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84A\share\◆04_統計年鑑\2024_第67回統計年鑑_令和6年版\05_webサイト掲載\"/>
    </mc:Choice>
  </mc:AlternateContent>
  <xr:revisionPtr revIDLastSave="0" documentId="13_ncr:1_{7ED401C4-ECEC-40FA-A3D9-ABB96FE51065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目次" sheetId="23" r:id="rId1"/>
    <sheet name="21_01" sheetId="22" r:id="rId2"/>
    <sheet name="21_02" sheetId="16" r:id="rId3"/>
    <sheet name="21_03.04 " sheetId="17" r:id="rId4"/>
    <sheet name="21_05" sheetId="18" r:id="rId5"/>
    <sheet name="21_06" sheetId="19" r:id="rId6"/>
    <sheet name="21_07" sheetId="20" r:id="rId7"/>
    <sheet name="21_08" sheetId="21" r:id="rId8"/>
    <sheet name="21_09.10" sheetId="24" r:id="rId9"/>
    <sheet name="21_11.12" sheetId="25" r:id="rId10"/>
  </sheets>
  <definedNames>
    <definedName name="_xlnm.Print_Area" localSheetId="1">'21_01'!$A$1:$P$44</definedName>
    <definedName name="_xlnm.Print_Area" localSheetId="2">'21_02'!$A$1:$P$52</definedName>
    <definedName name="_xlnm.Print_Area" localSheetId="3">'21_03.04 '!$A$1:$G$53</definedName>
    <definedName name="_xlnm.Print_Area" localSheetId="5">'21_06'!$A$1:$AN$62</definedName>
    <definedName name="_xlnm.Print_Area" localSheetId="6">'21_07'!$A$1:$U$62</definedName>
    <definedName name="_xlnm.Print_Area" localSheetId="7">'21_08'!$A$1:$H$61</definedName>
    <definedName name="_xlnm.Print_Area" localSheetId="8">'21_09.10'!$A$1:$I$44</definedName>
    <definedName name="_xlnm.Print_Area" localSheetId="9">'21_11.12'!$A$1:$J$57</definedName>
    <definedName name="_xlnm.Print_Area" localSheetId="0">目次!$A$1:$C$15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7" l="1"/>
  <c r="G32" i="17"/>
  <c r="G33" i="17"/>
  <c r="G34" i="17"/>
  <c r="G36" i="17"/>
  <c r="G37" i="17"/>
  <c r="G38" i="17"/>
  <c r="G39" i="17"/>
  <c r="G41" i="17"/>
  <c r="G42" i="17"/>
  <c r="G43" i="17"/>
  <c r="G44" i="17"/>
  <c r="G46" i="17"/>
  <c r="G47" i="17"/>
  <c r="G48" i="17"/>
  <c r="G49" i="17"/>
  <c r="G42" i="18"/>
  <c r="G41" i="18"/>
  <c r="G40" i="18"/>
  <c r="G39" i="18"/>
  <c r="G38" i="18"/>
  <c r="G37" i="18"/>
  <c r="G36" i="18"/>
  <c r="G8" i="18"/>
  <c r="G26" i="18"/>
  <c r="G23" i="18"/>
  <c r="G22" i="18"/>
  <c r="G19" i="18"/>
  <c r="G18" i="18"/>
  <c r="G15" i="18"/>
  <c r="G10" i="18"/>
  <c r="G7" i="18"/>
  <c r="G10" i="17"/>
  <c r="G7" i="17"/>
  <c r="G8" i="17"/>
  <c r="G9" i="17"/>
  <c r="G11" i="17"/>
  <c r="G12" i="17"/>
  <c r="G13" i="17"/>
  <c r="G14" i="17"/>
  <c r="G15" i="17"/>
  <c r="G16" i="17"/>
  <c r="G17" i="17"/>
  <c r="G18" i="17"/>
  <c r="H16" i="16"/>
  <c r="H7" i="16"/>
  <c r="H38" i="22"/>
  <c r="P23" i="16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9" i="18"/>
  <c r="G11" i="18"/>
  <c r="G12" i="18"/>
  <c r="G13" i="18"/>
  <c r="G14" i="18"/>
  <c r="G16" i="18"/>
  <c r="G17" i="18"/>
  <c r="G20" i="18"/>
  <c r="G21" i="18"/>
  <c r="G24" i="18"/>
  <c r="G25" i="18"/>
  <c r="P37" i="16"/>
  <c r="P7" i="16"/>
  <c r="H45" i="16"/>
  <c r="P8" i="16"/>
  <c r="P9" i="16"/>
  <c r="P10" i="16"/>
  <c r="P12" i="16"/>
  <c r="P13" i="16"/>
  <c r="P15" i="16"/>
  <c r="P16" i="16"/>
  <c r="P17" i="16"/>
  <c r="P18" i="16"/>
  <c r="P19" i="16"/>
  <c r="P20" i="16"/>
  <c r="P21" i="16"/>
  <c r="P22" i="16"/>
  <c r="P24" i="16"/>
  <c r="P25" i="16"/>
  <c r="P28" i="16"/>
  <c r="P30" i="16"/>
  <c r="P31" i="16"/>
  <c r="P32" i="16"/>
  <c r="P33" i="16"/>
  <c r="P34" i="16"/>
  <c r="P35" i="16"/>
  <c r="P36" i="16"/>
  <c r="P39" i="16"/>
  <c r="P40" i="16"/>
  <c r="P41" i="16"/>
  <c r="P42" i="16"/>
  <c r="P43" i="16"/>
  <c r="P44" i="16"/>
  <c r="P45" i="16"/>
  <c r="P46" i="16"/>
  <c r="H9" i="16"/>
  <c r="H11" i="16"/>
  <c r="H12" i="16"/>
  <c r="H13" i="16"/>
  <c r="H14" i="16"/>
  <c r="H15" i="16"/>
  <c r="H17" i="16"/>
  <c r="H18" i="16"/>
  <c r="H19" i="16"/>
  <c r="H21" i="16"/>
  <c r="H22" i="16"/>
  <c r="H23" i="16"/>
  <c r="H24" i="16"/>
  <c r="H26" i="16"/>
  <c r="H27" i="16"/>
  <c r="H28" i="16"/>
  <c r="H29" i="16"/>
  <c r="H30" i="16"/>
  <c r="H31" i="16"/>
  <c r="H32" i="16"/>
  <c r="H33" i="16"/>
  <c r="H34" i="16"/>
  <c r="H35" i="16"/>
  <c r="H37" i="16"/>
  <c r="H38" i="16"/>
  <c r="H39" i="16"/>
  <c r="H40" i="16"/>
  <c r="H41" i="16"/>
  <c r="H43" i="16"/>
  <c r="H44" i="16"/>
  <c r="H47" i="16"/>
  <c r="H48" i="16"/>
  <c r="H49" i="16"/>
  <c r="P9" i="22"/>
  <c r="P14" i="22"/>
  <c r="H19" i="22"/>
  <c r="H11" i="22"/>
  <c r="P10" i="22"/>
  <c r="P12" i="22"/>
  <c r="P13" i="22"/>
  <c r="P16" i="22"/>
  <c r="P17" i="22"/>
  <c r="P18" i="22"/>
  <c r="P20" i="22"/>
  <c r="P21" i="22"/>
  <c r="P23" i="22"/>
  <c r="P25" i="22"/>
  <c r="P26" i="22"/>
  <c r="P28" i="22"/>
  <c r="P30" i="22"/>
  <c r="P31" i="22"/>
  <c r="P32" i="22"/>
  <c r="P33" i="22"/>
  <c r="P34" i="22"/>
  <c r="P35" i="22"/>
  <c r="P37" i="22"/>
  <c r="P39" i="22"/>
  <c r="P41" i="22"/>
  <c r="H28" i="22"/>
  <c r="H29" i="22"/>
  <c r="H30" i="22"/>
  <c r="H31" i="22"/>
  <c r="H32" i="22"/>
  <c r="H34" i="22"/>
  <c r="H36" i="22"/>
  <c r="H27" i="22"/>
  <c r="H10" i="22"/>
  <c r="H12" i="22"/>
  <c r="H13" i="22"/>
  <c r="H14" i="22"/>
  <c r="H15" i="22"/>
  <c r="H16" i="22"/>
  <c r="H17" i="22"/>
  <c r="H18" i="22"/>
  <c r="H20" i="22"/>
  <c r="H21" i="22"/>
  <c r="H22" i="22"/>
  <c r="H24" i="22"/>
  <c r="D66" i="20"/>
  <c r="N29" i="16"/>
  <c r="P29" i="16"/>
  <c r="N27" i="16"/>
  <c r="P27" i="16"/>
  <c r="N23" i="16"/>
  <c r="N14" i="16"/>
  <c r="P14" i="16"/>
  <c r="N11" i="16"/>
  <c r="P11" i="16"/>
  <c r="F46" i="16"/>
  <c r="H46" i="16"/>
  <c r="F42" i="16"/>
  <c r="H42" i="16"/>
  <c r="F36" i="16"/>
  <c r="H36" i="16"/>
  <c r="F32" i="16"/>
  <c r="F25" i="16"/>
  <c r="H25" i="16"/>
  <c r="F20" i="16"/>
  <c r="H20" i="16"/>
  <c r="F10" i="16"/>
  <c r="H10" i="16"/>
  <c r="F8" i="16"/>
  <c r="N40" i="22"/>
  <c r="P40" i="22"/>
  <c r="N38" i="22"/>
  <c r="P38" i="22"/>
  <c r="N29" i="22"/>
  <c r="P29" i="22"/>
  <c r="N27" i="22"/>
  <c r="P27" i="22"/>
  <c r="N24" i="22"/>
  <c r="P24" i="22"/>
  <c r="N22" i="22"/>
  <c r="P22" i="22"/>
  <c r="N19" i="22"/>
  <c r="P19" i="22"/>
  <c r="N15" i="22"/>
  <c r="P15" i="22"/>
  <c r="N11" i="22"/>
  <c r="P11" i="22"/>
  <c r="N8" i="22"/>
  <c r="P8" i="22"/>
  <c r="F37" i="22"/>
  <c r="H37" i="22"/>
  <c r="F35" i="22"/>
  <c r="H35" i="22"/>
  <c r="F33" i="22"/>
  <c r="H33" i="22"/>
  <c r="F25" i="22"/>
  <c r="H25" i="22"/>
  <c r="F23" i="22"/>
  <c r="H23" i="22"/>
  <c r="F9" i="22"/>
  <c r="F66" i="20"/>
  <c r="G66" i="20"/>
  <c r="H66" i="20"/>
  <c r="I66" i="20"/>
  <c r="J66" i="20"/>
  <c r="K66" i="20"/>
  <c r="L66" i="20"/>
  <c r="M66" i="20"/>
  <c r="N66" i="20"/>
  <c r="O66" i="20"/>
  <c r="P66" i="20"/>
  <c r="Q66" i="20"/>
  <c r="R66" i="20"/>
  <c r="S66" i="20"/>
  <c r="E66" i="20"/>
  <c r="D14" i="19"/>
  <c r="F7" i="16"/>
  <c r="H8" i="16"/>
  <c r="F8" i="22"/>
  <c r="H8" i="22"/>
  <c r="H9" i="22"/>
</calcChain>
</file>

<file path=xl/sharedStrings.xml><?xml version="1.0" encoding="utf-8"?>
<sst xmlns="http://schemas.openxmlformats.org/spreadsheetml/2006/main" count="1061" uniqueCount="516">
  <si>
    <t>狩猟税</t>
    <rPh sb="0" eb="1">
      <t>カリ</t>
    </rPh>
    <rPh sb="1" eb="2">
      <t>リョウ</t>
    </rPh>
    <rPh sb="2" eb="3">
      <t>ゼイ</t>
    </rPh>
    <phoneticPr fontId="4"/>
  </si>
  <si>
    <t>地方特例交付金</t>
    <rPh sb="2" eb="4">
      <t>トクレイ</t>
    </rPh>
    <rPh sb="4" eb="7">
      <t>コウフキン</t>
    </rPh>
    <phoneticPr fontId="4"/>
  </si>
  <si>
    <t>地方特例交付金</t>
    <rPh sb="2" eb="4">
      <t>トクレイ</t>
    </rPh>
    <rPh sb="4" eb="6">
      <t>コウフ</t>
    </rPh>
    <rPh sb="6" eb="7">
      <t>キン</t>
    </rPh>
    <phoneticPr fontId="4"/>
  </si>
  <si>
    <t>交通安全対策特別交付金</t>
    <rPh sb="10" eb="11">
      <t>キン</t>
    </rPh>
    <phoneticPr fontId="4"/>
  </si>
  <si>
    <t>産業廃棄物税</t>
    <rPh sb="0" eb="2">
      <t>サンギョウ</t>
    </rPh>
    <rPh sb="2" eb="4">
      <t>ハイキ</t>
    </rPh>
    <rPh sb="4" eb="5">
      <t>ブツ</t>
    </rPh>
    <rPh sb="5" eb="6">
      <t>ゼイ</t>
    </rPh>
    <phoneticPr fontId="4"/>
  </si>
  <si>
    <t>対前年度比</t>
    <rPh sb="0" eb="1">
      <t>タイ</t>
    </rPh>
    <rPh sb="1" eb="4">
      <t>ゼンネンド</t>
    </rPh>
    <rPh sb="4" eb="5">
      <t>ヒ</t>
    </rPh>
    <phoneticPr fontId="4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</si>
  <si>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4"/>
  </si>
  <si>
    <t>資料：県出納事務局会計課「沖縄県歳入歳出決算書」</t>
    <rPh sb="13" eb="16">
      <t>オキナワケン</t>
    </rPh>
    <rPh sb="16" eb="18">
      <t>サイニュウ</t>
    </rPh>
    <rPh sb="18" eb="20">
      <t>サイシュツ</t>
    </rPh>
    <rPh sb="20" eb="23">
      <t>ケッサンショ</t>
    </rPh>
    <phoneticPr fontId="4"/>
  </si>
  <si>
    <t>-</t>
  </si>
  <si>
    <t>市町村たばこ税県交付金</t>
    <rPh sb="0" eb="3">
      <t>シチョウソン</t>
    </rPh>
    <rPh sb="6" eb="7">
      <t>ゼイ</t>
    </rPh>
    <rPh sb="7" eb="8">
      <t>ケン</t>
    </rPh>
    <rPh sb="8" eb="11">
      <t>コウフキン</t>
    </rPh>
    <phoneticPr fontId="4"/>
  </si>
  <si>
    <t>宜野湾市</t>
  </si>
  <si>
    <t>大宜味村</t>
  </si>
  <si>
    <t>今帰仁村</t>
  </si>
  <si>
    <t>嘉手納町</t>
  </si>
  <si>
    <t>北中城村</t>
  </si>
  <si>
    <t>与那原町</t>
  </si>
  <si>
    <t>南風原町</t>
  </si>
  <si>
    <t>渡嘉敷村</t>
  </si>
  <si>
    <t>座間味村</t>
  </si>
  <si>
    <t>渡名喜村</t>
  </si>
  <si>
    <t>南大東村</t>
  </si>
  <si>
    <t>伊平屋村</t>
  </si>
  <si>
    <t>伊是名村</t>
  </si>
  <si>
    <t>豊見城市</t>
    <rPh sb="3" eb="4">
      <t>シ</t>
    </rPh>
    <phoneticPr fontId="4"/>
  </si>
  <si>
    <t>うるま市</t>
    <rPh sb="3" eb="4">
      <t>シ</t>
    </rPh>
    <phoneticPr fontId="4"/>
  </si>
  <si>
    <t>八重瀬町</t>
    <rPh sb="0" eb="3">
      <t>ヤエセ</t>
    </rPh>
    <rPh sb="3" eb="4">
      <t>チョウ</t>
    </rPh>
    <phoneticPr fontId="4"/>
  </si>
  <si>
    <t>多良間村</t>
  </si>
  <si>
    <t>与那国町</t>
  </si>
  <si>
    <t>総務管理費</t>
    <rPh sb="0" eb="1">
      <t>ソウ</t>
    </rPh>
    <rPh sb="1" eb="2">
      <t>ツトム</t>
    </rPh>
    <phoneticPr fontId="4"/>
  </si>
  <si>
    <t>農地費</t>
    <rPh sb="0" eb="1">
      <t>ノウ</t>
    </rPh>
    <rPh sb="1" eb="2">
      <t>チ</t>
    </rPh>
    <phoneticPr fontId="4"/>
  </si>
  <si>
    <t>水産業費</t>
    <rPh sb="0" eb="3">
      <t>スイサンギョウ</t>
    </rPh>
    <rPh sb="3" eb="4">
      <t>ヒ</t>
    </rPh>
    <phoneticPr fontId="4"/>
  </si>
  <si>
    <t>商業費</t>
    <rPh sb="0" eb="2">
      <t>ショウギョウ</t>
    </rPh>
    <rPh sb="2" eb="3">
      <t>ヒ</t>
    </rPh>
    <phoneticPr fontId="4"/>
  </si>
  <si>
    <t>資料：県出納事務局会計課「沖縄県歳入歳出決算書」</t>
    <rPh sb="0" eb="2">
      <t>シリョウ</t>
    </rPh>
    <rPh sb="3" eb="4">
      <t>ケン</t>
    </rPh>
    <rPh sb="4" eb="6">
      <t>スイトウ</t>
    </rPh>
    <rPh sb="6" eb="9">
      <t>ジムキョク</t>
    </rPh>
    <rPh sb="9" eb="12">
      <t>カイケイカ</t>
    </rPh>
    <rPh sb="13" eb="16">
      <t>オキナワケン</t>
    </rPh>
    <rPh sb="16" eb="18">
      <t>サイニュウ</t>
    </rPh>
    <rPh sb="18" eb="20">
      <t>サイシュツ</t>
    </rPh>
    <rPh sb="20" eb="23">
      <t>ケッサンショ</t>
    </rPh>
    <phoneticPr fontId="4"/>
  </si>
  <si>
    <t>21－３　県債の目的別借入額</t>
    <rPh sb="5" eb="7">
      <t>ケンサイ</t>
    </rPh>
    <rPh sb="8" eb="10">
      <t>モクテキ</t>
    </rPh>
    <rPh sb="10" eb="11">
      <t>ベツ</t>
    </rPh>
    <rPh sb="11" eb="13">
      <t>カリイレ</t>
    </rPh>
    <rPh sb="13" eb="14">
      <t>ガク</t>
    </rPh>
    <phoneticPr fontId="5"/>
  </si>
  <si>
    <t>総務債</t>
    <rPh sb="0" eb="3">
      <t>ソウムサイ</t>
    </rPh>
    <phoneticPr fontId="4"/>
  </si>
  <si>
    <t>民生債</t>
    <rPh sb="0" eb="2">
      <t>ミンセイ</t>
    </rPh>
    <rPh sb="2" eb="3">
      <t>サイ</t>
    </rPh>
    <phoneticPr fontId="4"/>
  </si>
  <si>
    <t>衛生債</t>
    <rPh sb="0" eb="2">
      <t>エイセイ</t>
    </rPh>
    <rPh sb="2" eb="3">
      <t>サイ</t>
    </rPh>
    <phoneticPr fontId="4"/>
  </si>
  <si>
    <t>労働債</t>
    <rPh sb="0" eb="2">
      <t>ロウドウ</t>
    </rPh>
    <rPh sb="2" eb="3">
      <t>サイ</t>
    </rPh>
    <phoneticPr fontId="4"/>
  </si>
  <si>
    <t>農林債</t>
    <rPh sb="0" eb="2">
      <t>ノウリン</t>
    </rPh>
    <rPh sb="2" eb="3">
      <t>サイ</t>
    </rPh>
    <phoneticPr fontId="4"/>
  </si>
  <si>
    <t>商工債</t>
    <rPh sb="0" eb="1">
      <t>ショウ</t>
    </rPh>
    <rPh sb="1" eb="2">
      <t>コウ</t>
    </rPh>
    <rPh sb="2" eb="3">
      <t>サイ</t>
    </rPh>
    <phoneticPr fontId="4"/>
  </si>
  <si>
    <t>土木債</t>
    <rPh sb="2" eb="3">
      <t>サイ</t>
    </rPh>
    <phoneticPr fontId="4"/>
  </si>
  <si>
    <t>公安債</t>
    <rPh sb="0" eb="2">
      <t>コウアン</t>
    </rPh>
    <rPh sb="2" eb="3">
      <t>サイ</t>
    </rPh>
    <phoneticPr fontId="4"/>
  </si>
  <si>
    <t>教育債</t>
    <rPh sb="2" eb="3">
      <t>サイ</t>
    </rPh>
    <phoneticPr fontId="4"/>
  </si>
  <si>
    <t>災害債</t>
    <rPh sb="0" eb="2">
      <t>サイガイ</t>
    </rPh>
    <rPh sb="2" eb="3">
      <t>サイ</t>
    </rPh>
    <phoneticPr fontId="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</si>
  <si>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</si>
  <si>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</si>
  <si>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議会債</t>
    <rPh sb="0" eb="1">
      <t>ギ</t>
    </rPh>
    <rPh sb="1" eb="2">
      <t>カイ</t>
    </rPh>
    <rPh sb="2" eb="3">
      <t>サイ</t>
    </rPh>
    <phoneticPr fontId="4"/>
  </si>
  <si>
    <t>資料：県出納事務局会計課「沖縄県歳入歳出決算書」</t>
    <rPh sb="13" eb="16">
      <t>オキナワケン</t>
    </rPh>
    <rPh sb="16" eb="18">
      <t>サイニュウ</t>
    </rPh>
    <rPh sb="18" eb="20">
      <t>サイシュツ</t>
    </rPh>
    <rPh sb="20" eb="22">
      <t>ケッサン</t>
    </rPh>
    <rPh sb="22" eb="23">
      <t>ショ</t>
    </rPh>
    <phoneticPr fontId="4"/>
  </si>
  <si>
    <t>対前年度比</t>
    <rPh sb="0" eb="1">
      <t>タイ</t>
    </rPh>
    <rPh sb="1" eb="4">
      <t>ゼンネンド</t>
    </rPh>
    <rPh sb="4" eb="5">
      <t>ヒ</t>
    </rPh>
    <phoneticPr fontId="5"/>
  </si>
  <si>
    <t>小規模企業者等設備導入資金特別会計</t>
    <rPh sb="0" eb="3">
      <t>ショウキボ</t>
    </rPh>
    <rPh sb="3" eb="5">
      <t>キギョウシャ</t>
    </rPh>
    <rPh sb="5" eb="6">
      <t>シャ</t>
    </rPh>
    <rPh sb="6" eb="7">
      <t>トウ</t>
    </rPh>
    <rPh sb="7" eb="9">
      <t>セツビ</t>
    </rPh>
    <rPh sb="9" eb="11">
      <t>ドウニュウ</t>
    </rPh>
    <rPh sb="11" eb="13">
      <t>シキン</t>
    </rPh>
    <rPh sb="13" eb="15">
      <t>トクベツ</t>
    </rPh>
    <rPh sb="15" eb="17">
      <t>カイケイ</t>
    </rPh>
    <phoneticPr fontId="5"/>
  </si>
  <si>
    <t>母子父子寡婦福祉資金特別会計</t>
    <rPh sb="2" eb="4">
      <t>フシ</t>
    </rPh>
    <phoneticPr fontId="5"/>
  </si>
  <si>
    <t>国際物流拠点産業集積地域那覇地区特別会計</t>
    <rPh sb="0" eb="2">
      <t>コクサイ</t>
    </rPh>
    <rPh sb="2" eb="4">
      <t>ブツリュウ</t>
    </rPh>
    <rPh sb="4" eb="6">
      <t>キョテン</t>
    </rPh>
    <rPh sb="6" eb="8">
      <t>サンギョウ</t>
    </rPh>
    <rPh sb="8" eb="10">
      <t>シュウセキ</t>
    </rPh>
    <rPh sb="10" eb="12">
      <t>チイキ</t>
    </rPh>
    <rPh sb="12" eb="14">
      <t>ナハ</t>
    </rPh>
    <rPh sb="14" eb="16">
      <t>チク</t>
    </rPh>
    <rPh sb="16" eb="18">
      <t>トクベツ</t>
    </rPh>
    <rPh sb="18" eb="20">
      <t>カイケイ</t>
    </rPh>
    <phoneticPr fontId="5"/>
  </si>
  <si>
    <t>中城港湾（新港地区）整備事業特別会計</t>
    <rPh sb="12" eb="14">
      <t>ジギョウ</t>
    </rPh>
    <rPh sb="14" eb="16">
      <t>トクベツ</t>
    </rPh>
    <rPh sb="16" eb="18">
      <t>カイケイ</t>
    </rPh>
    <phoneticPr fontId="5"/>
  </si>
  <si>
    <t>中城湾港（泡瀬地区）臨海部土地造成事業特別会計</t>
    <rPh sb="0" eb="3">
      <t>ナカグスクワン</t>
    </rPh>
    <rPh sb="3" eb="4">
      <t>コウ</t>
    </rPh>
    <rPh sb="5" eb="6">
      <t>アワ</t>
    </rPh>
    <rPh sb="6" eb="7">
      <t>セ</t>
    </rPh>
    <rPh sb="7" eb="9">
      <t>チク</t>
    </rPh>
    <rPh sb="10" eb="12">
      <t>リンカイ</t>
    </rPh>
    <rPh sb="12" eb="13">
      <t>ブ</t>
    </rPh>
    <phoneticPr fontId="5"/>
  </si>
  <si>
    <t>公債管理特別会計</t>
    <rPh sb="0" eb="2">
      <t>コウサイ</t>
    </rPh>
    <rPh sb="2" eb="4">
      <t>カンリ</t>
    </rPh>
    <rPh sb="4" eb="6">
      <t>トクベツ</t>
    </rPh>
    <rPh sb="6" eb="8">
      <t>カイケイ</t>
    </rPh>
    <phoneticPr fontId="5"/>
  </si>
  <si>
    <t>資料：県出納事務局会計課「沖縄県歳入歳出決算書」</t>
    <rPh sb="13" eb="16">
      <t>オキナワケン</t>
    </rPh>
    <rPh sb="16" eb="18">
      <t>サイニュウ</t>
    </rPh>
    <rPh sb="18" eb="20">
      <t>サイシュツ</t>
    </rPh>
    <rPh sb="20" eb="23">
      <t>ケッサンショ</t>
    </rPh>
    <phoneticPr fontId="5"/>
  </si>
  <si>
    <t>市町村</t>
    <rPh sb="0" eb="3">
      <t>シチョウソン</t>
    </rPh>
    <phoneticPr fontId="4"/>
  </si>
  <si>
    <t>増減率</t>
    <rPh sb="2" eb="3">
      <t>リツ</t>
    </rPh>
    <phoneticPr fontId="4"/>
  </si>
  <si>
    <t>2 地方譲与税</t>
    <rPh sb="3" eb="4">
      <t>ホウ</t>
    </rPh>
    <rPh sb="4" eb="6">
      <t>ジョウヨ</t>
    </rPh>
    <rPh sb="6" eb="7">
      <t>ゼイ</t>
    </rPh>
    <phoneticPr fontId="4"/>
  </si>
  <si>
    <t>3 利子割交付金</t>
    <rPh sb="5" eb="7">
      <t>コウフ</t>
    </rPh>
    <rPh sb="7" eb="8">
      <t>キン</t>
    </rPh>
    <phoneticPr fontId="4"/>
  </si>
  <si>
    <t>5 株式等譲渡所得割交付金</t>
    <rPh sb="2" eb="4">
      <t>カブシキ</t>
    </rPh>
    <rPh sb="4" eb="5">
      <t>トウ</t>
    </rPh>
    <phoneticPr fontId="4"/>
  </si>
  <si>
    <t>6 地方消費税交付金</t>
    <rPh sb="4" eb="6">
      <t>ショウヒ</t>
    </rPh>
    <rPh sb="6" eb="7">
      <t>ゼイ</t>
    </rPh>
    <rPh sb="7" eb="9">
      <t>コウフ</t>
    </rPh>
    <rPh sb="9" eb="10">
      <t>キン</t>
    </rPh>
    <phoneticPr fontId="4"/>
  </si>
  <si>
    <t>7 ゴルフ場利用税交付金</t>
    <rPh sb="5" eb="6">
      <t>ジョウ</t>
    </rPh>
    <rPh sb="6" eb="8">
      <t>リヨウ</t>
    </rPh>
    <rPh sb="8" eb="9">
      <t>ゼイ</t>
    </rPh>
    <rPh sb="9" eb="12">
      <t>コウフキン</t>
    </rPh>
    <phoneticPr fontId="4"/>
  </si>
  <si>
    <t>8 特別地方消費税交付金</t>
    <rPh sb="2" eb="4">
      <t>トクベツ</t>
    </rPh>
    <rPh sb="4" eb="6">
      <t>チホウ</t>
    </rPh>
    <rPh sb="6" eb="8">
      <t>ショウヒ</t>
    </rPh>
    <rPh sb="8" eb="9">
      <t>ゼイ</t>
    </rPh>
    <rPh sb="9" eb="11">
      <t>コウフ</t>
    </rPh>
    <rPh sb="11" eb="12">
      <t>キン</t>
    </rPh>
    <phoneticPr fontId="4"/>
  </si>
  <si>
    <t>9 自動車取得税交付金</t>
    <rPh sb="5" eb="7">
      <t>シュトク</t>
    </rPh>
    <rPh sb="7" eb="8">
      <t>ゼイ</t>
    </rPh>
    <rPh sb="8" eb="11">
      <t>コウフキン</t>
    </rPh>
    <phoneticPr fontId="4"/>
  </si>
  <si>
    <t>那覇市</t>
  </si>
  <si>
    <t>石垣市</t>
  </si>
  <si>
    <t>浦添市</t>
  </si>
  <si>
    <t xml:space="preserve">名護市 </t>
  </si>
  <si>
    <t>糸満市</t>
  </si>
  <si>
    <t>沖縄市</t>
  </si>
  <si>
    <t>宮古島市</t>
    <rPh sb="0" eb="2">
      <t>ミヤコ</t>
    </rPh>
    <rPh sb="2" eb="3">
      <t>シマ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</si>
  <si>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</si>
  <si>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</si>
  <si>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東村</t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</si>
  <si>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</si>
  <si>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</si>
  <si>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</si>
  <si>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</si>
  <si>
    <t>伊江村</t>
    <rPh sb="0" eb="3">
      <t>イエソン</t>
    </rPh>
    <phoneticPr fontId="4"/>
  </si>
  <si>
    <t>読谷村</t>
  </si>
  <si>
    <t>北谷町</t>
  </si>
  <si>
    <t>中城村</t>
  </si>
  <si>
    <t>西原町</t>
  </si>
  <si>
    <t>粟国村</t>
  </si>
  <si>
    <t>北大東村</t>
    <rPh sb="0" eb="1">
      <t>キタ</t>
    </rPh>
    <phoneticPr fontId="4"/>
  </si>
  <si>
    <t>久米島町</t>
    <rPh sb="0" eb="2">
      <t>クメ</t>
    </rPh>
    <rPh sb="2" eb="3">
      <t>ジマ</t>
    </rPh>
    <rPh sb="3" eb="4">
      <t>チョウ</t>
    </rPh>
    <phoneticPr fontId="4"/>
  </si>
  <si>
    <t>竹富町</t>
  </si>
  <si>
    <t>資料：県企画部市町村課「市町村行財政概況」</t>
    <rPh sb="4" eb="7">
      <t>キカクブ</t>
    </rPh>
    <rPh sb="12" eb="15">
      <t>シチョウソン</t>
    </rPh>
    <rPh sb="15" eb="18">
      <t>ギョウザイセイ</t>
    </rPh>
    <rPh sb="18" eb="20">
      <t>ガイキョウ</t>
    </rPh>
    <phoneticPr fontId="4"/>
  </si>
  <si>
    <t>6 農林水産業費</t>
    <rPh sb="5" eb="6">
      <t>サン</t>
    </rPh>
    <rPh sb="6" eb="7">
      <t>ギョウ</t>
    </rPh>
    <rPh sb="7" eb="8">
      <t>ヒ</t>
    </rPh>
    <phoneticPr fontId="4"/>
  </si>
  <si>
    <t>11 災害復旧費</t>
    <rPh sb="4" eb="5">
      <t>ガイ</t>
    </rPh>
    <rPh sb="5" eb="7">
      <t>フッキュウ</t>
    </rPh>
    <rPh sb="7" eb="8">
      <t>ヒ</t>
    </rPh>
    <phoneticPr fontId="4"/>
  </si>
  <si>
    <t>13 諸支出金</t>
    <rPh sb="4" eb="6">
      <t>シシュツ</t>
    </rPh>
    <rPh sb="6" eb="7">
      <t>キン</t>
    </rPh>
    <phoneticPr fontId="4"/>
  </si>
  <si>
    <t>14 前年度繰上充用金</t>
    <rPh sb="6" eb="8">
      <t>クリア</t>
    </rPh>
    <rPh sb="8" eb="10">
      <t>ジュウヨウ</t>
    </rPh>
    <rPh sb="10" eb="11">
      <t>キン</t>
    </rPh>
    <phoneticPr fontId="4"/>
  </si>
  <si>
    <t>那覇市</t>
    <rPh sb="0" eb="3">
      <t>ナハシ</t>
    </rPh>
    <phoneticPr fontId="14"/>
  </si>
  <si>
    <t>宜野湾市</t>
    <rPh sb="0" eb="4">
      <t>ギノワンシ</t>
    </rPh>
    <phoneticPr fontId="14"/>
  </si>
  <si>
    <t>石垣市</t>
    <rPh sb="0" eb="3">
      <t>イシガキシ</t>
    </rPh>
    <phoneticPr fontId="14"/>
  </si>
  <si>
    <t>浦添市</t>
    <rPh sb="0" eb="3">
      <t>ウラソエシ</t>
    </rPh>
    <phoneticPr fontId="14"/>
  </si>
  <si>
    <t>名護市</t>
    <rPh sb="0" eb="3">
      <t>ナゴシ</t>
    </rPh>
    <phoneticPr fontId="14"/>
  </si>
  <si>
    <t>糸満市</t>
    <rPh sb="0" eb="3">
      <t>イトマンシ</t>
    </rPh>
    <phoneticPr fontId="14"/>
  </si>
  <si>
    <t>沖縄市</t>
    <rPh sb="0" eb="3">
      <t>オキナワシ</t>
    </rPh>
    <phoneticPr fontId="14"/>
  </si>
  <si>
    <t>豊見城市</t>
    <rPh sb="0" eb="3">
      <t>トミグスク</t>
    </rPh>
    <rPh sb="3" eb="4">
      <t>シ</t>
    </rPh>
    <phoneticPr fontId="14"/>
  </si>
  <si>
    <t>うるま市</t>
    <rPh sb="3" eb="4">
      <t>シ</t>
    </rPh>
    <phoneticPr fontId="14"/>
  </si>
  <si>
    <t>宮古島市</t>
    <rPh sb="0" eb="3">
      <t>ミヤコジマ</t>
    </rPh>
    <rPh sb="3" eb="4">
      <t>シ</t>
    </rPh>
    <phoneticPr fontId="14"/>
  </si>
  <si>
    <t>南城市</t>
    <rPh sb="0" eb="2">
      <t>ナンジョウ</t>
    </rPh>
    <rPh sb="2" eb="3">
      <t>シ</t>
    </rPh>
    <phoneticPr fontId="14"/>
  </si>
  <si>
    <t>国頭村</t>
    <rPh sb="0" eb="3">
      <t>クニガミソン</t>
    </rPh>
    <phoneticPr fontId="14"/>
  </si>
  <si>
    <t>大宜味村</t>
    <rPh sb="0" eb="4">
      <t>オオギミソン</t>
    </rPh>
    <phoneticPr fontId="14"/>
  </si>
  <si>
    <t>東村</t>
    <rPh sb="0" eb="2">
      <t>ヒガシソン</t>
    </rPh>
    <phoneticPr fontId="14"/>
  </si>
  <si>
    <t>今帰仁村</t>
    <rPh sb="0" eb="4">
      <t>ナキジンソン</t>
    </rPh>
    <phoneticPr fontId="14"/>
  </si>
  <si>
    <t>本部町</t>
    <rPh sb="0" eb="3">
      <t>モトブチョウ</t>
    </rPh>
    <phoneticPr fontId="14"/>
  </si>
  <si>
    <t>恩納村</t>
    <rPh sb="0" eb="3">
      <t>オンナソン</t>
    </rPh>
    <phoneticPr fontId="14"/>
  </si>
  <si>
    <t>宜野座村</t>
    <rPh sb="0" eb="4">
      <t>ギノザソン</t>
    </rPh>
    <phoneticPr fontId="14"/>
  </si>
  <si>
    <t>金武町</t>
    <rPh sb="0" eb="3">
      <t>キンチョウ</t>
    </rPh>
    <phoneticPr fontId="14"/>
  </si>
  <si>
    <t>伊江村</t>
    <rPh sb="0" eb="3">
      <t>イエソン</t>
    </rPh>
    <phoneticPr fontId="14"/>
  </si>
  <si>
    <t>読谷村</t>
    <rPh sb="0" eb="3">
      <t>ヨミタンソン</t>
    </rPh>
    <phoneticPr fontId="14"/>
  </si>
  <si>
    <t>嘉手納町</t>
    <rPh sb="0" eb="4">
      <t>カデナチョウ</t>
    </rPh>
    <phoneticPr fontId="14"/>
  </si>
  <si>
    <t>北谷町</t>
    <rPh sb="0" eb="3">
      <t>チャタンチョウ</t>
    </rPh>
    <phoneticPr fontId="14"/>
  </si>
  <si>
    <t>北中城村</t>
    <rPh sb="0" eb="4">
      <t>キタナカグスクソン</t>
    </rPh>
    <phoneticPr fontId="14"/>
  </si>
  <si>
    <t>中城村</t>
    <rPh sb="0" eb="3">
      <t>ナカグスクソン</t>
    </rPh>
    <phoneticPr fontId="14"/>
  </si>
  <si>
    <t>西原町</t>
    <rPh sb="0" eb="3">
      <t>ニシハラチョウ</t>
    </rPh>
    <phoneticPr fontId="14"/>
  </si>
  <si>
    <t>与那原町</t>
    <rPh sb="0" eb="4">
      <t>ヨナバルチョウ</t>
    </rPh>
    <phoneticPr fontId="14"/>
  </si>
  <si>
    <t>南風原町</t>
    <rPh sb="0" eb="4">
      <t>ハエバルチョウ</t>
    </rPh>
    <phoneticPr fontId="14"/>
  </si>
  <si>
    <t>渡嘉敷村</t>
    <rPh sb="0" eb="4">
      <t>トカシキソン</t>
    </rPh>
    <phoneticPr fontId="14"/>
  </si>
  <si>
    <t>座間味村</t>
    <rPh sb="0" eb="4">
      <t>ザマミソン</t>
    </rPh>
    <phoneticPr fontId="14"/>
  </si>
  <si>
    <t>粟国村</t>
    <rPh sb="0" eb="3">
      <t>アグニソン</t>
    </rPh>
    <phoneticPr fontId="14"/>
  </si>
  <si>
    <t>渡名喜村</t>
    <rPh sb="0" eb="4">
      <t>トナキソン</t>
    </rPh>
    <phoneticPr fontId="14"/>
  </si>
  <si>
    <t>南大東村</t>
    <rPh sb="0" eb="4">
      <t>ミナミダイトウソン</t>
    </rPh>
    <phoneticPr fontId="14"/>
  </si>
  <si>
    <t>北大東村</t>
    <rPh sb="0" eb="4">
      <t>キタダイトウソン</t>
    </rPh>
    <phoneticPr fontId="14"/>
  </si>
  <si>
    <t>伊平屋村</t>
    <rPh sb="0" eb="4">
      <t>イヘヤソン</t>
    </rPh>
    <phoneticPr fontId="14"/>
  </si>
  <si>
    <t>伊是名村</t>
    <rPh sb="0" eb="4">
      <t>イゼナソン</t>
    </rPh>
    <phoneticPr fontId="14"/>
  </si>
  <si>
    <t>久米島町</t>
    <rPh sb="0" eb="2">
      <t>クメ</t>
    </rPh>
    <rPh sb="2" eb="3">
      <t>ジマ</t>
    </rPh>
    <rPh sb="3" eb="4">
      <t>チョウ</t>
    </rPh>
    <phoneticPr fontId="14"/>
  </si>
  <si>
    <t>八重瀬町</t>
    <rPh sb="0" eb="2">
      <t>ヤエ</t>
    </rPh>
    <rPh sb="2" eb="3">
      <t>セ</t>
    </rPh>
    <rPh sb="3" eb="4">
      <t>チョウ</t>
    </rPh>
    <phoneticPr fontId="14"/>
  </si>
  <si>
    <t>多良間村</t>
    <rPh sb="0" eb="4">
      <t>タラマソン</t>
    </rPh>
    <phoneticPr fontId="14"/>
  </si>
  <si>
    <t>竹富町</t>
    <rPh sb="0" eb="3">
      <t>タケトミチョウ</t>
    </rPh>
    <phoneticPr fontId="14"/>
  </si>
  <si>
    <t>与那国町</t>
    <rPh sb="0" eb="4">
      <t>ヨナグニチョウ</t>
    </rPh>
    <phoneticPr fontId="14"/>
  </si>
  <si>
    <t>単位：千円</t>
    <rPh sb="0" eb="2">
      <t>タンイ</t>
    </rPh>
    <rPh sb="3" eb="5">
      <t>センエン</t>
    </rPh>
    <phoneticPr fontId="4"/>
  </si>
  <si>
    <t>普通会計</t>
    <rPh sb="0" eb="2">
      <t>フツウ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</si>
  <si>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</si>
  <si>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一組計</t>
    <rPh sb="2" eb="3">
      <t>ケイ</t>
    </rPh>
    <phoneticPr fontId="4"/>
  </si>
  <si>
    <t>受託事業収入</t>
    <phoneticPr fontId="4"/>
  </si>
  <si>
    <t>収益事業収入</t>
    <phoneticPr fontId="4"/>
  </si>
  <si>
    <t>利子割清算金収入</t>
    <phoneticPr fontId="4"/>
  </si>
  <si>
    <t>雑入</t>
    <phoneticPr fontId="4"/>
  </si>
  <si>
    <t>県債</t>
    <phoneticPr fontId="4"/>
  </si>
  <si>
    <t>21－２　県一般会計歳出決算額</t>
    <phoneticPr fontId="4"/>
  </si>
  <si>
    <t>（つづき）</t>
    <phoneticPr fontId="5"/>
  </si>
  <si>
    <t>合計</t>
    <phoneticPr fontId="4"/>
  </si>
  <si>
    <t>議会費</t>
    <phoneticPr fontId="4"/>
  </si>
  <si>
    <t>総務費</t>
    <phoneticPr fontId="4"/>
  </si>
  <si>
    <t>企画費</t>
    <phoneticPr fontId="4"/>
  </si>
  <si>
    <t>徴税費</t>
    <phoneticPr fontId="4"/>
  </si>
  <si>
    <t>市町村振興費</t>
    <phoneticPr fontId="4"/>
  </si>
  <si>
    <t>選挙費</t>
    <phoneticPr fontId="4"/>
  </si>
  <si>
    <t>防災費</t>
    <phoneticPr fontId="4"/>
  </si>
  <si>
    <t>統計調査費</t>
    <phoneticPr fontId="4"/>
  </si>
  <si>
    <t>人事委員会費</t>
    <phoneticPr fontId="4"/>
  </si>
  <si>
    <t>監査委員費</t>
    <phoneticPr fontId="4"/>
  </si>
  <si>
    <t>民生費</t>
    <phoneticPr fontId="4"/>
  </si>
  <si>
    <t>社会福祉費</t>
    <phoneticPr fontId="4"/>
  </si>
  <si>
    <t>児童福祉費</t>
    <phoneticPr fontId="4"/>
  </si>
  <si>
    <t>生活保護費</t>
    <phoneticPr fontId="4"/>
  </si>
  <si>
    <t>災害救助費</t>
    <phoneticPr fontId="4"/>
  </si>
  <si>
    <t>衛生費</t>
    <phoneticPr fontId="4"/>
  </si>
  <si>
    <t>公衆衛生費</t>
    <phoneticPr fontId="4"/>
  </si>
  <si>
    <t>環境衛生費</t>
    <phoneticPr fontId="4"/>
  </si>
  <si>
    <t>環境保全費</t>
    <phoneticPr fontId="4"/>
  </si>
  <si>
    <t>保健所費</t>
    <phoneticPr fontId="4"/>
  </si>
  <si>
    <t>医薬費</t>
    <phoneticPr fontId="4"/>
  </si>
  <si>
    <t>保健衛生費</t>
    <phoneticPr fontId="4"/>
  </si>
  <si>
    <t>労働費</t>
    <phoneticPr fontId="4"/>
  </si>
  <si>
    <t>労政費</t>
    <phoneticPr fontId="4"/>
  </si>
  <si>
    <t>職業訓練費</t>
    <phoneticPr fontId="4"/>
  </si>
  <si>
    <t>労働委員会費</t>
    <phoneticPr fontId="4"/>
  </si>
  <si>
    <t>農林水産業費</t>
    <phoneticPr fontId="4"/>
  </si>
  <si>
    <t>農業費</t>
    <phoneticPr fontId="4"/>
  </si>
  <si>
    <t>畜産業費</t>
    <phoneticPr fontId="4"/>
  </si>
  <si>
    <t>林業費</t>
    <phoneticPr fontId="4"/>
  </si>
  <si>
    <t>商工費</t>
    <phoneticPr fontId="4"/>
  </si>
  <si>
    <t>工鉱業費</t>
    <phoneticPr fontId="4"/>
  </si>
  <si>
    <t>観光費</t>
    <phoneticPr fontId="4"/>
  </si>
  <si>
    <t>土木費</t>
    <phoneticPr fontId="4"/>
  </si>
  <si>
    <t>土木管理費</t>
    <phoneticPr fontId="4"/>
  </si>
  <si>
    <t>道路橋りょう費</t>
    <phoneticPr fontId="4"/>
  </si>
  <si>
    <t>河川海岸費</t>
    <phoneticPr fontId="4"/>
  </si>
  <si>
    <t>港湾費</t>
    <phoneticPr fontId="4"/>
  </si>
  <si>
    <t>都市計画費</t>
    <phoneticPr fontId="4"/>
  </si>
  <si>
    <t>住宅費</t>
    <phoneticPr fontId="4"/>
  </si>
  <si>
    <t>空港費</t>
    <phoneticPr fontId="4"/>
  </si>
  <si>
    <t>-</t>
    <phoneticPr fontId="4"/>
  </si>
  <si>
    <t>農業改良資金特別会計</t>
    <phoneticPr fontId="5"/>
  </si>
  <si>
    <t>中小企業振興資金特別会計</t>
    <phoneticPr fontId="5"/>
  </si>
  <si>
    <t>下地島空港特別会計</t>
    <phoneticPr fontId="5"/>
  </si>
  <si>
    <t>所有者不明土地管理特別会計</t>
    <phoneticPr fontId="5"/>
  </si>
  <si>
    <t>沿岸漁業改善資金特別会計</t>
    <phoneticPr fontId="5"/>
  </si>
  <si>
    <t>中央卸売市場事業特別会計</t>
    <phoneticPr fontId="5"/>
  </si>
  <si>
    <t>中城港湾（新港地区）臨海部土地造成事業特別会計</t>
    <phoneticPr fontId="5"/>
  </si>
  <si>
    <t>宜野湾港整備事業特別会計</t>
    <phoneticPr fontId="5"/>
  </si>
  <si>
    <t>（つづき）</t>
    <phoneticPr fontId="4"/>
  </si>
  <si>
    <t>市町村</t>
    <phoneticPr fontId="4"/>
  </si>
  <si>
    <t>1 地方税</t>
    <phoneticPr fontId="4"/>
  </si>
  <si>
    <t>（つづき）</t>
    <phoneticPr fontId="4"/>
  </si>
  <si>
    <t>市町村</t>
    <phoneticPr fontId="4"/>
  </si>
  <si>
    <t>1 議会費</t>
    <phoneticPr fontId="4"/>
  </si>
  <si>
    <t>2 総務費</t>
    <phoneticPr fontId="4"/>
  </si>
  <si>
    <t>3 民生費</t>
    <phoneticPr fontId="4"/>
  </si>
  <si>
    <t>4 衛生費</t>
    <phoneticPr fontId="4"/>
  </si>
  <si>
    <t>5 労働費</t>
    <phoneticPr fontId="4"/>
  </si>
  <si>
    <t>7 商工費</t>
    <phoneticPr fontId="4"/>
  </si>
  <si>
    <t>8 土木費</t>
    <phoneticPr fontId="4"/>
  </si>
  <si>
    <t>9 消防費</t>
    <phoneticPr fontId="4"/>
  </si>
  <si>
    <t>10 教育費</t>
    <phoneticPr fontId="4"/>
  </si>
  <si>
    <t>12 公債費</t>
    <phoneticPr fontId="4"/>
  </si>
  <si>
    <t>市町村</t>
    <phoneticPr fontId="4"/>
  </si>
  <si>
    <t>00</t>
  </si>
  <si>
    <t>00</t>
    <phoneticPr fontId="4"/>
  </si>
  <si>
    <t>01</t>
  </si>
  <si>
    <t>01</t>
    <phoneticPr fontId="4"/>
  </si>
  <si>
    <t>02</t>
  </si>
  <si>
    <t>02</t>
    <phoneticPr fontId="4"/>
  </si>
  <si>
    <t>03</t>
  </si>
  <si>
    <t>03</t>
    <phoneticPr fontId="4"/>
  </si>
  <si>
    <t>04</t>
  </si>
  <si>
    <t>04</t>
    <phoneticPr fontId="4"/>
  </si>
  <si>
    <t>第21章　財　政</t>
    <phoneticPr fontId="4"/>
  </si>
  <si>
    <t>21－１　県一般会計歳入決算額</t>
    <phoneticPr fontId="5"/>
  </si>
  <si>
    <t>（つづき）</t>
    <phoneticPr fontId="4"/>
  </si>
  <si>
    <t>合計</t>
    <phoneticPr fontId="4"/>
  </si>
  <si>
    <t>使用料及び手数料</t>
    <phoneticPr fontId="4"/>
  </si>
  <si>
    <t>県税</t>
    <phoneticPr fontId="4"/>
  </si>
  <si>
    <t>使用料</t>
    <phoneticPr fontId="4"/>
  </si>
  <si>
    <t>県民税</t>
    <phoneticPr fontId="4"/>
  </si>
  <si>
    <t>手数料</t>
    <phoneticPr fontId="4"/>
  </si>
  <si>
    <t>事業税</t>
    <phoneticPr fontId="4"/>
  </si>
  <si>
    <t>証紙収入</t>
    <phoneticPr fontId="4"/>
  </si>
  <si>
    <t>地方消費税</t>
    <phoneticPr fontId="4"/>
  </si>
  <si>
    <t>国庫支出金</t>
    <phoneticPr fontId="4"/>
  </si>
  <si>
    <t>不動産取得税</t>
    <phoneticPr fontId="4"/>
  </si>
  <si>
    <t>国庫負担金</t>
    <phoneticPr fontId="4"/>
  </si>
  <si>
    <t>県たばこ税</t>
    <phoneticPr fontId="4"/>
  </si>
  <si>
    <t>国庫補助金</t>
    <phoneticPr fontId="4"/>
  </si>
  <si>
    <t>ゴルフ場利用税</t>
    <phoneticPr fontId="4"/>
  </si>
  <si>
    <t>委託金</t>
    <phoneticPr fontId="4"/>
  </si>
  <si>
    <t>自動車取得税</t>
    <phoneticPr fontId="4"/>
  </si>
  <si>
    <t>財産収入</t>
    <phoneticPr fontId="4"/>
  </si>
  <si>
    <t>軽油引取税</t>
    <phoneticPr fontId="4"/>
  </si>
  <si>
    <t>財産運用収入</t>
    <phoneticPr fontId="4"/>
  </si>
  <si>
    <t>自動車税</t>
    <phoneticPr fontId="4"/>
  </si>
  <si>
    <t>財産売払収入</t>
    <phoneticPr fontId="4"/>
  </si>
  <si>
    <t>鉱区税</t>
    <phoneticPr fontId="4"/>
  </si>
  <si>
    <t>寄附金</t>
    <phoneticPr fontId="4"/>
  </si>
  <si>
    <t>石油価格調整税</t>
    <phoneticPr fontId="4"/>
  </si>
  <si>
    <t>繰入金</t>
    <phoneticPr fontId="4"/>
  </si>
  <si>
    <t>特別会計繰入金</t>
    <phoneticPr fontId="4"/>
  </si>
  <si>
    <t>基金繰入金</t>
    <phoneticPr fontId="4"/>
  </si>
  <si>
    <t>地方消費税清算金</t>
    <phoneticPr fontId="4"/>
  </si>
  <si>
    <t>繰越金</t>
    <phoneticPr fontId="4"/>
  </si>
  <si>
    <t>地方譲与税</t>
    <phoneticPr fontId="4"/>
  </si>
  <si>
    <t>諸収入</t>
    <phoneticPr fontId="4"/>
  </si>
  <si>
    <t>延滞金、加算金及び過料</t>
    <phoneticPr fontId="4"/>
  </si>
  <si>
    <t>県預金利子</t>
    <phoneticPr fontId="4"/>
  </si>
  <si>
    <t>公営企業貸付金元利収入</t>
    <phoneticPr fontId="4"/>
  </si>
  <si>
    <t>貸付金元利収入</t>
    <phoneticPr fontId="4"/>
  </si>
  <si>
    <t>＜第21章　財　政＞</t>
  </si>
  <si>
    <t>県一般会計歳入決算額</t>
    <phoneticPr fontId="4"/>
  </si>
  <si>
    <t>県一般会計歳出決算額</t>
    <phoneticPr fontId="4"/>
  </si>
  <si>
    <t>県債の目的別借入額</t>
    <phoneticPr fontId="4"/>
  </si>
  <si>
    <t>市町村別普通会計歳入決算額</t>
    <phoneticPr fontId="4"/>
  </si>
  <si>
    <t>市町村別普通会計歳出決算額</t>
    <phoneticPr fontId="4"/>
  </si>
  <si>
    <t>市町村別年度末地方債現在高</t>
    <rPh sb="0" eb="2">
      <t>シチョウ</t>
    </rPh>
    <rPh sb="2" eb="3">
      <t>ソン</t>
    </rPh>
    <rPh sb="3" eb="4">
      <t>ベツ</t>
    </rPh>
    <rPh sb="4" eb="7">
      <t>ネンドマツ</t>
    </rPh>
    <rPh sb="7" eb="10">
      <t>チホウサイ</t>
    </rPh>
    <rPh sb="10" eb="13">
      <t>ゲンザイダカ</t>
    </rPh>
    <phoneticPr fontId="1"/>
  </si>
  <si>
    <t>警察費</t>
    <phoneticPr fontId="4"/>
  </si>
  <si>
    <t>警察管理費</t>
    <phoneticPr fontId="4"/>
  </si>
  <si>
    <t>警察活動費</t>
    <phoneticPr fontId="4"/>
  </si>
  <si>
    <t>教育費</t>
    <phoneticPr fontId="4"/>
  </si>
  <si>
    <t>教育総務費</t>
    <phoneticPr fontId="4"/>
  </si>
  <si>
    <t>小学校費</t>
    <phoneticPr fontId="4"/>
  </si>
  <si>
    <t>中学校費</t>
    <phoneticPr fontId="4"/>
  </si>
  <si>
    <t>高等学校費</t>
    <phoneticPr fontId="4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</si>
  <si>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4"/>
  </si>
  <si>
    <t>社会教育費</t>
    <phoneticPr fontId="4"/>
  </si>
  <si>
    <t>保健体育費</t>
    <phoneticPr fontId="4"/>
  </si>
  <si>
    <t>大学費</t>
    <phoneticPr fontId="4"/>
  </si>
  <si>
    <t>災害復旧費</t>
    <rPh sb="0" eb="1">
      <t>ワザワ</t>
    </rPh>
    <rPh sb="1" eb="2">
      <t>ガイ</t>
    </rPh>
    <phoneticPr fontId="4"/>
  </si>
  <si>
    <t>農林水産施設災害復旧費</t>
    <phoneticPr fontId="4"/>
  </si>
  <si>
    <t>土木施設災害復旧費</t>
    <phoneticPr fontId="4"/>
  </si>
  <si>
    <t>教育施設災害復旧費</t>
    <phoneticPr fontId="4"/>
  </si>
  <si>
    <t>公債費</t>
    <phoneticPr fontId="4"/>
  </si>
  <si>
    <t>諸支出金</t>
    <phoneticPr fontId="4"/>
  </si>
  <si>
    <t>特別会計等繰出金</t>
    <phoneticPr fontId="4"/>
  </si>
  <si>
    <t>ゴルフ場利用税交付金</t>
    <phoneticPr fontId="4"/>
  </si>
  <si>
    <t>自動車取得税交付金</t>
    <phoneticPr fontId="4"/>
  </si>
  <si>
    <t>公営企業費</t>
    <phoneticPr fontId="4"/>
  </si>
  <si>
    <t>県有施設整備基金積立金</t>
    <phoneticPr fontId="4"/>
  </si>
  <si>
    <t>利子割交付金</t>
    <phoneticPr fontId="4"/>
  </si>
  <si>
    <t>退職手当基金積立金</t>
    <phoneticPr fontId="4"/>
  </si>
  <si>
    <t>利子割精算金</t>
    <phoneticPr fontId="4"/>
  </si>
  <si>
    <t>減債基金積立金</t>
    <phoneticPr fontId="4"/>
  </si>
  <si>
    <t>地域振興基金積立金</t>
    <phoneticPr fontId="4"/>
  </si>
  <si>
    <t>地方消費税交付金</t>
    <phoneticPr fontId="4"/>
  </si>
  <si>
    <t>地方消費税清算金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</si>
  <si>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</si>
  <si>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</si>
  <si>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予備費</t>
    <rPh sb="0" eb="3">
      <t>ヨビヒ</t>
    </rPh>
    <phoneticPr fontId="4"/>
  </si>
  <si>
    <t>財政調整基金積立金</t>
  </si>
  <si>
    <t>石油ガス譲与税</t>
  </si>
  <si>
    <t>航空機燃料譲与税</t>
  </si>
  <si>
    <t>地方交付税</t>
  </si>
  <si>
    <t>分担金及び負担金</t>
  </si>
  <si>
    <t>分担金</t>
  </si>
  <si>
    <t>負担金</t>
  </si>
  <si>
    <t>産業振興基金特別会計</t>
  </si>
  <si>
    <t>駐車場事業特別会計</t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</si>
  <si>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5"/>
  </si>
  <si>
    <t>地方道路譲与税</t>
    <rPh sb="0" eb="2">
      <t>チホウ</t>
    </rPh>
    <rPh sb="2" eb="4">
      <t>ドウロ</t>
    </rPh>
    <rPh sb="4" eb="7">
      <t>ジョウヨゼイ</t>
    </rPh>
    <phoneticPr fontId="4"/>
  </si>
  <si>
    <t>森林環境譲与税</t>
    <rPh sb="0" eb="2">
      <t>シンリン</t>
    </rPh>
    <rPh sb="2" eb="4">
      <t>カンキョウ</t>
    </rPh>
    <rPh sb="4" eb="7">
      <t>ジョウヨゼイ</t>
    </rPh>
    <phoneticPr fontId="4"/>
  </si>
  <si>
    <t>自動車重量譲与税</t>
    <rPh sb="0" eb="3">
      <t>ジドウシャ</t>
    </rPh>
    <rPh sb="3" eb="5">
      <t>ジュウリョウ</t>
    </rPh>
    <rPh sb="5" eb="8">
      <t>ジョウヨゼイ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</si>
  <si>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</si>
  <si>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10 自動車税環境性能割交付金</t>
    <rPh sb="3" eb="7">
      <t>ジドウシャゼイ</t>
    </rPh>
    <rPh sb="7" eb="9">
      <t>カンキョウ</t>
    </rPh>
    <rPh sb="9" eb="11">
      <t>セイノウ</t>
    </rPh>
    <rPh sb="11" eb="12">
      <t>ワ</t>
    </rPh>
    <rPh sb="12" eb="15">
      <t>コウフキン</t>
    </rPh>
    <phoneticPr fontId="4"/>
  </si>
  <si>
    <t>4 配当割
  交付金</t>
    <rPh sb="2" eb="4">
      <t>ハイトウ</t>
    </rPh>
    <rPh sb="8" eb="11">
      <t>コウフキン</t>
    </rPh>
    <phoneticPr fontId="4"/>
  </si>
  <si>
    <t>令和２年度</t>
    <rPh sb="0" eb="2">
      <t>レイワ</t>
    </rPh>
    <rPh sb="3" eb="5">
      <t>ネンド</t>
    </rPh>
    <phoneticPr fontId="4"/>
  </si>
  <si>
    <t>徴収決定済額</t>
    <rPh sb="0" eb="2">
      <t>チョウシュウ</t>
    </rPh>
    <rPh sb="2" eb="4">
      <t>ケッテイ</t>
    </rPh>
    <rPh sb="4" eb="5">
      <t>ズミ</t>
    </rPh>
    <rPh sb="5" eb="6">
      <t>ガク</t>
    </rPh>
    <phoneticPr fontId="14"/>
  </si>
  <si>
    <t>収納済額</t>
    <rPh sb="0" eb="2">
      <t>シュウノウ</t>
    </rPh>
    <rPh sb="2" eb="3">
      <t>ズミ</t>
    </rPh>
    <rPh sb="3" eb="4">
      <t>ガク</t>
    </rPh>
    <phoneticPr fontId="14"/>
  </si>
  <si>
    <t>不能欠損額</t>
    <rPh sb="0" eb="2">
      <t>フノウ</t>
    </rPh>
    <rPh sb="2" eb="5">
      <t>ケッソンガク</t>
    </rPh>
    <phoneticPr fontId="14"/>
  </si>
  <si>
    <t>収納未済額</t>
    <rPh sb="0" eb="2">
      <t>シュウノウ</t>
    </rPh>
    <rPh sb="2" eb="5">
      <t>ミサイガク</t>
    </rPh>
    <phoneticPr fontId="14"/>
  </si>
  <si>
    <t>令和元年度</t>
    <rPh sb="0" eb="2">
      <t>レイワ</t>
    </rPh>
    <rPh sb="2" eb="4">
      <t>ガンネン</t>
    </rPh>
    <rPh sb="4" eb="5">
      <t>ド</t>
    </rPh>
    <phoneticPr fontId="14"/>
  </si>
  <si>
    <t>源泉所得税</t>
    <rPh sb="0" eb="2">
      <t>ゲンセン</t>
    </rPh>
    <rPh sb="2" eb="5">
      <t>ショトクゼイ</t>
    </rPh>
    <phoneticPr fontId="14"/>
  </si>
  <si>
    <t>源泉所得税及復興特別所得税</t>
    <rPh sb="0" eb="2">
      <t>ゲンセン</t>
    </rPh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14"/>
  </si>
  <si>
    <t>申告所得税</t>
    <rPh sb="0" eb="2">
      <t>シンコク</t>
    </rPh>
    <rPh sb="2" eb="5">
      <t>ショトクゼイ</t>
    </rPh>
    <phoneticPr fontId="14"/>
  </si>
  <si>
    <t>申告所得税及復興特別所得税</t>
    <rPh sb="0" eb="2">
      <t>シンコク</t>
    </rPh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14"/>
  </si>
  <si>
    <t>法人税</t>
    <rPh sb="0" eb="3">
      <t>ホウジンゼイ</t>
    </rPh>
    <phoneticPr fontId="14"/>
  </si>
  <si>
    <t>地方法人税</t>
    <rPh sb="0" eb="2">
      <t>チホウ</t>
    </rPh>
    <rPh sb="2" eb="5">
      <t>ホウジンゼイ</t>
    </rPh>
    <phoneticPr fontId="14"/>
  </si>
  <si>
    <t>相続税</t>
    <rPh sb="0" eb="3">
      <t>ソウゾクゼイ</t>
    </rPh>
    <phoneticPr fontId="14"/>
  </si>
  <si>
    <t>消費税</t>
    <rPh sb="0" eb="3">
      <t>ショウヒゼイ</t>
    </rPh>
    <phoneticPr fontId="14"/>
  </si>
  <si>
    <t>消費税及地方消費税</t>
    <rPh sb="0" eb="3">
      <t>ショウヒゼイ</t>
    </rPh>
    <rPh sb="3" eb="4">
      <t>オヨ</t>
    </rPh>
    <rPh sb="4" eb="6">
      <t>チホウ</t>
    </rPh>
    <rPh sb="6" eb="9">
      <t>ショウヒゼイ</t>
    </rPh>
    <phoneticPr fontId="14"/>
  </si>
  <si>
    <t>酒税</t>
    <rPh sb="0" eb="1">
      <t>サケ</t>
    </rPh>
    <rPh sb="1" eb="2">
      <t>ゼイ</t>
    </rPh>
    <phoneticPr fontId="14"/>
  </si>
  <si>
    <t>たばこ税及たばこ特別税</t>
    <rPh sb="3" eb="4">
      <t>ゼイ</t>
    </rPh>
    <rPh sb="4" eb="5">
      <t>オヨ</t>
    </rPh>
    <rPh sb="8" eb="10">
      <t>トクベツ</t>
    </rPh>
    <rPh sb="10" eb="11">
      <t>ゼイ</t>
    </rPh>
    <phoneticPr fontId="14"/>
  </si>
  <si>
    <t>揮発油税及地方揮発油税</t>
    <rPh sb="0" eb="4">
      <t>キハツユゼイ</t>
    </rPh>
    <rPh sb="4" eb="5">
      <t>オヨ</t>
    </rPh>
    <rPh sb="5" eb="7">
      <t>チホウ</t>
    </rPh>
    <rPh sb="7" eb="11">
      <t>キハツユゼイ</t>
    </rPh>
    <phoneticPr fontId="14"/>
  </si>
  <si>
    <t>源泉徴収税額</t>
    <rPh sb="0" eb="2">
      <t>ゲンセン</t>
    </rPh>
    <rPh sb="2" eb="4">
      <t>チョウシュウ</t>
    </rPh>
    <rPh sb="4" eb="6">
      <t>ゼイガク</t>
    </rPh>
    <phoneticPr fontId="14"/>
  </si>
  <si>
    <t>利子所得等</t>
    <rPh sb="0" eb="2">
      <t>リシ</t>
    </rPh>
    <rPh sb="2" eb="4">
      <t>ショトク</t>
    </rPh>
    <rPh sb="4" eb="5">
      <t>トウ</t>
    </rPh>
    <phoneticPr fontId="14"/>
  </si>
  <si>
    <t>配当所得</t>
    <rPh sb="0" eb="2">
      <t>ハイトウ</t>
    </rPh>
    <rPh sb="2" eb="4">
      <t>ショトク</t>
    </rPh>
    <phoneticPr fontId="14"/>
  </si>
  <si>
    <t>特定口座内保管上場株式等の譲渡所得等</t>
    <rPh sb="0" eb="2">
      <t>トクテイ</t>
    </rPh>
    <rPh sb="2" eb="4">
      <t>コウザ</t>
    </rPh>
    <rPh sb="4" eb="5">
      <t>ナイ</t>
    </rPh>
    <rPh sb="5" eb="7">
      <t>ホカン</t>
    </rPh>
    <rPh sb="7" eb="9">
      <t>ジョウジョウ</t>
    </rPh>
    <rPh sb="9" eb="11">
      <t>カブシキ</t>
    </rPh>
    <rPh sb="11" eb="12">
      <t>トウ</t>
    </rPh>
    <rPh sb="13" eb="15">
      <t>ジョウト</t>
    </rPh>
    <rPh sb="15" eb="17">
      <t>ショトク</t>
    </rPh>
    <rPh sb="17" eb="18">
      <t>トウ</t>
    </rPh>
    <phoneticPr fontId="14"/>
  </si>
  <si>
    <t>給与所得</t>
    <rPh sb="0" eb="2">
      <t>キュウヨ</t>
    </rPh>
    <rPh sb="2" eb="4">
      <t>ショトク</t>
    </rPh>
    <phoneticPr fontId="14"/>
  </si>
  <si>
    <t>退職所得</t>
    <rPh sb="0" eb="2">
      <t>タイショク</t>
    </rPh>
    <rPh sb="2" eb="4">
      <t>ショトク</t>
    </rPh>
    <phoneticPr fontId="14"/>
  </si>
  <si>
    <t>報酬･料金等</t>
    <rPh sb="0" eb="2">
      <t>ホウシュウ</t>
    </rPh>
    <rPh sb="3" eb="5">
      <t>リョウキン</t>
    </rPh>
    <rPh sb="5" eb="6">
      <t>トウ</t>
    </rPh>
    <phoneticPr fontId="14"/>
  </si>
  <si>
    <t>非居住者等所得</t>
    <rPh sb="0" eb="1">
      <t>ヒ</t>
    </rPh>
    <rPh sb="1" eb="4">
      <t>キョジュウシャ</t>
    </rPh>
    <rPh sb="4" eb="5">
      <t>トウ</t>
    </rPh>
    <rPh sb="5" eb="7">
      <t>ショトク</t>
    </rPh>
    <phoneticPr fontId="14"/>
  </si>
  <si>
    <t>申告納税額のある者</t>
    <rPh sb="0" eb="2">
      <t>シンコク</t>
    </rPh>
    <rPh sb="2" eb="5">
      <t>ノウゼイガク</t>
    </rPh>
    <rPh sb="8" eb="9">
      <t>モノ</t>
    </rPh>
    <phoneticPr fontId="14"/>
  </si>
  <si>
    <t>事業所得者</t>
    <rPh sb="0" eb="2">
      <t>ジギョウ</t>
    </rPh>
    <phoneticPr fontId="14"/>
  </si>
  <si>
    <t>給与所得者</t>
    <rPh sb="0" eb="2">
      <t>キュウヨ</t>
    </rPh>
    <rPh sb="2" eb="4">
      <t>ショトク</t>
    </rPh>
    <rPh sb="4" eb="5">
      <t>シャ</t>
    </rPh>
    <phoneticPr fontId="14"/>
  </si>
  <si>
    <t>雑所得者</t>
    <rPh sb="0" eb="1">
      <t>ザツ</t>
    </rPh>
    <rPh sb="1" eb="3">
      <t>ショトク</t>
    </rPh>
    <rPh sb="3" eb="4">
      <t>シャ</t>
    </rPh>
    <phoneticPr fontId="14"/>
  </si>
  <si>
    <t>他の区分に該当しない所得者</t>
    <rPh sb="0" eb="1">
      <t>タ</t>
    </rPh>
    <rPh sb="2" eb="4">
      <t>クブン</t>
    </rPh>
    <rPh sb="5" eb="7">
      <t>ガイトウ</t>
    </rPh>
    <rPh sb="10" eb="12">
      <t>ショトク</t>
    </rPh>
    <rPh sb="12" eb="13">
      <t>シャ</t>
    </rPh>
    <phoneticPr fontId="14"/>
  </si>
  <si>
    <t>70万円以下</t>
    <rPh sb="2" eb="3">
      <t>マン</t>
    </rPh>
    <rPh sb="3" eb="4">
      <t>エン</t>
    </rPh>
    <rPh sb="4" eb="6">
      <t>イカ</t>
    </rPh>
    <phoneticPr fontId="14"/>
  </si>
  <si>
    <t>70万円超　～　100万円以下</t>
    <rPh sb="2" eb="4">
      <t>マンエン</t>
    </rPh>
    <rPh sb="4" eb="5">
      <t>チョウ</t>
    </rPh>
    <rPh sb="11" eb="12">
      <t>マン</t>
    </rPh>
    <rPh sb="12" eb="13">
      <t>エン</t>
    </rPh>
    <rPh sb="13" eb="15">
      <t>イカ</t>
    </rPh>
    <phoneticPr fontId="14"/>
  </si>
  <si>
    <t>100万円超　～　150万円以下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</si>
  <si>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150万円超　～　200万円以下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</si>
  <si>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200万円超　～　250万円以下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</si>
  <si>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250万円超　～　300万円以下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</si>
  <si>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300万円超　～　400万円以下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</si>
  <si>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400万円超　～　500万円以下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</si>
  <si>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500万円超　～　600万円以下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</si>
  <si>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600万円超　～　700万円以下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</si>
  <si>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700万円超　～　800万円以下</t>
    <rPh sb="3" eb="5">
      <t>マンエン</t>
    </rPh>
    <rPh sb="5" eb="6">
      <t>チョウ</t>
    </rPh>
    <rPh sb="12" eb="13">
      <t>マン</t>
    </rPh>
    <rPh sb="13" eb="14">
      <t>エン</t>
    </rPh>
    <rPh sb="14" eb="16">
      <t>イカ</t>
    </rPh>
    <phoneticPr fontId="14"/>
  </si>
  <si>
    <t>２億円超　～　５億円以下</t>
    <rPh sb="1" eb="2">
      <t>オク</t>
    </rPh>
    <rPh sb="2" eb="4">
      <t>エンチョウ</t>
    </rPh>
    <rPh sb="3" eb="4">
      <t>チョウ</t>
    </rPh>
    <rPh sb="8" eb="9">
      <t>オク</t>
    </rPh>
    <rPh sb="9" eb="10">
      <t>エン</t>
    </rPh>
    <rPh sb="10" eb="12">
      <t>イカ</t>
    </rPh>
    <phoneticPr fontId="14"/>
  </si>
  <si>
    <t>５億円超　～　10億円以下</t>
    <rPh sb="1" eb="2">
      <t>オク</t>
    </rPh>
    <rPh sb="2" eb="4">
      <t>エンチョウ</t>
    </rPh>
    <rPh sb="3" eb="4">
      <t>チョウ</t>
    </rPh>
    <rPh sb="9" eb="10">
      <t>オク</t>
    </rPh>
    <rPh sb="10" eb="11">
      <t>エン</t>
    </rPh>
    <rPh sb="11" eb="13">
      <t>イカ</t>
    </rPh>
    <phoneticPr fontId="14"/>
  </si>
  <si>
    <t>10億円超　～　20億円以下</t>
    <rPh sb="2" eb="3">
      <t>オク</t>
    </rPh>
    <rPh sb="3" eb="5">
      <t>エンチョウ</t>
    </rPh>
    <rPh sb="4" eb="5">
      <t>チョウ</t>
    </rPh>
    <rPh sb="10" eb="11">
      <t>オク</t>
    </rPh>
    <rPh sb="11" eb="12">
      <t>エン</t>
    </rPh>
    <rPh sb="12" eb="14">
      <t>イカ</t>
    </rPh>
    <phoneticPr fontId="14"/>
  </si>
  <si>
    <t>20億円超　～　50億円以下</t>
    <rPh sb="2" eb="3">
      <t>オク</t>
    </rPh>
    <rPh sb="3" eb="5">
      <t>エンチョウ</t>
    </rPh>
    <rPh sb="4" eb="5">
      <t>チョウ</t>
    </rPh>
    <rPh sb="10" eb="11">
      <t>オク</t>
    </rPh>
    <rPh sb="11" eb="12">
      <t>エン</t>
    </rPh>
    <rPh sb="12" eb="14">
      <t>イカ</t>
    </rPh>
    <phoneticPr fontId="14"/>
  </si>
  <si>
    <t>50億円超</t>
    <rPh sb="2" eb="4">
      <t>オクエン</t>
    </rPh>
    <rPh sb="4" eb="5">
      <t>チョウ</t>
    </rPh>
    <phoneticPr fontId="14"/>
  </si>
  <si>
    <t>　</t>
    <phoneticPr fontId="14"/>
  </si>
  <si>
    <t>年度</t>
    <rPh sb="0" eb="2">
      <t>ネンド</t>
    </rPh>
    <phoneticPr fontId="14"/>
  </si>
  <si>
    <t>外国法人</t>
    <rPh sb="0" eb="2">
      <t>ガイコク</t>
    </rPh>
    <rPh sb="2" eb="4">
      <t>ホウジン</t>
    </rPh>
    <phoneticPr fontId="14"/>
  </si>
  <si>
    <t>協同組合等</t>
    <rPh sb="0" eb="2">
      <t>キョウドウ</t>
    </rPh>
    <rPh sb="2" eb="4">
      <t>クミアイ</t>
    </rPh>
    <rPh sb="4" eb="5">
      <t>トウ</t>
    </rPh>
    <phoneticPr fontId="14"/>
  </si>
  <si>
    <t>公益法人等</t>
    <rPh sb="0" eb="2">
      <t>コウエキ</t>
    </rPh>
    <rPh sb="2" eb="4">
      <t>ホウジン</t>
    </rPh>
    <rPh sb="4" eb="5">
      <t>トウ</t>
    </rPh>
    <phoneticPr fontId="14"/>
  </si>
  <si>
    <t>会社等</t>
    <rPh sb="0" eb="2">
      <t>カイシャ</t>
    </rPh>
    <rPh sb="2" eb="3">
      <t>トウ</t>
    </rPh>
    <phoneticPr fontId="14"/>
  </si>
  <si>
    <t>企業組合</t>
    <rPh sb="0" eb="2">
      <t>キギョウ</t>
    </rPh>
    <rPh sb="2" eb="4">
      <t>クミアイ</t>
    </rPh>
    <phoneticPr fontId="14"/>
  </si>
  <si>
    <t>医療法人</t>
    <rPh sb="0" eb="2">
      <t>イリョウ</t>
    </rPh>
    <rPh sb="2" eb="4">
      <t>ホウジン</t>
    </rPh>
    <phoneticPr fontId="14"/>
  </si>
  <si>
    <t>不動産
所得者</t>
    <rPh sb="0" eb="2">
      <t>フドウ</t>
    </rPh>
    <rPh sb="2" eb="3">
      <t>サン</t>
    </rPh>
    <rPh sb="4" eb="6">
      <t>ショトク</t>
    </rPh>
    <rPh sb="6" eb="7">
      <t>シャ</t>
    </rPh>
    <phoneticPr fontId="14"/>
  </si>
  <si>
    <t>1,000万円超　～　1,200万円以下</t>
    <rPh sb="5" eb="7">
      <t>マンエン</t>
    </rPh>
    <rPh sb="7" eb="8">
      <t>チョウ</t>
    </rPh>
    <rPh sb="16" eb="17">
      <t>マン</t>
    </rPh>
    <rPh sb="17" eb="18">
      <t>エン</t>
    </rPh>
    <rPh sb="18" eb="20">
      <t>イカ</t>
    </rPh>
    <phoneticPr fontId="14"/>
  </si>
  <si>
    <t>1,200万円超　～　1,500万円以下</t>
    <rPh sb="5" eb="7">
      <t>マンエン</t>
    </rPh>
    <rPh sb="7" eb="8">
      <t>チョウ</t>
    </rPh>
    <rPh sb="16" eb="17">
      <t>マン</t>
    </rPh>
    <rPh sb="17" eb="18">
      <t>エン</t>
    </rPh>
    <rPh sb="18" eb="20">
      <t>イカ</t>
    </rPh>
    <phoneticPr fontId="14"/>
  </si>
  <si>
    <t>1,500万円超　～　2,000万円以下</t>
    <rPh sb="5" eb="7">
      <t>マンエン</t>
    </rPh>
    <rPh sb="7" eb="8">
      <t>チョウ</t>
    </rPh>
    <rPh sb="16" eb="17">
      <t>マン</t>
    </rPh>
    <rPh sb="17" eb="18">
      <t>エン</t>
    </rPh>
    <rPh sb="18" eb="20">
      <t>イカ</t>
    </rPh>
    <phoneticPr fontId="14"/>
  </si>
  <si>
    <t>2,000万円超　～　3,000万円以下</t>
    <rPh sb="6" eb="8">
      <t>エンチョウ</t>
    </rPh>
    <rPh sb="7" eb="8">
      <t>チョウ</t>
    </rPh>
    <rPh sb="16" eb="17">
      <t>マン</t>
    </rPh>
    <rPh sb="17" eb="18">
      <t>エン</t>
    </rPh>
    <rPh sb="18" eb="20">
      <t>イカ</t>
    </rPh>
    <phoneticPr fontId="14"/>
  </si>
  <si>
    <t>3,000万円超　～　5,000万円以下</t>
    <rPh sb="5" eb="7">
      <t>マンエン</t>
    </rPh>
    <rPh sb="7" eb="8">
      <t>チョウ</t>
    </rPh>
    <rPh sb="16" eb="17">
      <t>マン</t>
    </rPh>
    <rPh sb="17" eb="18">
      <t>エン</t>
    </rPh>
    <rPh sb="18" eb="20">
      <t>イカ</t>
    </rPh>
    <phoneticPr fontId="14"/>
  </si>
  <si>
    <t>国税徴収状況</t>
    <rPh sb="0" eb="2">
      <t>コクゼイ</t>
    </rPh>
    <rPh sb="2" eb="4">
      <t>チョウシュウ</t>
    </rPh>
    <rPh sb="4" eb="6">
      <t>ジョウキョウ</t>
    </rPh>
    <phoneticPr fontId="4"/>
  </si>
  <si>
    <t>源泉所得税課税状況</t>
    <rPh sb="0" eb="2">
      <t>ゲンセン</t>
    </rPh>
    <rPh sb="2" eb="5">
      <t>ショトクゼイ</t>
    </rPh>
    <rPh sb="5" eb="7">
      <t>カゼイ</t>
    </rPh>
    <rPh sb="7" eb="9">
      <t>ジョウキョウ</t>
    </rPh>
    <phoneticPr fontId="4"/>
  </si>
  <si>
    <t>申告所得階級別人員</t>
    <rPh sb="0" eb="2">
      <t>シンコク</t>
    </rPh>
    <rPh sb="2" eb="4">
      <t>ショトク</t>
    </rPh>
    <rPh sb="4" eb="7">
      <t>カイキュウベツ</t>
    </rPh>
    <rPh sb="7" eb="9">
      <t>ジンイン</t>
    </rPh>
    <phoneticPr fontId="4"/>
  </si>
  <si>
    <t>法人種別法人数</t>
    <rPh sb="0" eb="2">
      <t>ホウジン</t>
    </rPh>
    <rPh sb="2" eb="4">
      <t>シュベツ</t>
    </rPh>
    <rPh sb="4" eb="7">
      <t>ホウジンスウ</t>
    </rPh>
    <phoneticPr fontId="4"/>
  </si>
  <si>
    <t>収益的収入</t>
    <rPh sb="0" eb="3">
      <t>シュウエキテキ</t>
    </rPh>
    <rPh sb="3" eb="5">
      <t>シュウニュウ</t>
    </rPh>
    <phoneticPr fontId="4"/>
  </si>
  <si>
    <t>収益的支出</t>
    <rPh sb="0" eb="3">
      <t>シュウエキテキ</t>
    </rPh>
    <rPh sb="3" eb="5">
      <t>シシュツ</t>
    </rPh>
    <phoneticPr fontId="4"/>
  </si>
  <si>
    <t>資本的収入</t>
    <rPh sb="0" eb="3">
      <t>シホンテキ</t>
    </rPh>
    <rPh sb="3" eb="5">
      <t>シュウニュウ</t>
    </rPh>
    <phoneticPr fontId="4"/>
  </si>
  <si>
    <t>資本的支出</t>
    <rPh sb="0" eb="3">
      <t>シホンテキ</t>
    </rPh>
    <rPh sb="3" eb="5">
      <t>シシュツ</t>
    </rPh>
    <phoneticPr fontId="4"/>
  </si>
  <si>
    <t>　対前年度比</t>
    <rPh sb="1" eb="2">
      <t>タイ</t>
    </rPh>
    <rPh sb="2" eb="5">
      <t>ゼンネンド</t>
    </rPh>
    <rPh sb="5" eb="6">
      <t>ヒ</t>
    </rPh>
    <phoneticPr fontId="4"/>
  </si>
  <si>
    <t>工業用水道事業会計</t>
    <rPh sb="0" eb="1">
      <t>コウ</t>
    </rPh>
    <rPh sb="1" eb="2">
      <t>ギョウ</t>
    </rPh>
    <rPh sb="2" eb="3">
      <t>ヨウ</t>
    </rPh>
    <rPh sb="3" eb="4">
      <t>ミズ</t>
    </rPh>
    <rPh sb="4" eb="5">
      <t>ドウ</t>
    </rPh>
    <rPh sb="5" eb="7">
      <t>ジギョウ</t>
    </rPh>
    <rPh sb="7" eb="8">
      <t>カイ</t>
    </rPh>
    <rPh sb="8" eb="9">
      <t>ケイ</t>
    </rPh>
    <phoneticPr fontId="4"/>
  </si>
  <si>
    <t xml:space="preserve">沖縄県病院事業会計 </t>
    <rPh sb="0" eb="1">
      <t>オキ</t>
    </rPh>
    <rPh sb="1" eb="2">
      <t>ナワ</t>
    </rPh>
    <rPh sb="2" eb="3">
      <t>ケン</t>
    </rPh>
    <rPh sb="3" eb="4">
      <t>ヤマイ</t>
    </rPh>
    <rPh sb="4" eb="5">
      <t>イン</t>
    </rPh>
    <rPh sb="5" eb="6">
      <t>コト</t>
    </rPh>
    <rPh sb="6" eb="7">
      <t>ギョウ</t>
    </rPh>
    <rPh sb="7" eb="8">
      <t>カイ</t>
    </rPh>
    <rPh sb="8" eb="9">
      <t>ケイ</t>
    </rPh>
    <phoneticPr fontId="4"/>
  </si>
  <si>
    <t>公営企業会計決算額</t>
    <rPh sb="0" eb="2">
      <t>コウエイ</t>
    </rPh>
    <rPh sb="2" eb="4">
      <t>キギョウ</t>
    </rPh>
    <rPh sb="4" eb="6">
      <t>カイケイ</t>
    </rPh>
    <rPh sb="6" eb="9">
      <t>ケッサンガク</t>
    </rPh>
    <phoneticPr fontId="4"/>
  </si>
  <si>
    <t>21－６　市町村別普通会計歳入決算額</t>
    <phoneticPr fontId="4"/>
  </si>
  <si>
    <t>21－10   源泉所得税課税状況</t>
    <rPh sb="8" eb="10">
      <t>ゲンセン</t>
    </rPh>
    <rPh sb="10" eb="13">
      <t>ショトクゼイ</t>
    </rPh>
    <rPh sb="13" eb="15">
      <t>カゼイ</t>
    </rPh>
    <rPh sb="15" eb="17">
      <t>ジョウキョウ</t>
    </rPh>
    <phoneticPr fontId="14"/>
  </si>
  <si>
    <t>流域下水道事業会計</t>
    <rPh sb="0" eb="1">
      <t>リュウ</t>
    </rPh>
    <rPh sb="1" eb="2">
      <t>イキ</t>
    </rPh>
    <rPh sb="2" eb="3">
      <t>シタ</t>
    </rPh>
    <rPh sb="3" eb="4">
      <t>ミズ</t>
    </rPh>
    <rPh sb="4" eb="5">
      <t>ミチ</t>
    </rPh>
    <rPh sb="5" eb="6">
      <t>コト</t>
    </rPh>
    <rPh sb="6" eb="7">
      <t>ギョウ</t>
    </rPh>
    <rPh sb="7" eb="8">
      <t>カイ</t>
    </rPh>
    <rPh sb="8" eb="9">
      <t>ケイ</t>
    </rPh>
    <phoneticPr fontId="4"/>
  </si>
  <si>
    <t>21－４　公営企業会計決算額</t>
    <rPh sb="5" eb="7">
      <t>コウエイ</t>
    </rPh>
    <rPh sb="7" eb="9">
      <t>キギョウ</t>
    </rPh>
    <rPh sb="9" eb="11">
      <t>カイケイ</t>
    </rPh>
    <rPh sb="11" eb="14">
      <t>ケッサンガク</t>
    </rPh>
    <phoneticPr fontId="4"/>
  </si>
  <si>
    <t>21－７　市町村別普通会計歳出決算額</t>
    <rPh sb="13" eb="15">
      <t>サイシュツ</t>
    </rPh>
    <rPh sb="17" eb="18">
      <t>ガク</t>
    </rPh>
    <phoneticPr fontId="5"/>
  </si>
  <si>
    <t>特別法人事業譲渡税</t>
    <rPh sb="0" eb="2">
      <t>トクベツ</t>
    </rPh>
    <rPh sb="2" eb="4">
      <t>ホウジン</t>
    </rPh>
    <rPh sb="4" eb="8">
      <t>ジギョウジョウト</t>
    </rPh>
    <rPh sb="8" eb="9">
      <t>ゼイ</t>
    </rPh>
    <phoneticPr fontId="4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</si>
  <si>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4"/>
  </si>
  <si>
    <t>調整債</t>
    <rPh sb="0" eb="3">
      <t>チョウセイサイ</t>
    </rPh>
    <phoneticPr fontId="4"/>
  </si>
  <si>
    <t>皆減</t>
    <rPh sb="0" eb="1">
      <t>カイ</t>
    </rPh>
    <rPh sb="1" eb="2">
      <t>ゲン</t>
    </rPh>
    <phoneticPr fontId="4"/>
  </si>
  <si>
    <t>21－５　県特別会計歳入、歳出決算額</t>
    <phoneticPr fontId="5"/>
  </si>
  <si>
    <t>21－11　申告所得階級別人員</t>
    <rPh sb="6" eb="8">
      <t>シンコク</t>
    </rPh>
    <phoneticPr fontId="4"/>
  </si>
  <si>
    <t>21－12   法人種別法人数</t>
    <rPh sb="8" eb="10">
      <t>ホウジン</t>
    </rPh>
    <rPh sb="10" eb="12">
      <t>シュベツ</t>
    </rPh>
    <rPh sb="12" eb="15">
      <t>ホウジンスウ</t>
    </rPh>
    <phoneticPr fontId="14"/>
  </si>
  <si>
    <t>21－８　市町村別年度末地方債現在高</t>
    <rPh sb="5" eb="7">
      <t>シチョウ</t>
    </rPh>
    <rPh sb="7" eb="8">
      <t>ソン</t>
    </rPh>
    <rPh sb="8" eb="9">
      <t>ベツ</t>
    </rPh>
    <rPh sb="9" eb="12">
      <t>ネンドマツ</t>
    </rPh>
    <rPh sb="12" eb="15">
      <t>チホウサイ</t>
    </rPh>
    <phoneticPr fontId="15"/>
  </si>
  <si>
    <t>21－９　国税徴収状況</t>
    <rPh sb="5" eb="7">
      <t>コクゼイ</t>
    </rPh>
    <rPh sb="9" eb="11">
      <t>ジョウキョウ</t>
    </rPh>
    <phoneticPr fontId="14"/>
  </si>
  <si>
    <t>(1/4)</t>
    <phoneticPr fontId="4"/>
  </si>
  <si>
    <t>(2/4)</t>
    <phoneticPr fontId="4"/>
  </si>
  <si>
    <t>21－６　市町村別普通会計歳入決算額</t>
    <rPh sb="5" eb="8">
      <t>シチョウソン</t>
    </rPh>
    <rPh sb="8" eb="9">
      <t>ベツ</t>
    </rPh>
    <rPh sb="9" eb="11">
      <t>フツウ</t>
    </rPh>
    <rPh sb="11" eb="13">
      <t>カイケイ</t>
    </rPh>
    <rPh sb="13" eb="15">
      <t>サイニュウ</t>
    </rPh>
    <rPh sb="15" eb="18">
      <t>ケッサンガク</t>
    </rPh>
    <phoneticPr fontId="4"/>
  </si>
  <si>
    <t>(3/4)</t>
    <phoneticPr fontId="4"/>
  </si>
  <si>
    <t>(4/4)</t>
    <phoneticPr fontId="4"/>
  </si>
  <si>
    <t>　令和元年</t>
    <rPh sb="1" eb="3">
      <t>レイワ</t>
    </rPh>
    <rPh sb="3" eb="5">
      <t>ガンネン</t>
    </rPh>
    <phoneticPr fontId="14"/>
  </si>
  <si>
    <t xml:space="preserve">単位：円､％ </t>
    <phoneticPr fontId="4"/>
  </si>
  <si>
    <t>令和３年度</t>
    <rPh sb="0" eb="2">
      <t>レイワ</t>
    </rPh>
    <rPh sb="3" eb="5">
      <t>ネンド</t>
    </rPh>
    <phoneticPr fontId="4"/>
  </si>
  <si>
    <t xml:space="preserve">単位：千円 </t>
    <phoneticPr fontId="4"/>
  </si>
  <si>
    <t xml:space="preserve">単位：千円､％ </t>
    <phoneticPr fontId="4"/>
  </si>
  <si>
    <t>１</t>
    <phoneticPr fontId="4"/>
  </si>
  <si>
    <t>２</t>
  </si>
  <si>
    <t>３</t>
  </si>
  <si>
    <t>４</t>
  </si>
  <si>
    <t>５</t>
  </si>
  <si>
    <t>６</t>
  </si>
  <si>
    <t>７</t>
  </si>
  <si>
    <t>８</t>
  </si>
  <si>
    <t>９</t>
  </si>
  <si>
    <t>市町村 計</t>
    <phoneticPr fontId="4"/>
  </si>
  <si>
    <t>一組等 計</t>
    <rPh sb="0" eb="1">
      <t>1</t>
    </rPh>
    <rPh sb="1" eb="2">
      <t>クミ</t>
    </rPh>
    <rPh sb="2" eb="3">
      <t>トウ</t>
    </rPh>
    <rPh sb="4" eb="5">
      <t>ケイ</t>
    </rPh>
    <phoneticPr fontId="4"/>
  </si>
  <si>
    <t>市部 計</t>
    <rPh sb="0" eb="2">
      <t>シブ</t>
    </rPh>
    <rPh sb="3" eb="4">
      <t>ケイ</t>
    </rPh>
    <phoneticPr fontId="4"/>
  </si>
  <si>
    <t>町村 計</t>
    <rPh sb="0" eb="2">
      <t>チョウソン</t>
    </rPh>
    <rPh sb="3" eb="4">
      <t>ケイ</t>
    </rPh>
    <phoneticPr fontId="4"/>
  </si>
  <si>
    <t>注：一組等計は一部事務組合､広域連合､協議会の合計</t>
    <rPh sb="0" eb="1">
      <t>チュウ</t>
    </rPh>
    <rPh sb="2" eb="3">
      <t>イチ</t>
    </rPh>
    <rPh sb="3" eb="4">
      <t>クミ</t>
    </rPh>
    <rPh sb="4" eb="5">
      <t>トウ</t>
    </rPh>
    <rPh sb="5" eb="6">
      <t>ケイ</t>
    </rPh>
    <rPh sb="7" eb="9">
      <t>イチブ</t>
    </rPh>
    <rPh sb="9" eb="11">
      <t>ジム</t>
    </rPh>
    <rPh sb="11" eb="13">
      <t>クミアイ</t>
    </rPh>
    <rPh sb="14" eb="16">
      <t>コウイキ</t>
    </rPh>
    <rPh sb="16" eb="18">
      <t>レンゴウ</t>
    </rPh>
    <rPh sb="19" eb="22">
      <t>キョウギカイ</t>
    </rPh>
    <rPh sb="23" eb="25">
      <t>ゴウケイ</t>
    </rPh>
    <phoneticPr fontId="4"/>
  </si>
  <si>
    <t xml:space="preserve">単位：千円 </t>
    <rPh sb="0" eb="2">
      <t>タンイ</t>
    </rPh>
    <rPh sb="3" eb="5">
      <t>センエン</t>
    </rPh>
    <phoneticPr fontId="14"/>
  </si>
  <si>
    <t xml:space="preserve">  　　２年度</t>
    <rPh sb="5" eb="7">
      <t>ネンド</t>
    </rPh>
    <rPh sb="6" eb="7">
      <t>ド</t>
    </rPh>
    <phoneticPr fontId="14"/>
  </si>
  <si>
    <t>年度･費目</t>
    <rPh sb="0" eb="2">
      <t>ネンド</t>
    </rPh>
    <rPh sb="3" eb="5">
      <t>ヒモク</t>
    </rPh>
    <phoneticPr fontId="14"/>
  </si>
  <si>
    <t>注：その他は復興特別法人税､電源開発促進税､石油ガス税､自動車重量税､航空機燃料税､印紙収入等</t>
    <rPh sb="0" eb="1">
      <t>チュウ</t>
    </rPh>
    <rPh sb="4" eb="5">
      <t>タ</t>
    </rPh>
    <rPh sb="6" eb="8">
      <t>フッコウ</t>
    </rPh>
    <rPh sb="8" eb="10">
      <t>トクベツ</t>
    </rPh>
    <rPh sb="10" eb="13">
      <t>ホウジンゼイ</t>
    </rPh>
    <rPh sb="14" eb="16">
      <t>デンゲン</t>
    </rPh>
    <rPh sb="16" eb="18">
      <t>カイハツ</t>
    </rPh>
    <rPh sb="18" eb="20">
      <t>ソクシン</t>
    </rPh>
    <rPh sb="20" eb="21">
      <t>ゼイ</t>
    </rPh>
    <rPh sb="22" eb="24">
      <t>セキユ</t>
    </rPh>
    <rPh sb="26" eb="27">
      <t>ゼイ</t>
    </rPh>
    <rPh sb="28" eb="31">
      <t>ジドウシャ</t>
    </rPh>
    <rPh sb="31" eb="34">
      <t>ジュウリョウゼイ</t>
    </rPh>
    <rPh sb="35" eb="38">
      <t>コウクウキ</t>
    </rPh>
    <rPh sb="38" eb="41">
      <t>ネンリョウゼイ</t>
    </rPh>
    <rPh sb="42" eb="44">
      <t>インシ</t>
    </rPh>
    <rPh sb="44" eb="46">
      <t>シュウニュウ</t>
    </rPh>
    <rPh sb="46" eb="47">
      <t>トウ</t>
    </rPh>
    <phoneticPr fontId="14"/>
  </si>
  <si>
    <t>年次</t>
    <rPh sb="0" eb="2">
      <t>ネンジ</t>
    </rPh>
    <phoneticPr fontId="14"/>
  </si>
  <si>
    <t>合計</t>
    <rPh sb="0" eb="1">
      <t>ゴウ</t>
    </rPh>
    <rPh sb="1" eb="2">
      <t>ケイ</t>
    </rPh>
    <phoneticPr fontId="14"/>
  </si>
  <si>
    <t>資料：沖縄国税事務所「統計情報」</t>
    <rPh sb="0" eb="2">
      <t>シリョウ</t>
    </rPh>
    <rPh sb="3" eb="5">
      <t>オキナワ</t>
    </rPh>
    <rPh sb="5" eb="7">
      <t>コクゼイ</t>
    </rPh>
    <rPh sb="7" eb="10">
      <t>ジムショ</t>
    </rPh>
    <rPh sb="11" eb="13">
      <t>トウケイ</t>
    </rPh>
    <rPh sb="13" eb="15">
      <t>ジョウホウ</t>
    </rPh>
    <phoneticPr fontId="14"/>
  </si>
  <si>
    <t xml:space="preserve">  　　２年分</t>
    <rPh sb="6" eb="7">
      <t>ブン</t>
    </rPh>
    <phoneticPr fontId="14"/>
  </si>
  <si>
    <t xml:space="preserve">単位：人 </t>
    <rPh sb="0" eb="2">
      <t>タンイ</t>
    </rPh>
    <rPh sb="3" eb="4">
      <t>ニン</t>
    </rPh>
    <phoneticPr fontId="14"/>
  </si>
  <si>
    <t>所得者別内訳</t>
    <rPh sb="0" eb="1">
      <t>トコロ</t>
    </rPh>
    <rPh sb="1" eb="2">
      <t>トク</t>
    </rPh>
    <rPh sb="2" eb="3">
      <t>シャ</t>
    </rPh>
    <rPh sb="3" eb="4">
      <t>ベツ</t>
    </rPh>
    <rPh sb="4" eb="5">
      <t>ナイ</t>
    </rPh>
    <rPh sb="5" eb="6">
      <t>ヤク</t>
    </rPh>
    <phoneticPr fontId="14"/>
  </si>
  <si>
    <t>年次･規模</t>
    <rPh sb="0" eb="2">
      <t>ネンジ</t>
    </rPh>
    <rPh sb="3" eb="5">
      <t>キボ</t>
    </rPh>
    <phoneticPr fontId="14"/>
  </si>
  <si>
    <t>　　　２年</t>
    <rPh sb="4" eb="5">
      <t>ネン</t>
    </rPh>
    <phoneticPr fontId="14"/>
  </si>
  <si>
    <t>総数</t>
    <rPh sb="0" eb="1">
      <t>ソウ</t>
    </rPh>
    <rPh sb="1" eb="2">
      <t>スウ</t>
    </rPh>
    <phoneticPr fontId="14"/>
  </si>
  <si>
    <t>資料：沖縄国税事務所「統計情報」</t>
    <rPh sb="0" eb="2">
      <t>シリョウ</t>
    </rPh>
    <rPh sb="3" eb="5">
      <t>オキナワ</t>
    </rPh>
    <rPh sb="5" eb="7">
      <t>コクゼイ</t>
    </rPh>
    <rPh sb="7" eb="10">
      <t>ジムショ</t>
    </rPh>
    <rPh sb="11" eb="13">
      <t>トウケイ</t>
    </rPh>
    <rPh sb="13" eb="15">
      <t>ジョウホウ</t>
    </rPh>
    <phoneticPr fontId="14"/>
  </si>
  <si>
    <t xml:space="preserve">単位：社 </t>
    <rPh sb="0" eb="2">
      <t>タンイ</t>
    </rPh>
    <rPh sb="3" eb="4">
      <t>シャ</t>
    </rPh>
    <phoneticPr fontId="4"/>
  </si>
  <si>
    <t>　　２年度</t>
    <rPh sb="3" eb="5">
      <t>ネンド</t>
    </rPh>
    <rPh sb="4" eb="5">
      <t>ド</t>
    </rPh>
    <phoneticPr fontId="14"/>
  </si>
  <si>
    <t>内国法人</t>
    <rPh sb="0" eb="1">
      <t>ウチ</t>
    </rPh>
    <rPh sb="1" eb="2">
      <t>クニ</t>
    </rPh>
    <rPh sb="2" eb="3">
      <t>ホウ</t>
    </rPh>
    <rPh sb="3" eb="4">
      <t>ヒト</t>
    </rPh>
    <phoneticPr fontId="14"/>
  </si>
  <si>
    <t>普通法人</t>
    <rPh sb="0" eb="1">
      <t>フ</t>
    </rPh>
    <rPh sb="1" eb="2">
      <t>ツウ</t>
    </rPh>
    <rPh sb="2" eb="3">
      <t>ホウ</t>
    </rPh>
    <rPh sb="3" eb="4">
      <t>ヒト</t>
    </rPh>
    <phoneticPr fontId="14"/>
  </si>
  <si>
    <t>人格のない社団等</t>
    <rPh sb="0" eb="2">
      <t>ジンカク</t>
    </rPh>
    <rPh sb="5" eb="6">
      <t>シャ</t>
    </rPh>
    <rPh sb="6" eb="7">
      <t>ダン</t>
    </rPh>
    <rPh sb="7" eb="8">
      <t>トウ</t>
    </rPh>
    <phoneticPr fontId="14"/>
  </si>
  <si>
    <t>１億円超　～　２億円以下</t>
    <rPh sb="1" eb="2">
      <t>オク</t>
    </rPh>
    <rPh sb="2" eb="4">
      <t>エンチョウ</t>
    </rPh>
    <rPh sb="3" eb="4">
      <t>チョウ</t>
    </rPh>
    <rPh sb="8" eb="9">
      <t>オク</t>
    </rPh>
    <rPh sb="9" eb="10">
      <t>エン</t>
    </rPh>
    <rPh sb="10" eb="12">
      <t>イカ</t>
    </rPh>
    <phoneticPr fontId="14"/>
  </si>
  <si>
    <t xml:space="preserve">5,000万円超　～　１億円以下   </t>
    <rPh sb="5" eb="7">
      <t>マンエン</t>
    </rPh>
    <rPh sb="7" eb="8">
      <t>チョウ</t>
    </rPh>
    <rPh sb="12" eb="13">
      <t>オク</t>
    </rPh>
    <rPh sb="13" eb="14">
      <t>エン</t>
    </rPh>
    <rPh sb="14" eb="16">
      <t>イカ</t>
    </rPh>
    <phoneticPr fontId="14"/>
  </si>
  <si>
    <t>費目</t>
    <phoneticPr fontId="4"/>
  </si>
  <si>
    <t>合計</t>
    <rPh sb="0" eb="1">
      <t>ゴウ</t>
    </rPh>
    <rPh sb="1" eb="2">
      <t>ケイ</t>
    </rPh>
    <phoneticPr fontId="4"/>
  </si>
  <si>
    <t>会計区分</t>
    <rPh sb="0" eb="1">
      <t>カイ</t>
    </rPh>
    <rPh sb="1" eb="2">
      <t>ケイ</t>
    </rPh>
    <rPh sb="2" eb="3">
      <t>ク</t>
    </rPh>
    <rPh sb="3" eb="4">
      <t>ブン</t>
    </rPh>
    <phoneticPr fontId="4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</si>
  <si>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4"/>
  </si>
  <si>
    <t xml:space="preserve"> 歳入決算額</t>
    <phoneticPr fontId="5"/>
  </si>
  <si>
    <t xml:space="preserve"> 歳出決算額</t>
    <rPh sb="1" eb="3">
      <t>サイシュツ</t>
    </rPh>
    <phoneticPr fontId="5"/>
  </si>
  <si>
    <t>林業･木材産業改善資金特別会計</t>
    <rPh sb="3" eb="5">
      <t>モクザイ</t>
    </rPh>
    <rPh sb="5" eb="7">
      <t>サンギョウ</t>
    </rPh>
    <phoneticPr fontId="5"/>
  </si>
  <si>
    <t>中城湾港マリン･タウン特別会計</t>
    <phoneticPr fontId="4"/>
  </si>
  <si>
    <t>合計</t>
    <rPh sb="0" eb="1">
      <t>ゴウ</t>
    </rPh>
    <rPh sb="1" eb="2">
      <t>ケイ</t>
    </rPh>
    <phoneticPr fontId="5"/>
  </si>
  <si>
    <t>都市計</t>
  </si>
  <si>
    <t>町村計</t>
  </si>
  <si>
    <t>市町村計</t>
  </si>
  <si>
    <t>一組等計</t>
  </si>
  <si>
    <t>合計</t>
  </si>
  <si>
    <t>11 法人事業税交付金</t>
    <rPh sb="3" eb="5">
      <t>ホウジン</t>
    </rPh>
    <rPh sb="5" eb="8">
      <t>ジギョウゼイ</t>
    </rPh>
    <rPh sb="8" eb="11">
      <t>コウフキン</t>
    </rPh>
    <phoneticPr fontId="4"/>
  </si>
  <si>
    <t>12 地方特例
   交付金</t>
    <rPh sb="4" eb="5">
      <t>ホウ</t>
    </rPh>
    <rPh sb="5" eb="7">
      <t>トクレイ</t>
    </rPh>
    <rPh sb="11" eb="14">
      <t>コウフキン</t>
    </rPh>
    <phoneticPr fontId="4"/>
  </si>
  <si>
    <t>13 地方交付税</t>
    <rPh sb="5" eb="7">
      <t>コウフ</t>
    </rPh>
    <rPh sb="7" eb="8">
      <t>ゼイ</t>
    </rPh>
    <phoneticPr fontId="13"/>
  </si>
  <si>
    <t>14 交通安全対策特別交付金</t>
    <rPh sb="7" eb="9">
      <t>タイサク</t>
    </rPh>
    <rPh sb="9" eb="11">
      <t>トクベツ</t>
    </rPh>
    <rPh sb="11" eb="13">
      <t>コウフ</t>
    </rPh>
    <rPh sb="13" eb="14">
      <t>キン</t>
    </rPh>
    <phoneticPr fontId="13"/>
  </si>
  <si>
    <t>15 分担金及び負担金</t>
    <rPh sb="8" eb="11">
      <t>フタンキン</t>
    </rPh>
    <phoneticPr fontId="13"/>
  </si>
  <si>
    <t>16 使用料</t>
    <phoneticPr fontId="13"/>
  </si>
  <si>
    <t>17 手数料</t>
    <phoneticPr fontId="13"/>
  </si>
  <si>
    <t>18 国庫支出金</t>
    <rPh sb="5" eb="7">
      <t>シシュツ</t>
    </rPh>
    <rPh sb="7" eb="8">
      <t>キン</t>
    </rPh>
    <phoneticPr fontId="13"/>
  </si>
  <si>
    <t>19 国有提供施設等所在市町村助成交付金</t>
    <rPh sb="8" eb="9">
      <t>セツ</t>
    </rPh>
    <rPh sb="9" eb="10">
      <t>トウ</t>
    </rPh>
    <rPh sb="10" eb="12">
      <t>ショザイ</t>
    </rPh>
    <rPh sb="12" eb="15">
      <t>シチョウソン</t>
    </rPh>
    <rPh sb="15" eb="17">
      <t>ジョセイ</t>
    </rPh>
    <rPh sb="17" eb="20">
      <t>コウフキン</t>
    </rPh>
    <phoneticPr fontId="13"/>
  </si>
  <si>
    <t>20 県支出金</t>
    <phoneticPr fontId="13"/>
  </si>
  <si>
    <t>21 財産収入</t>
    <phoneticPr fontId="13"/>
  </si>
  <si>
    <t>22 寄附金</t>
    <phoneticPr fontId="13"/>
  </si>
  <si>
    <t>23 繰入金</t>
    <phoneticPr fontId="13"/>
  </si>
  <si>
    <t>24 繰越金</t>
    <phoneticPr fontId="13"/>
  </si>
  <si>
    <t>25 諸収入</t>
    <phoneticPr fontId="13"/>
  </si>
  <si>
    <t>26 地方債</t>
    <phoneticPr fontId="13"/>
  </si>
  <si>
    <t xml:space="preserve">  800万円超　～　1,000万円以下</t>
    <rPh sb="5" eb="7">
      <t>マンエン</t>
    </rPh>
    <rPh sb="7" eb="8">
      <t>チョウ</t>
    </rPh>
    <rPh sb="16" eb="17">
      <t>マン</t>
    </rPh>
    <rPh sb="17" eb="18">
      <t>エン</t>
    </rPh>
    <rPh sb="18" eb="20">
      <t>イカ</t>
    </rPh>
    <phoneticPr fontId="14"/>
  </si>
  <si>
    <t>項目</t>
    <rPh sb="0" eb="1">
      <t>コウ</t>
    </rPh>
    <phoneticPr fontId="4"/>
  </si>
  <si>
    <t>注：法人数は翌年６月30日時点、申告法人数は年度内に終了し翌年７月31日までの申告及び６月30日までの処理済分</t>
    <rPh sb="0" eb="1">
      <t>チュウ</t>
    </rPh>
    <rPh sb="2" eb="5">
      <t>ホウジンスウ</t>
    </rPh>
    <rPh sb="6" eb="8">
      <t>ヨクネン</t>
    </rPh>
    <rPh sb="9" eb="10">
      <t>ガツ</t>
    </rPh>
    <rPh sb="12" eb="13">
      <t>ニチ</t>
    </rPh>
    <rPh sb="13" eb="15">
      <t>ジテン</t>
    </rPh>
    <rPh sb="16" eb="18">
      <t>シンコク</t>
    </rPh>
    <rPh sb="18" eb="21">
      <t>ホウジンスウ</t>
    </rPh>
    <rPh sb="22" eb="24">
      <t>ネンド</t>
    </rPh>
    <rPh sb="24" eb="25">
      <t>ナイ</t>
    </rPh>
    <rPh sb="26" eb="28">
      <t>シュウリョウ</t>
    </rPh>
    <rPh sb="29" eb="30">
      <t>ヨク</t>
    </rPh>
    <rPh sb="41" eb="42">
      <t>オヨ</t>
    </rPh>
    <rPh sb="44" eb="45">
      <t>ガツ</t>
    </rPh>
    <rPh sb="47" eb="48">
      <t>ニチ</t>
    </rPh>
    <rPh sb="51" eb="53">
      <t>ショリ</t>
    </rPh>
    <rPh sb="53" eb="54">
      <t>ズミ</t>
    </rPh>
    <rPh sb="54" eb="55">
      <t>ブン</t>
    </rPh>
    <phoneticPr fontId="4"/>
  </si>
  <si>
    <t>費目</t>
    <rPh sb="0" eb="1">
      <t>ヒ</t>
    </rPh>
    <phoneticPr fontId="4"/>
  </si>
  <si>
    <t>費目</t>
    <rPh sb="0" eb="2">
      <t>ヒモク</t>
    </rPh>
    <phoneticPr fontId="4"/>
  </si>
  <si>
    <t>会計名</t>
    <rPh sb="2" eb="3">
      <t>メイ</t>
    </rPh>
    <phoneticPr fontId="5"/>
  </si>
  <si>
    <t xml:space="preserve"> 歳入の状況</t>
    <rPh sb="1" eb="3">
      <t>サイニュウ</t>
    </rPh>
    <rPh sb="4" eb="6">
      <t>ジョウキョウ</t>
    </rPh>
    <phoneticPr fontId="4"/>
  </si>
  <si>
    <t>注：一組等（一部事務組合等）計とは一部事務組合､広域連合､協議会の合計</t>
    <rPh sb="0" eb="1">
      <t>チュウ</t>
    </rPh>
    <rPh sb="2" eb="3">
      <t>イチ</t>
    </rPh>
    <rPh sb="3" eb="4">
      <t>クミ</t>
    </rPh>
    <rPh sb="4" eb="5">
      <t>トウ</t>
    </rPh>
    <rPh sb="6" eb="8">
      <t>イチブ</t>
    </rPh>
    <rPh sb="8" eb="10">
      <t>ジム</t>
    </rPh>
    <rPh sb="10" eb="12">
      <t>クミアイ</t>
    </rPh>
    <rPh sb="12" eb="13">
      <t>トウ</t>
    </rPh>
    <rPh sb="14" eb="15">
      <t>ケイ</t>
    </rPh>
    <rPh sb="17" eb="19">
      <t>イチブ</t>
    </rPh>
    <rPh sb="19" eb="21">
      <t>ジム</t>
    </rPh>
    <rPh sb="21" eb="23">
      <t>クミアイ</t>
    </rPh>
    <rPh sb="24" eb="26">
      <t>コウイキ</t>
    </rPh>
    <rPh sb="26" eb="28">
      <t>レンゴウ</t>
    </rPh>
    <rPh sb="29" eb="32">
      <t>キョウギカイ</t>
    </rPh>
    <rPh sb="33" eb="35">
      <t>ゴウケイ</t>
    </rPh>
    <phoneticPr fontId="4"/>
  </si>
  <si>
    <t>注：一組（一部事務組合）計の企業会計の数値は南部水道企業団､沖縄県離島医療組合､那覇港管理組合分の計</t>
    <rPh sb="0" eb="1">
      <t>チュウ</t>
    </rPh>
    <rPh sb="2" eb="3">
      <t>イチ</t>
    </rPh>
    <rPh sb="3" eb="4">
      <t>クミ</t>
    </rPh>
    <rPh sb="5" eb="7">
      <t>イチブ</t>
    </rPh>
    <rPh sb="7" eb="9">
      <t>ジム</t>
    </rPh>
    <rPh sb="9" eb="11">
      <t>クミアイ</t>
    </rPh>
    <rPh sb="12" eb="13">
      <t>ケイ</t>
    </rPh>
    <rPh sb="14" eb="16">
      <t>キギョウ</t>
    </rPh>
    <rPh sb="16" eb="18">
      <t>カイケイ</t>
    </rPh>
    <rPh sb="19" eb="21">
      <t>スウチ</t>
    </rPh>
    <rPh sb="22" eb="24">
      <t>ナンブ</t>
    </rPh>
    <rPh sb="24" eb="26">
      <t>スイドウ</t>
    </rPh>
    <rPh sb="26" eb="29">
      <t>キギョウダン</t>
    </rPh>
    <rPh sb="30" eb="32">
      <t>オキナワ</t>
    </rPh>
    <rPh sb="32" eb="33">
      <t>ケン</t>
    </rPh>
    <rPh sb="33" eb="35">
      <t>リトウ</t>
    </rPh>
    <rPh sb="35" eb="37">
      <t>イリョウ</t>
    </rPh>
    <rPh sb="37" eb="39">
      <t>クミアイ</t>
    </rPh>
    <rPh sb="40" eb="42">
      <t>ナハ</t>
    </rPh>
    <rPh sb="42" eb="43">
      <t>コウ</t>
    </rPh>
    <rPh sb="43" eb="45">
      <t>カンリ</t>
    </rPh>
    <rPh sb="45" eb="47">
      <t>クミアイ</t>
    </rPh>
    <rPh sb="47" eb="48">
      <t>ブン</t>
    </rPh>
    <rPh sb="49" eb="50">
      <t>ケイ</t>
    </rPh>
    <phoneticPr fontId="4"/>
  </si>
  <si>
    <t>注：各年分の源泉所得税（復興特別所得税含む）については当年２月から翌年１月までに提出のあった徴収高計算書の税額及び</t>
    <rPh sb="0" eb="1">
      <t>チュウ</t>
    </rPh>
    <rPh sb="2" eb="4">
      <t>カクネン</t>
    </rPh>
    <rPh sb="4" eb="5">
      <t>ブン</t>
    </rPh>
    <rPh sb="6" eb="8">
      <t>ゲンセン</t>
    </rPh>
    <rPh sb="8" eb="10">
      <t>ショトク</t>
    </rPh>
    <rPh sb="10" eb="11">
      <t>ゼイ</t>
    </rPh>
    <rPh sb="27" eb="28">
      <t>トウ</t>
    </rPh>
    <rPh sb="53" eb="55">
      <t>ゼイガク</t>
    </rPh>
    <rPh sb="55" eb="56">
      <t>オヨ</t>
    </rPh>
    <phoneticPr fontId="4"/>
  </si>
  <si>
    <t>　　税務署長が行った納税告知に係る税額を示したもの</t>
    <rPh sb="20" eb="21">
      <t>シメ</t>
    </rPh>
    <phoneticPr fontId="4"/>
  </si>
  <si>
    <t xml:space="preserve">  　　３年度</t>
    <rPh sb="5" eb="7">
      <t>ネンド</t>
    </rPh>
    <rPh sb="6" eb="7">
      <t>ド</t>
    </rPh>
    <phoneticPr fontId="14"/>
  </si>
  <si>
    <t xml:space="preserve">  　　３年分</t>
    <rPh sb="6" eb="7">
      <t>ブン</t>
    </rPh>
    <phoneticPr fontId="14"/>
  </si>
  <si>
    <t>　　　３年</t>
    <rPh sb="4" eb="5">
      <t>ネン</t>
    </rPh>
    <phoneticPr fontId="14"/>
  </si>
  <si>
    <t>　　３年度</t>
    <rPh sb="3" eb="5">
      <t>ネンド</t>
    </rPh>
    <rPh sb="4" eb="5">
      <t>ド</t>
    </rPh>
    <phoneticPr fontId="14"/>
  </si>
  <si>
    <t>1)</t>
    <phoneticPr fontId="4"/>
  </si>
  <si>
    <t>その他            1)</t>
    <rPh sb="2" eb="3">
      <t>タ</t>
    </rPh>
    <phoneticPr fontId="14"/>
  </si>
  <si>
    <t>申告法人数  
       1)</t>
    <rPh sb="0" eb="2">
      <t>シンコク</t>
    </rPh>
    <rPh sb="2" eb="5">
      <t>ホウジンスウ</t>
    </rPh>
    <phoneticPr fontId="14"/>
  </si>
  <si>
    <t>法人数
    1)</t>
    <rPh sb="0" eb="3">
      <t>ホウジンスウ</t>
    </rPh>
    <phoneticPr fontId="14"/>
  </si>
  <si>
    <t>令和５年度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</si>
  <si>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</si>
  <si>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資料：県企業局「沖縄県水道･工業用水道事業会計決算書」、県病院事業局「沖縄県病院事業会計決算書」、</t>
    <rPh sb="0" eb="2">
      <t>シリョウ</t>
    </rPh>
    <rPh sb="3" eb="4">
      <t>ケン</t>
    </rPh>
    <rPh sb="4" eb="7">
      <t>キギョウキョク</t>
    </rPh>
    <rPh sb="8" eb="11">
      <t>オキナワケン</t>
    </rPh>
    <rPh sb="11" eb="13">
      <t>スイドウ</t>
    </rPh>
    <rPh sb="14" eb="16">
      <t>コウギョウ</t>
    </rPh>
    <rPh sb="16" eb="18">
      <t>ヨウスイ</t>
    </rPh>
    <rPh sb="18" eb="19">
      <t>ドウ</t>
    </rPh>
    <rPh sb="19" eb="21">
      <t>ジギョウ</t>
    </rPh>
    <rPh sb="21" eb="23">
      <t>カイケイ</t>
    </rPh>
    <rPh sb="23" eb="26">
      <t>ケッサンショ</t>
    </rPh>
    <rPh sb="28" eb="29">
      <t>ケン</t>
    </rPh>
    <rPh sb="29" eb="31">
      <t>ビョウイン</t>
    </rPh>
    <rPh sb="31" eb="34">
      <t>ジギョウキョク</t>
    </rPh>
    <rPh sb="35" eb="38">
      <t>オキナワケン</t>
    </rPh>
    <rPh sb="38" eb="40">
      <t>ビョウイン</t>
    </rPh>
    <rPh sb="40" eb="44">
      <t>ジギョウカイケイ</t>
    </rPh>
    <rPh sb="44" eb="47">
      <t>ケッサンショ</t>
    </rPh>
    <phoneticPr fontId="4"/>
  </si>
  <si>
    <t>　　　県土木建築部下水道課「沖縄県流域下水道事業会計決算書」</t>
    <rPh sb="14" eb="17">
      <t>オキナワケン</t>
    </rPh>
    <phoneticPr fontId="4"/>
  </si>
  <si>
    <t xml:space="preserve">  　　４年度</t>
    <rPh sb="5" eb="7">
      <t>ネンド</t>
    </rPh>
    <rPh sb="6" eb="7">
      <t>ド</t>
    </rPh>
    <phoneticPr fontId="14"/>
  </si>
  <si>
    <t>平成30年度</t>
    <rPh sb="1" eb="3">
      <t>ネンド</t>
    </rPh>
    <phoneticPr fontId="14"/>
  </si>
  <si>
    <t>令和元年度</t>
    <rPh sb="0" eb="1">
      <t>レイワ</t>
    </rPh>
    <rPh sb="1" eb="3">
      <t>ガンネン</t>
    </rPh>
    <rPh sb="3" eb="4">
      <t>ド</t>
    </rPh>
    <phoneticPr fontId="14"/>
  </si>
  <si>
    <t>　令和元年分</t>
    <rPh sb="1" eb="3">
      <t>レイワ</t>
    </rPh>
    <rPh sb="3" eb="5">
      <t>ガンネン</t>
    </rPh>
    <rPh sb="5" eb="6">
      <t>ブン</t>
    </rPh>
    <phoneticPr fontId="14"/>
  </si>
  <si>
    <t>　平成30年分</t>
    <rPh sb="2" eb="4">
      <t>ネンブン</t>
    </rPh>
    <phoneticPr fontId="14"/>
  </si>
  <si>
    <t xml:space="preserve">  　　４年分</t>
    <rPh sb="6" eb="7">
      <t>ブン</t>
    </rPh>
    <phoneticPr fontId="14"/>
  </si>
  <si>
    <t>　平成30年</t>
    <rPh sb="1" eb="3">
      <t>ヘイセイ</t>
    </rPh>
    <rPh sb="5" eb="6">
      <t>ネン</t>
    </rPh>
    <phoneticPr fontId="14"/>
  </si>
  <si>
    <t>　　　４年</t>
    <rPh sb="4" eb="5">
      <t>ネン</t>
    </rPh>
    <phoneticPr fontId="14"/>
  </si>
  <si>
    <t>平成30年度</t>
    <rPh sb="0" eb="2">
      <t>ヘイセイ</t>
    </rPh>
    <rPh sb="4" eb="6">
      <t>ネンド</t>
    </rPh>
    <phoneticPr fontId="14"/>
  </si>
  <si>
    <t>　　４年度</t>
    <rPh sb="3" eb="5">
      <t>ネンド</t>
    </rPh>
    <rPh sb="4" eb="5">
      <t>ド</t>
    </rPh>
    <phoneticPr fontId="14"/>
  </si>
  <si>
    <t>皆増</t>
    <rPh sb="0" eb="1">
      <t>ミナ</t>
    </rPh>
    <rPh sb="1" eb="2">
      <t>ゾウ</t>
    </rPh>
    <phoneticPr fontId="4"/>
  </si>
  <si>
    <t>合計</t>
    <rPh sb="0" eb="2">
      <t>ゴウケイ</t>
    </rPh>
    <phoneticPr fontId="4"/>
  </si>
  <si>
    <t>注：令和５年３月31日までに申告又は処理（更正､決定等）した者の令和５年６月30日現在の総所得金額等により区分</t>
    <rPh sb="0" eb="1">
      <t>チュウ</t>
    </rPh>
    <phoneticPr fontId="14"/>
  </si>
  <si>
    <t>県特別会計歳入、歳出決算額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</si>
</sst>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 &quot;¥&quot;* #,##0_ ;_ &quot;¥&quot;* \-#,##0_ ;_ &quot;¥&quot;* &quot;-&quot;_ ;_ @_ "/>
    <numFmt numFmtId="41" formatCode="_ * #,##0_ ;_ * \-#,##0_ ;_ * &quot;-&quot;_ ;_ @_ "/>
    <numFmt numFmtId="176" formatCode="###\ ###\ ###\ ###"/>
    <numFmt numFmtId="177" formatCode="###\ ###\ ###\ ##0"/>
    <numFmt numFmtId="178" formatCode="#,##0_ "/>
    <numFmt numFmtId="179" formatCode="#,##0\ ;;&quot;- &quot;"/>
    <numFmt numFmtId="180" formatCode="#,##0.0;&quot;△ &quot;#,##0.0"/>
    <numFmt numFmtId="181" formatCode="#,##0.0_);[Red]\(#,##0.0\)"/>
    <numFmt numFmtId="182" formatCode="#,##0_);[Red]\(#,##0\)"/>
    <numFmt numFmtId="183" formatCode="#,##0;&quot;△ &quot;#,##0"/>
    <numFmt numFmtId="184" formatCode="#,##0.0;[Red]\-#,##0.0"/>
    <numFmt numFmtId="185" formatCode="#,##0.0\ ;;&quot;- &quot;"/>
    <numFmt numFmtId="186" formatCode="#,##0.0_ ;[Red]\-#,##0.0\ "/>
    <numFmt numFmtId="187" formatCode="_ * #,##0.0_ ;_ * &quot;△&quot;#,##0.0_ ;_ * &quot;-&quot;_ ;_ @_ "/>
    <numFmt numFmtId="188" formatCode="[Blue]&quot;*&quot;;[Red]&quot;*&quot;;[White]&quot;&quot;"/>
    <numFmt numFmtId="189" formatCode="[Blue]&quot;＊&quot;;[Red]&quot;＊&quot;;[White]&quot;OK!&quot;"/>
    <numFmt numFmtId="190" formatCode="#\ ###\ ##0;&quot;△&quot;#\ ###\ ###;&quot;－ &quot;"/>
    <numFmt numFmtId="191" formatCode="#,##0;[Red]#,##0"/>
    <numFmt numFmtId="192" formatCode="#,##0;&quot;△ &quot;#,##0;&quot;-&quot;"/>
    <numFmt numFmtId="193" formatCode="0.0"/>
  </numFmts>
  <fonts count="2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Verdana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9"/>
      <name val="標準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5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9" fillId="0" borderId="0"/>
    <xf numFmtId="0" fontId="16" fillId="0" borderId="0"/>
    <xf numFmtId="0" fontId="13" fillId="0" borderId="0"/>
    <xf numFmtId="0" fontId="13" fillId="0" borderId="0"/>
  </cellStyleXfs>
  <cellXfs count="439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81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3" fontId="2" fillId="0" borderId="0" xfId="0" applyNumberFormat="1" applyFont="1" applyAlignment="1">
      <alignment horizontal="right"/>
    </xf>
    <xf numFmtId="183" fontId="2" fillId="0" borderId="1" xfId="0" applyNumberFormat="1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180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distributed"/>
    </xf>
    <xf numFmtId="0" fontId="2" fillId="0" borderId="0" xfId="0" applyFont="1"/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82" fontId="2" fillId="0" borderId="0" xfId="0" applyNumberFormat="1" applyFont="1" applyAlignment="1">
      <alignment vertical="center"/>
    </xf>
    <xf numFmtId="183" fontId="2" fillId="0" borderId="0" xfId="0" applyNumberFormat="1" applyFont="1" applyAlignment="1">
      <alignment vertical="center"/>
    </xf>
    <xf numFmtId="0" fontId="2" fillId="0" borderId="0" xfId="0" applyFont="1" applyAlignment="1">
      <alignment shrinkToFit="1"/>
    </xf>
    <xf numFmtId="183" fontId="8" fillId="0" borderId="0" xfId="0" applyNumberFormat="1" applyFont="1" applyAlignment="1">
      <alignment horizontal="right"/>
    </xf>
    <xf numFmtId="180" fontId="8" fillId="0" borderId="0" xfId="0" applyNumberFormat="1" applyFont="1" applyAlignment="1">
      <alignment horizontal="right"/>
    </xf>
    <xf numFmtId="177" fontId="7" fillId="0" borderId="0" xfId="0" quotePrefix="1" applyNumberFormat="1" applyFont="1" applyAlignment="1">
      <alignment horizontal="center" vertical="center"/>
    </xf>
    <xf numFmtId="177" fontId="7" fillId="0" borderId="0" xfId="0" quotePrefix="1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0" xfId="0" applyNumberFormat="1" applyFont="1"/>
    <xf numFmtId="177" fontId="2" fillId="0" borderId="3" xfId="0" applyNumberFormat="1" applyFont="1" applyBorder="1" applyAlignment="1">
      <alignment horizontal="center"/>
    </xf>
    <xf numFmtId="177" fontId="2" fillId="0" borderId="3" xfId="0" applyNumberFormat="1" applyFont="1" applyBorder="1"/>
    <xf numFmtId="177" fontId="8" fillId="0" borderId="0" xfId="0" applyNumberFormat="1" applyFont="1"/>
    <xf numFmtId="0" fontId="8" fillId="0" borderId="3" xfId="0" applyFont="1" applyBorder="1"/>
    <xf numFmtId="177" fontId="8" fillId="0" borderId="3" xfId="0" applyNumberFormat="1" applyFont="1" applyBorder="1"/>
    <xf numFmtId="0" fontId="8" fillId="0" borderId="0" xfId="0" applyFont="1"/>
    <xf numFmtId="177" fontId="8" fillId="0" borderId="3" xfId="0" applyNumberFormat="1" applyFont="1" applyBorder="1" applyAlignment="1">
      <alignment horizontal="left"/>
    </xf>
    <xf numFmtId="176" fontId="8" fillId="0" borderId="0" xfId="0" applyNumberFormat="1" applyFont="1"/>
    <xf numFmtId="0" fontId="12" fillId="0" borderId="0" xfId="0" applyFont="1" applyAlignment="1">
      <alignment vertical="center"/>
    </xf>
    <xf numFmtId="177" fontId="2" fillId="0" borderId="1" xfId="0" applyNumberFormat="1" applyFont="1" applyBorder="1"/>
    <xf numFmtId="179" fontId="2" fillId="0" borderId="0" xfId="0" applyNumberFormat="1" applyFont="1" applyAlignment="1">
      <alignment vertical="center"/>
    </xf>
    <xf numFmtId="177" fontId="2" fillId="0" borderId="0" xfId="0" quotePrefix="1" applyNumberFormat="1" applyFont="1" applyAlignment="1">
      <alignment vertical="center"/>
    </xf>
    <xf numFmtId="177" fontId="2" fillId="0" borderId="0" xfId="0" quotePrefix="1" applyNumberFormat="1" applyFont="1" applyAlignment="1">
      <alignment horizontal="center" vertical="center"/>
    </xf>
    <xf numFmtId="177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80" fontId="2" fillId="0" borderId="1" xfId="0" applyNumberFormat="1" applyFont="1" applyBorder="1" applyAlignment="1">
      <alignment horizontal="right" shrinkToFit="1"/>
    </xf>
    <xf numFmtId="185" fontId="2" fillId="0" borderId="0" xfId="0" applyNumberFormat="1" applyFont="1" applyAlignment="1">
      <alignment horizontal="right" vertical="center" shrinkToFit="1"/>
    </xf>
    <xf numFmtId="177" fontId="12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0" fontId="2" fillId="0" borderId="3" xfId="0" quotePrefix="1" applyFont="1" applyBorder="1" applyAlignment="1">
      <alignment horizontal="left"/>
    </xf>
    <xf numFmtId="183" fontId="8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2" fillId="0" borderId="0" xfId="9" applyFont="1" applyAlignment="1">
      <alignment vertical="center"/>
    </xf>
    <xf numFmtId="0" fontId="2" fillId="0" borderId="1" xfId="9" quotePrefix="1" applyFont="1" applyBorder="1" applyAlignment="1">
      <alignment horizontal="left" vertical="center"/>
    </xf>
    <xf numFmtId="0" fontId="2" fillId="0" borderId="1" xfId="9" applyFont="1" applyBorder="1" applyAlignment="1">
      <alignment vertical="center"/>
    </xf>
    <xf numFmtId="0" fontId="2" fillId="0" borderId="2" xfId="9" applyFont="1" applyBorder="1" applyAlignment="1">
      <alignment horizontal="center" vertical="center" wrapText="1"/>
    </xf>
    <xf numFmtId="0" fontId="2" fillId="0" borderId="3" xfId="9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9" quotePrefix="1" applyFont="1" applyBorder="1" applyAlignment="1">
      <alignment horizontal="center" vertical="center" wrapText="1"/>
    </xf>
    <xf numFmtId="0" fontId="2" fillId="0" borderId="0" xfId="9" applyFont="1" applyAlignment="1">
      <alignment horizontal="center"/>
    </xf>
    <xf numFmtId="38" fontId="2" fillId="0" borderId="0" xfId="2" applyFont="1" applyFill="1" applyBorder="1" applyAlignment="1">
      <alignment horizontal="right"/>
    </xf>
    <xf numFmtId="38" fontId="2" fillId="0" borderId="0" xfId="2" quotePrefix="1" applyFont="1" applyFill="1" applyBorder="1" applyAlignment="1">
      <alignment horizontal="right"/>
    </xf>
    <xf numFmtId="38" fontId="2" fillId="0" borderId="3" xfId="2" applyFont="1" applyFill="1" applyBorder="1" applyAlignment="1">
      <alignment horizontal="right"/>
    </xf>
    <xf numFmtId="0" fontId="2" fillId="0" borderId="11" xfId="0" applyFont="1" applyBorder="1" applyAlignment="1">
      <alignment horizontal="center" textRotation="255"/>
    </xf>
    <xf numFmtId="38" fontId="2" fillId="0" borderId="3" xfId="2" quotePrefix="1" applyFont="1" applyFill="1" applyBorder="1" applyAlignment="1">
      <alignment horizontal="right"/>
    </xf>
    <xf numFmtId="0" fontId="2" fillId="0" borderId="0" xfId="9" applyFont="1" applyAlignment="1">
      <alignment horizontal="distributed"/>
    </xf>
    <xf numFmtId="38" fontId="8" fillId="0" borderId="0" xfId="2" applyFont="1" applyFill="1" applyBorder="1" applyAlignment="1">
      <alignment horizontal="right"/>
    </xf>
    <xf numFmtId="0" fontId="2" fillId="0" borderId="11" xfId="0" applyFont="1" applyBorder="1" applyAlignment="1">
      <alignment horizontal="center"/>
    </xf>
    <xf numFmtId="38" fontId="2" fillId="0" borderId="0" xfId="0" applyNumberFormat="1" applyFont="1" applyAlignment="1">
      <alignment vertical="center"/>
    </xf>
    <xf numFmtId="0" fontId="2" fillId="0" borderId="0" xfId="9" quotePrefix="1" applyFont="1" applyAlignment="1">
      <alignment horizontal="distributed"/>
    </xf>
    <xf numFmtId="0" fontId="2" fillId="0" borderId="11" xfId="9" quotePrefix="1" applyFont="1" applyBorder="1" applyAlignment="1">
      <alignment horizontal="distributed"/>
    </xf>
    <xf numFmtId="3" fontId="2" fillId="0" borderId="0" xfId="0" applyNumberFormat="1" applyFont="1" applyAlignment="1">
      <alignment vertical="center"/>
    </xf>
    <xf numFmtId="38" fontId="2" fillId="0" borderId="1" xfId="2" applyFont="1" applyFill="1" applyBorder="1" applyAlignment="1">
      <alignment horizontal="right"/>
    </xf>
    <xf numFmtId="38" fontId="2" fillId="0" borderId="4" xfId="2" applyFont="1" applyFill="1" applyBorder="1" applyAlignment="1">
      <alignment horizontal="right"/>
    </xf>
    <xf numFmtId="0" fontId="2" fillId="0" borderId="12" xfId="0" applyFont="1" applyBorder="1"/>
    <xf numFmtId="38" fontId="2" fillId="0" borderId="0" xfId="2" applyFont="1" applyFill="1" applyBorder="1" applyAlignment="1">
      <alignment horizontal="right" vertical="center"/>
    </xf>
    <xf numFmtId="0" fontId="12" fillId="0" borderId="0" xfId="9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1" fontId="2" fillId="0" borderId="0" xfId="2" applyNumberFormat="1" applyFont="1" applyFill="1" applyBorder="1" applyAlignment="1">
      <alignment horizontal="right"/>
    </xf>
    <xf numFmtId="38" fontId="2" fillId="0" borderId="8" xfId="2" applyFont="1" applyFill="1" applyBorder="1" applyAlignment="1">
      <alignment horizontal="right"/>
    </xf>
    <xf numFmtId="38" fontId="2" fillId="0" borderId="0" xfId="2" applyFont="1" applyFill="1" applyBorder="1" applyAlignment="1">
      <alignment horizontal="distributed"/>
    </xf>
    <xf numFmtId="38" fontId="2" fillId="0" borderId="3" xfId="2" applyFont="1" applyFill="1" applyBorder="1" applyAlignment="1">
      <alignment horizontal="right" shrinkToFit="1"/>
    </xf>
    <xf numFmtId="38" fontId="2" fillId="0" borderId="0" xfId="2" quotePrefix="1" applyFont="1" applyFill="1" applyBorder="1" applyAlignment="1">
      <alignment horizontal="distributed"/>
    </xf>
    <xf numFmtId="38" fontId="2" fillId="0" borderId="1" xfId="2" applyFont="1" applyFill="1" applyBorder="1" applyAlignment="1">
      <alignment horizontal="distributed"/>
    </xf>
    <xf numFmtId="41" fontId="2" fillId="0" borderId="1" xfId="2" applyNumberFormat="1" applyFont="1" applyFill="1" applyBorder="1" applyAlignment="1">
      <alignment horizontal="right"/>
    </xf>
    <xf numFmtId="38" fontId="2" fillId="0" borderId="0" xfId="2" applyFont="1" applyFill="1" applyBorder="1" applyAlignment="1">
      <alignment horizontal="distributed" vertical="center"/>
    </xf>
    <xf numFmtId="190" fontId="2" fillId="0" borderId="0" xfId="2" applyNumberFormat="1" applyFont="1" applyFill="1" applyBorder="1" applyAlignment="1">
      <alignment vertical="center"/>
    </xf>
    <xf numFmtId="190" fontId="2" fillId="0" borderId="0" xfId="2" applyNumberFormat="1" applyFont="1" applyFill="1" applyBorder="1" applyAlignment="1">
      <alignment vertical="center" shrinkToFit="1"/>
    </xf>
    <xf numFmtId="41" fontId="2" fillId="0" borderId="0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shrinkToFit="1"/>
    </xf>
    <xf numFmtId="41" fontId="2" fillId="0" borderId="0" xfId="0" applyNumberFormat="1" applyFont="1" applyAlignment="1">
      <alignment horizontal="center"/>
    </xf>
    <xf numFmtId="41" fontId="2" fillId="0" borderId="3" xfId="0" applyNumberFormat="1" applyFont="1" applyBorder="1"/>
    <xf numFmtId="41" fontId="2" fillId="0" borderId="4" xfId="0" applyNumberFormat="1" applyFont="1" applyBorder="1"/>
    <xf numFmtId="0" fontId="7" fillId="0" borderId="0" xfId="8" applyFont="1" applyAlignment="1">
      <alignment horizontal="center" vertical="center"/>
    </xf>
    <xf numFmtId="0" fontId="7" fillId="0" borderId="0" xfId="8" quotePrefix="1" applyFont="1" applyAlignment="1">
      <alignment horizontal="center" vertical="center"/>
    </xf>
    <xf numFmtId="41" fontId="7" fillId="0" borderId="0" xfId="8" applyNumberFormat="1" applyFont="1" applyAlignment="1">
      <alignment horizontal="center" vertical="center"/>
    </xf>
    <xf numFmtId="0" fontId="2" fillId="0" borderId="0" xfId="8" applyFont="1" applyAlignment="1">
      <alignment vertical="center"/>
    </xf>
    <xf numFmtId="0" fontId="2" fillId="0" borderId="0" xfId="8" quotePrefix="1" applyFont="1" applyAlignment="1">
      <alignment vertical="center"/>
    </xf>
    <xf numFmtId="0" fontId="2" fillId="0" borderId="13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0" xfId="8" applyFont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0" borderId="0" xfId="8" applyFont="1" applyAlignment="1">
      <alignment horizontal="distributed"/>
    </xf>
    <xf numFmtId="188" fontId="2" fillId="0" borderId="0" xfId="8" applyNumberFormat="1" applyFont="1" applyAlignment="1">
      <alignment horizontal="distributed"/>
    </xf>
    <xf numFmtId="189" fontId="2" fillId="0" borderId="0" xfId="8" applyNumberFormat="1" applyFont="1" applyAlignment="1">
      <alignment horizontal="distributed"/>
    </xf>
    <xf numFmtId="189" fontId="2" fillId="0" borderId="1" xfId="8" applyNumberFormat="1" applyFont="1" applyBorder="1" applyAlignment="1">
      <alignment horizontal="distributed"/>
    </xf>
    <xf numFmtId="189" fontId="2" fillId="0" borderId="0" xfId="8" applyNumberFormat="1" applyFont="1" applyAlignment="1">
      <alignment horizontal="distributed" vertical="center"/>
    </xf>
    <xf numFmtId="0" fontId="12" fillId="0" borderId="0" xfId="8" applyFont="1" applyAlignment="1">
      <alignment horizontal="left" vertical="center"/>
    </xf>
    <xf numFmtId="0" fontId="11" fillId="0" borderId="0" xfId="8" applyFont="1" applyAlignment="1">
      <alignment horizontal="distributed" vertical="center"/>
    </xf>
    <xf numFmtId="41" fontId="7" fillId="0" borderId="0" xfId="8" quotePrefix="1" applyNumberFormat="1" applyFont="1" applyAlignment="1">
      <alignment horizontal="center" vertical="center"/>
    </xf>
    <xf numFmtId="41" fontId="2" fillId="0" borderId="13" xfId="8" applyNumberFormat="1" applyFont="1" applyBorder="1" applyAlignment="1">
      <alignment horizontal="center" vertical="center"/>
    </xf>
    <xf numFmtId="41" fontId="2" fillId="0" borderId="14" xfId="8" applyNumberFormat="1" applyFont="1" applyBorder="1" applyAlignment="1">
      <alignment horizontal="center" vertical="center"/>
    </xf>
    <xf numFmtId="41" fontId="2" fillId="0" borderId="9" xfId="8" applyNumberFormat="1" applyFont="1" applyBorder="1" applyAlignment="1">
      <alignment horizontal="center" vertical="center"/>
    </xf>
    <xf numFmtId="41" fontId="2" fillId="0" borderId="8" xfId="8" applyNumberFormat="1" applyFont="1" applyBorder="1" applyAlignment="1">
      <alignment horizontal="center"/>
    </xf>
    <xf numFmtId="41" fontId="2" fillId="0" borderId="1" xfId="8" applyNumberFormat="1" applyFont="1" applyBorder="1" applyAlignment="1">
      <alignment horizontal="distributed"/>
    </xf>
    <xf numFmtId="41" fontId="2" fillId="0" borderId="0" xfId="8" applyNumberFormat="1" applyFont="1" applyAlignment="1">
      <alignment horizontal="distributed" vertical="center"/>
    </xf>
    <xf numFmtId="41" fontId="12" fillId="0" borderId="0" xfId="8" applyNumberFormat="1" applyFont="1" applyAlignment="1">
      <alignment horizontal="left" vertical="center"/>
    </xf>
    <xf numFmtId="41" fontId="2" fillId="0" borderId="0" xfId="8" quotePrefix="1" applyNumberFormat="1" applyFont="1" applyAlignment="1">
      <alignment horizontal="left" vertical="center"/>
    </xf>
    <xf numFmtId="49" fontId="2" fillId="0" borderId="0" xfId="9" applyNumberFormat="1" applyFont="1" applyAlignment="1">
      <alignment horizontal="distributed"/>
    </xf>
    <xf numFmtId="0" fontId="17" fillId="0" borderId="0" xfId="0" applyFont="1"/>
    <xf numFmtId="38" fontId="2" fillId="0" borderId="0" xfId="9" quotePrefix="1" applyNumberFormat="1" applyFont="1" applyAlignment="1">
      <alignment horizontal="center" vertical="center"/>
    </xf>
    <xf numFmtId="38" fontId="8" fillId="0" borderId="0" xfId="2" applyFont="1" applyFill="1" applyAlignment="1">
      <alignment vertical="center"/>
    </xf>
    <xf numFmtId="41" fontId="2" fillId="0" borderId="0" xfId="8" applyNumberFormat="1" applyFont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18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38" fontId="16" fillId="0" borderId="0" xfId="0" applyNumberFormat="1" applyFont="1" applyAlignment="1">
      <alignment horizontal="right"/>
    </xf>
    <xf numFmtId="41" fontId="16" fillId="0" borderId="0" xfId="0" applyNumberFormat="1" applyFont="1" applyAlignment="1">
      <alignment vertical="center"/>
    </xf>
    <xf numFmtId="41" fontId="16" fillId="0" borderId="0" xfId="0" applyNumberFormat="1" applyFont="1" applyAlignment="1">
      <alignment horizontal="right"/>
    </xf>
    <xf numFmtId="183" fontId="1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3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91" fontId="9" fillId="2" borderId="0" xfId="0" applyNumberFormat="1" applyFont="1" applyFill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191" fontId="9" fillId="2" borderId="0" xfId="0" applyNumberFormat="1" applyFont="1" applyFill="1" applyAlignment="1">
      <alignment horizontal="right"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9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shrinkToFit="1"/>
    </xf>
    <xf numFmtId="19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 shrinkToFit="1"/>
    </xf>
    <xf numFmtId="191" fontId="9" fillId="2" borderId="12" xfId="0" applyNumberFormat="1" applyFont="1" applyFill="1" applyBorder="1" applyAlignment="1">
      <alignment horizontal="center" vertical="center" shrinkToFit="1"/>
    </xf>
    <xf numFmtId="191" fontId="9" fillId="2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191" fontId="9" fillId="2" borderId="1" xfId="0" applyNumberFormat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center" shrinkToFit="1"/>
    </xf>
    <xf numFmtId="38" fontId="2" fillId="0" borderId="12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191" fontId="12" fillId="0" borderId="16" xfId="0" applyNumberFormat="1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2" fillId="0" borderId="13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182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top"/>
    </xf>
    <xf numFmtId="42" fontId="8" fillId="2" borderId="12" xfId="0" applyNumberFormat="1" applyFont="1" applyFill="1" applyBorder="1" applyAlignment="1">
      <alignment horizontal="right"/>
    </xf>
    <xf numFmtId="42" fontId="8" fillId="2" borderId="1" xfId="2" applyNumberFormat="1" applyFont="1" applyFill="1" applyBorder="1" applyAlignment="1">
      <alignment horizontal="right"/>
    </xf>
    <xf numFmtId="42" fontId="8" fillId="2" borderId="1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/>
    </xf>
    <xf numFmtId="3" fontId="20" fillId="0" borderId="0" xfId="0" applyNumberFormat="1" applyFont="1" applyAlignment="1">
      <alignment horizontal="right" vertical="center"/>
    </xf>
    <xf numFmtId="0" fontId="16" fillId="0" borderId="0" xfId="6" applyFont="1" applyAlignment="1">
      <alignment vertical="top"/>
    </xf>
    <xf numFmtId="0" fontId="12" fillId="0" borderId="0" xfId="6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shrinkToFit="1"/>
    </xf>
    <xf numFmtId="38" fontId="2" fillId="0" borderId="0" xfId="2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38" fontId="8" fillId="0" borderId="1" xfId="2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7" fontId="2" fillId="0" borderId="3" xfId="0" applyNumberFormat="1" applyFont="1" applyBorder="1" applyAlignment="1">
      <alignment horizontal="distributed" vertical="center"/>
    </xf>
    <xf numFmtId="38" fontId="8" fillId="0" borderId="0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/>
    </xf>
    <xf numFmtId="38" fontId="8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9" applyFont="1" applyAlignment="1">
      <alignment vertical="center"/>
    </xf>
    <xf numFmtId="0" fontId="12" fillId="0" borderId="0" xfId="8" applyFont="1" applyAlignment="1">
      <alignment vertical="center"/>
    </xf>
    <xf numFmtId="0" fontId="2" fillId="0" borderId="18" xfId="8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83" fontId="2" fillId="0" borderId="0" xfId="0" applyNumberFormat="1" applyFont="1"/>
    <xf numFmtId="0" fontId="2" fillId="0" borderId="5" xfId="0" applyFont="1" applyBorder="1" applyAlignment="1">
      <alignment horizontal="center" vertical="center"/>
    </xf>
    <xf numFmtId="180" fontId="8" fillId="0" borderId="0" xfId="0" applyNumberFormat="1" applyFont="1" applyAlignment="1" applyProtection="1">
      <alignment horizontal="right" vertical="center" shrinkToFit="1"/>
      <protection locked="0"/>
    </xf>
    <xf numFmtId="180" fontId="23" fillId="0" borderId="0" xfId="0" applyNumberFormat="1" applyFont="1" applyAlignment="1" applyProtection="1">
      <alignment horizontal="right" vertical="center" shrinkToFit="1"/>
      <protection locked="0"/>
    </xf>
    <xf numFmtId="0" fontId="12" fillId="0" borderId="0" xfId="9" applyFont="1" applyAlignment="1">
      <alignment horizontal="right"/>
    </xf>
    <xf numFmtId="41" fontId="12" fillId="0" borderId="0" xfId="0" applyNumberFormat="1" applyFont="1" applyAlignment="1">
      <alignment horizontal="right"/>
    </xf>
    <xf numFmtId="0" fontId="12" fillId="0" borderId="0" xfId="8" applyFont="1" applyAlignment="1">
      <alignment horizontal="right"/>
    </xf>
    <xf numFmtId="0" fontId="12" fillId="0" borderId="18" xfId="8" applyFont="1" applyBorder="1" applyAlignment="1">
      <alignment horizontal="center" textRotation="255"/>
    </xf>
    <xf numFmtId="0" fontId="12" fillId="0" borderId="0" xfId="8" applyFont="1" applyAlignment="1">
      <alignment horizontal="distributed"/>
    </xf>
    <xf numFmtId="38" fontId="12" fillId="0" borderId="0" xfId="2" applyFont="1" applyFill="1" applyBorder="1" applyAlignment="1">
      <alignment horizontal="distributed"/>
    </xf>
    <xf numFmtId="38" fontId="12" fillId="0" borderId="0" xfId="2" quotePrefix="1" applyFont="1" applyFill="1" applyBorder="1" applyAlignment="1">
      <alignment horizontal="distributed"/>
    </xf>
    <xf numFmtId="41" fontId="12" fillId="0" borderId="0" xfId="0" applyNumberFormat="1" applyFont="1" applyAlignment="1">
      <alignment vertical="center"/>
    </xf>
    <xf numFmtId="41" fontId="21" fillId="0" borderId="0" xfId="0" applyNumberFormat="1" applyFont="1" applyAlignment="1">
      <alignment vertical="center"/>
    </xf>
    <xf numFmtId="38" fontId="8" fillId="0" borderId="0" xfId="2" applyFont="1" applyFill="1" applyBorder="1" applyAlignment="1">
      <alignment horizontal="right" shrinkToFit="1"/>
    </xf>
    <xf numFmtId="192" fontId="16" fillId="0" borderId="0" xfId="0" applyNumberFormat="1" applyFont="1" applyAlignment="1">
      <alignment vertical="center"/>
    </xf>
    <xf numFmtId="192" fontId="2" fillId="0" borderId="0" xfId="0" applyNumberFormat="1" applyFont="1" applyAlignment="1">
      <alignment vertical="center"/>
    </xf>
    <xf numFmtId="0" fontId="12" fillId="0" borderId="0" xfId="6" applyFont="1" applyAlignment="1">
      <alignment vertical="center"/>
    </xf>
    <xf numFmtId="178" fontId="2" fillId="0" borderId="0" xfId="0" applyNumberFormat="1" applyFont="1" applyAlignment="1">
      <alignment vertical="center"/>
    </xf>
    <xf numFmtId="193" fontId="2" fillId="0" borderId="0" xfId="0" applyNumberFormat="1" applyFont="1" applyAlignment="1">
      <alignment vertical="center"/>
    </xf>
    <xf numFmtId="193" fontId="8" fillId="0" borderId="0" xfId="0" applyNumberFormat="1" applyFont="1" applyAlignment="1" applyProtection="1">
      <alignment horizontal="right" shrinkToFit="1"/>
      <protection locked="0"/>
    </xf>
    <xf numFmtId="192" fontId="8" fillId="0" borderId="0" xfId="2" applyNumberFormat="1" applyFont="1" applyFill="1" applyBorder="1" applyAlignment="1">
      <alignment horizontal="right" vertical="center"/>
    </xf>
    <xf numFmtId="192" fontId="8" fillId="0" borderId="0" xfId="2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left"/>
    </xf>
    <xf numFmtId="191" fontId="20" fillId="0" borderId="0" xfId="0" applyNumberFormat="1" applyFont="1" applyAlignment="1">
      <alignment horizontal="left" vertical="center"/>
    </xf>
    <xf numFmtId="191" fontId="9" fillId="0" borderId="0" xfId="0" applyNumberFormat="1" applyFont="1" applyAlignment="1">
      <alignment horizontal="center" vertical="center" shrinkToFit="1"/>
    </xf>
    <xf numFmtId="3" fontId="8" fillId="0" borderId="11" xfId="2" applyNumberFormat="1" applyFont="1" applyFill="1" applyBorder="1" applyAlignment="1">
      <alignment horizontal="right" shrinkToFit="1"/>
    </xf>
    <xf numFmtId="3" fontId="8" fillId="0" borderId="0" xfId="2" applyNumberFormat="1" applyFont="1" applyFill="1" applyBorder="1" applyAlignment="1">
      <alignment horizontal="right" shrinkToFit="1"/>
    </xf>
    <xf numFmtId="182" fontId="12" fillId="0" borderId="0" xfId="0" applyNumberFormat="1" applyFont="1" applyAlignment="1">
      <alignment horizontal="right" vertical="top"/>
    </xf>
    <xf numFmtId="38" fontId="8" fillId="0" borderId="11" xfId="2" applyFont="1" applyFill="1" applyBorder="1" applyAlignment="1">
      <alignment horizontal="right" wrapText="1"/>
    </xf>
    <xf numFmtId="0" fontId="2" fillId="0" borderId="0" xfId="9" applyFont="1"/>
    <xf numFmtId="0" fontId="2" fillId="0" borderId="0" xfId="8" applyFont="1"/>
    <xf numFmtId="41" fontId="2" fillId="0" borderId="3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9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 vertical="center"/>
    </xf>
    <xf numFmtId="191" fontId="2" fillId="3" borderId="0" xfId="0" applyNumberFormat="1" applyFont="1" applyFill="1" applyAlignment="1">
      <alignment horizontal="left" vertical="center"/>
    </xf>
    <xf numFmtId="0" fontId="2" fillId="0" borderId="0" xfId="0" quotePrefix="1" applyFont="1" applyAlignment="1">
      <alignment horizontal="left" indent="1" shrinkToFit="1"/>
    </xf>
    <xf numFmtId="0" fontId="2" fillId="0" borderId="0" xfId="0" quotePrefix="1" applyFont="1" applyAlignment="1">
      <alignment horizontal="left" indent="2" shrinkToFit="1"/>
    </xf>
    <xf numFmtId="0" fontId="2" fillId="0" borderId="0" xfId="0" applyFont="1" applyAlignment="1">
      <alignment horizontal="left" indent="1" shrinkToFit="1"/>
    </xf>
    <xf numFmtId="186" fontId="2" fillId="0" borderId="0" xfId="0" applyNumberFormat="1" applyFont="1" applyAlignment="1">
      <alignment vertical="center"/>
    </xf>
    <xf numFmtId="186" fontId="2" fillId="0" borderId="1" xfId="0" applyNumberFormat="1" applyFont="1" applyBorder="1" applyAlignment="1">
      <alignment vertical="center"/>
    </xf>
    <xf numFmtId="0" fontId="2" fillId="0" borderId="5" xfId="9" applyFont="1" applyBorder="1" applyAlignment="1">
      <alignment horizontal="center" vertical="center" wrapText="1"/>
    </xf>
    <xf numFmtId="180" fontId="2" fillId="0" borderId="0" xfId="2" applyNumberFormat="1" applyFont="1" applyFill="1" applyBorder="1" applyAlignment="1">
      <alignment horizontal="right"/>
    </xf>
    <xf numFmtId="180" fontId="8" fillId="0" borderId="0" xfId="2" applyNumberFormat="1" applyFont="1" applyFill="1" applyBorder="1" applyAlignment="1">
      <alignment horizontal="right" shrinkToFit="1"/>
    </xf>
    <xf numFmtId="180" fontId="2" fillId="0" borderId="1" xfId="2" applyNumberFormat="1" applyFont="1" applyFill="1" applyBorder="1" applyAlignment="1">
      <alignment horizontal="right"/>
    </xf>
    <xf numFmtId="180" fontId="2" fillId="0" borderId="0" xfId="2" applyNumberFormat="1" applyFont="1" applyFill="1" applyBorder="1" applyAlignment="1">
      <alignment horizontal="right" vertical="center"/>
    </xf>
    <xf numFmtId="187" fontId="2" fillId="0" borderId="0" xfId="2" applyNumberFormat="1" applyFont="1" applyFill="1" applyBorder="1" applyAlignment="1">
      <alignment horizontal="right"/>
    </xf>
    <xf numFmtId="49" fontId="2" fillId="0" borderId="13" xfId="9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vertical="center"/>
    </xf>
    <xf numFmtId="0" fontId="7" fillId="0" borderId="0" xfId="9" applyFont="1" applyAlignment="1">
      <alignment vertical="center"/>
    </xf>
    <xf numFmtId="0" fontId="2" fillId="0" borderId="0" xfId="9" quotePrefix="1" applyFont="1" applyAlignment="1">
      <alignment horizontal="center" vertical="center"/>
    </xf>
    <xf numFmtId="0" fontId="2" fillId="0" borderId="1" xfId="9" applyFont="1" applyBorder="1" applyAlignment="1">
      <alignment horizontal="left" vertical="center"/>
    </xf>
    <xf numFmtId="0" fontId="2" fillId="0" borderId="19" xfId="9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/>
    </xf>
    <xf numFmtId="38" fontId="8" fillId="0" borderId="0" xfId="2" applyFont="1" applyFill="1" applyBorder="1" applyAlignment="1">
      <alignment horizontal="right" vertical="center" shrinkToFit="1"/>
    </xf>
    <xf numFmtId="0" fontId="2" fillId="0" borderId="0" xfId="9" quotePrefix="1" applyFont="1" applyAlignment="1">
      <alignment horizontal="left" vertical="center"/>
    </xf>
    <xf numFmtId="49" fontId="2" fillId="0" borderId="5" xfId="9" applyNumberFormat="1" applyFont="1" applyBorder="1" applyAlignment="1">
      <alignment horizontal="center" vertical="center" wrapText="1"/>
    </xf>
    <xf numFmtId="38" fontId="2" fillId="0" borderId="18" xfId="2" applyFont="1" applyFill="1" applyBorder="1" applyAlignment="1">
      <alignment horizontal="right"/>
    </xf>
    <xf numFmtId="0" fontId="2" fillId="0" borderId="1" xfId="9" quotePrefix="1" applyFont="1" applyBorder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5" xfId="8" applyFont="1" applyBorder="1" applyAlignment="1">
      <alignment horizontal="center" vertical="center"/>
    </xf>
    <xf numFmtId="41" fontId="2" fillId="0" borderId="1" xfId="2" applyNumberFormat="1" applyFont="1" applyFill="1" applyBorder="1" applyAlignment="1">
      <alignment horizontal="right" shrinkToFit="1"/>
    </xf>
    <xf numFmtId="41" fontId="2" fillId="0" borderId="5" xfId="8" applyNumberFormat="1" applyFont="1" applyBorder="1" applyAlignment="1">
      <alignment horizontal="center" vertical="center"/>
    </xf>
    <xf numFmtId="41" fontId="2" fillId="0" borderId="5" xfId="8" applyNumberFormat="1" applyFont="1" applyBorder="1" applyAlignment="1">
      <alignment horizontal="center" vertical="center" wrapText="1"/>
    </xf>
    <xf numFmtId="41" fontId="2" fillId="0" borderId="0" xfId="2" applyNumberFormat="1" applyFont="1" applyFill="1" applyBorder="1" applyAlignment="1">
      <alignment vertical="center" shrinkToFit="1"/>
    </xf>
    <xf numFmtId="41" fontId="2" fillId="0" borderId="0" xfId="8" applyNumberFormat="1" applyFont="1" applyAlignment="1">
      <alignment horizontal="left" vertical="center"/>
    </xf>
    <xf numFmtId="41" fontId="11" fillId="0" borderId="0" xfId="8" applyNumberFormat="1" applyFont="1" applyAlignment="1">
      <alignment horizontal="distributed" vertical="center"/>
    </xf>
    <xf numFmtId="41" fontId="4" fillId="0" borderId="0" xfId="0" applyNumberFormat="1" applyFont="1" applyAlignment="1">
      <alignment vertical="center"/>
    </xf>
    <xf numFmtId="41" fontId="2" fillId="0" borderId="0" xfId="8" applyNumberFormat="1" applyFont="1" applyAlignment="1">
      <alignment vertical="center"/>
    </xf>
    <xf numFmtId="41" fontId="2" fillId="0" borderId="0" xfId="2" applyNumberFormat="1" applyFont="1" applyFill="1" applyBorder="1" applyAlignment="1">
      <alignment horizontal="center" vertical="center" shrinkToFit="1"/>
    </xf>
    <xf numFmtId="41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shrinkToFit="1"/>
    </xf>
    <xf numFmtId="0" fontId="8" fillId="0" borderId="1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9" fillId="0" borderId="0" xfId="0" applyFont="1" applyAlignment="1">
      <alignment shrinkToFit="1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38" fontId="8" fillId="0" borderId="11" xfId="2" applyFont="1" applyFill="1" applyBorder="1" applyAlignment="1">
      <alignment horizontal="right"/>
    </xf>
    <xf numFmtId="38" fontId="8" fillId="0" borderId="11" xfId="2" applyFont="1" applyFill="1" applyBorder="1" applyAlignment="1">
      <alignment horizontal="right" vertical="center"/>
    </xf>
    <xf numFmtId="180" fontId="24" fillId="0" borderId="0" xfId="0" applyNumberFormat="1" applyFont="1" applyAlignment="1">
      <alignment horizontal="right"/>
    </xf>
    <xf numFmtId="3" fontId="2" fillId="0" borderId="0" xfId="0" applyNumberFormat="1" applyFont="1"/>
    <xf numFmtId="38" fontId="2" fillId="0" borderId="0" xfId="0" applyNumberFormat="1" applyFont="1"/>
    <xf numFmtId="38" fontId="8" fillId="0" borderId="0" xfId="2" applyFont="1" applyFill="1" applyAlignment="1"/>
    <xf numFmtId="38" fontId="8" fillId="0" borderId="0" xfId="2" applyFont="1" applyFill="1" applyAlignment="1">
      <alignment horizontal="right" vertical="center"/>
    </xf>
    <xf numFmtId="38" fontId="8" fillId="0" borderId="11" xfId="2" applyFont="1" applyFill="1" applyBorder="1" applyAlignment="1">
      <alignment horizontal="right" shrinkToFit="1"/>
    </xf>
    <xf numFmtId="176" fontId="7" fillId="0" borderId="0" xfId="0" applyNumberFormat="1" applyFont="1" applyAlignment="1">
      <alignment horizontal="center" vertical="center"/>
    </xf>
    <xf numFmtId="0" fontId="12" fillId="0" borderId="11" xfId="0" applyFont="1" applyBorder="1" applyAlignment="1">
      <alignment vertical="center"/>
    </xf>
    <xf numFmtId="38" fontId="8" fillId="0" borderId="11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2" fillId="0" borderId="11" xfId="2" applyFont="1" applyFill="1" applyBorder="1" applyAlignment="1">
      <alignment horizontal="right"/>
    </xf>
    <xf numFmtId="38" fontId="2" fillId="0" borderId="12" xfId="2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41" fontId="2" fillId="0" borderId="12" xfId="2" applyNumberFormat="1" applyFont="1" applyFill="1" applyBorder="1" applyAlignment="1">
      <alignment horizontal="right"/>
    </xf>
    <xf numFmtId="0" fontId="6" fillId="0" borderId="0" xfId="0" applyFont="1"/>
    <xf numFmtId="0" fontId="17" fillId="0" borderId="0" xfId="0" applyFont="1" applyAlignment="1">
      <alignment vertical="top"/>
    </xf>
    <xf numFmtId="0" fontId="26" fillId="0" borderId="0" xfId="1" applyFont="1" applyAlignme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quotePrefix="1" applyNumberFormat="1" applyFont="1" applyAlignment="1">
      <alignment horizontal="center" vertical="center"/>
    </xf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shrinkToFit="1"/>
    </xf>
    <xf numFmtId="0" fontId="7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9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0" xfId="9" applyFont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49" fontId="2" fillId="0" borderId="20" xfId="9" applyNumberFormat="1" applyFont="1" applyBorder="1" applyAlignment="1">
      <alignment horizontal="center" vertical="center" wrapText="1"/>
    </xf>
    <xf numFmtId="0" fontId="2" fillId="0" borderId="2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/>
    </xf>
    <xf numFmtId="0" fontId="2" fillId="0" borderId="19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1" xfId="9" quotePrefix="1" applyFont="1" applyBorder="1" applyAlignment="1">
      <alignment horizontal="left" vertical="center"/>
    </xf>
    <xf numFmtId="0" fontId="2" fillId="0" borderId="22" xfId="9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12" fillId="0" borderId="20" xfId="9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19" fillId="0" borderId="20" xfId="9" applyNumberFormat="1" applyFont="1" applyBorder="1" applyAlignment="1">
      <alignment horizontal="center" vertical="center" wrapText="1"/>
    </xf>
    <xf numFmtId="49" fontId="19" fillId="0" borderId="21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19" fillId="0" borderId="20" xfId="9" applyFont="1" applyBorder="1" applyAlignment="1">
      <alignment horizontal="center" vertical="center" wrapText="1"/>
    </xf>
    <xf numFmtId="41" fontId="2" fillId="0" borderId="20" xfId="8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0" xfId="8" quotePrefix="1" applyFont="1" applyAlignment="1">
      <alignment horizontal="center" vertical="center"/>
    </xf>
    <xf numFmtId="0" fontId="2" fillId="0" borderId="13" xfId="8" applyFont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12" fillId="0" borderId="13" xfId="8" applyFont="1" applyBorder="1" applyAlignment="1">
      <alignment horizontal="center" vertical="center" textRotation="255"/>
    </xf>
    <xf numFmtId="0" fontId="12" fillId="0" borderId="0" xfId="8" applyFont="1" applyAlignment="1">
      <alignment horizontal="center" vertical="center" textRotation="255"/>
    </xf>
    <xf numFmtId="0" fontId="12" fillId="0" borderId="14" xfId="8" applyFont="1" applyBorder="1" applyAlignment="1">
      <alignment horizontal="center" vertical="center" textRotation="255"/>
    </xf>
    <xf numFmtId="0" fontId="2" fillId="0" borderId="20" xfId="8" applyFont="1" applyBorder="1" applyAlignment="1">
      <alignment horizontal="center" vertical="center"/>
    </xf>
    <xf numFmtId="0" fontId="2" fillId="0" borderId="22" xfId="8" applyFont="1" applyBorder="1" applyAlignment="1">
      <alignment horizontal="center" vertical="center"/>
    </xf>
    <xf numFmtId="0" fontId="2" fillId="0" borderId="11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41" fontId="2" fillId="0" borderId="20" xfId="8" applyNumberFormat="1" applyFont="1" applyBorder="1" applyAlignment="1">
      <alignment horizontal="center" vertical="center" wrapText="1"/>
    </xf>
    <xf numFmtId="41" fontId="12" fillId="0" borderId="15" xfId="8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41" fontId="2" fillId="0" borderId="13" xfId="8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6" xfId="8" applyNumberFormat="1" applyFont="1" applyBorder="1" applyAlignment="1">
      <alignment horizontal="center" vertical="center"/>
    </xf>
    <xf numFmtId="41" fontId="2" fillId="0" borderId="5" xfId="8" quotePrefix="1" applyNumberFormat="1" applyFont="1" applyBorder="1" applyAlignment="1">
      <alignment horizontal="center" vertical="center"/>
    </xf>
    <xf numFmtId="41" fontId="2" fillId="0" borderId="2" xfId="8" applyNumberFormat="1" applyFont="1" applyBorder="1" applyAlignment="1">
      <alignment horizontal="center" vertical="center"/>
    </xf>
    <xf numFmtId="41" fontId="7" fillId="0" borderId="0" xfId="8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shrinkToFit="1"/>
    </xf>
    <xf numFmtId="3" fontId="8" fillId="0" borderId="11" xfId="0" applyNumberFormat="1" applyFont="1" applyBorder="1" applyAlignment="1">
      <alignment horizontal="right" shrinkToFit="1"/>
    </xf>
    <xf numFmtId="191" fontId="8" fillId="0" borderId="11" xfId="0" applyNumberFormat="1" applyFont="1" applyBorder="1" applyAlignment="1">
      <alignment horizontal="right" shrinkToFit="1"/>
    </xf>
    <xf numFmtId="191" fontId="8" fillId="0" borderId="0" xfId="0" applyNumberFormat="1" applyFont="1" applyAlignment="1">
      <alignment horizontal="right" shrinkToFit="1"/>
    </xf>
    <xf numFmtId="191" fontId="12" fillId="0" borderId="0" xfId="0" applyNumberFormat="1" applyFont="1" applyAlignment="1">
      <alignment horizontal="right" shrinkToFit="1"/>
    </xf>
    <xf numFmtId="0" fontId="2" fillId="0" borderId="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wrapText="1"/>
    </xf>
    <xf numFmtId="0" fontId="2" fillId="0" borderId="3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</cellXfs>
  <cellStyles count="10">
    <cellStyle name="ハイパーリンク" xfId="1" builtinId="8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_Sheet1" xfId="8" xr:uid="{00000000-0005-0000-0000-000008000000}"/>
    <cellStyle name="標準_Sheet1 2" xfId="9" xr:uid="{00000000-0005-0000-0000-000009000000}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331" customWidth="1"/>
    <col min="2" max="2" width="100.625" style="136" customWidth="1"/>
    <col min="3" max="16384" width="9" style="136"/>
  </cols>
  <sheetData>
    <row r="1" spans="1:2" ht="24.95" customHeight="1">
      <c r="B1" s="328" t="s">
        <v>261</v>
      </c>
    </row>
    <row r="3" spans="1:2" s="329" customFormat="1" ht="24.95" customHeight="1">
      <c r="A3" s="332">
        <v>1</v>
      </c>
      <c r="B3" s="330" t="s">
        <v>262</v>
      </c>
    </row>
    <row r="4" spans="1:2" s="329" customFormat="1" ht="24.95" customHeight="1">
      <c r="A4" s="332">
        <v>2</v>
      </c>
      <c r="B4" s="330" t="s">
        <v>263</v>
      </c>
    </row>
    <row r="5" spans="1:2" s="329" customFormat="1" ht="24.95" customHeight="1">
      <c r="A5" s="332">
        <v>3</v>
      </c>
      <c r="B5" s="330" t="s">
        <v>264</v>
      </c>
    </row>
    <row r="6" spans="1:2" s="329" customFormat="1" ht="24.95" customHeight="1">
      <c r="A6" s="332">
        <v>4</v>
      </c>
      <c r="B6" s="330" t="s">
        <v>389</v>
      </c>
    </row>
    <row r="7" spans="1:2" s="329" customFormat="1" ht="24.95" customHeight="1">
      <c r="A7" s="332">
        <v>5</v>
      </c>
      <c r="B7" s="330" t="s">
        <v>515</v>
      </c>
    </row>
    <row r="8" spans="1:2" s="329" customFormat="1" ht="24.95" customHeight="1">
      <c r="A8" s="332">
        <v>6</v>
      </c>
      <c r="B8" s="330" t="s">
        <v>265</v>
      </c>
    </row>
    <row r="9" spans="1:2" s="329" customFormat="1" ht="24.95" customHeight="1">
      <c r="A9" s="332">
        <v>7</v>
      </c>
      <c r="B9" s="330" t="s">
        <v>266</v>
      </c>
    </row>
    <row r="10" spans="1:2" s="329" customFormat="1" ht="24.95" customHeight="1">
      <c r="A10" s="332">
        <v>8</v>
      </c>
      <c r="B10" s="330" t="s">
        <v>267</v>
      </c>
    </row>
    <row r="11" spans="1:2" s="329" customFormat="1" ht="24.95" customHeight="1">
      <c r="A11" s="332">
        <v>9</v>
      </c>
      <c r="B11" s="330" t="s">
        <v>378</v>
      </c>
    </row>
    <row r="12" spans="1:2" s="329" customFormat="1" ht="24.95" customHeight="1">
      <c r="A12" s="332">
        <v>10</v>
      </c>
      <c r="B12" s="330" t="s">
        <v>379</v>
      </c>
    </row>
    <row r="13" spans="1:2" s="329" customFormat="1" ht="24.95" customHeight="1">
      <c r="A13" s="332">
        <v>11</v>
      </c>
      <c r="B13" s="330" t="s">
        <v>380</v>
      </c>
    </row>
    <row r="14" spans="1:2" s="329" customFormat="1" ht="24.95" customHeight="1">
      <c r="A14" s="332">
        <v>12</v>
      </c>
      <c r="B14" s="330" t="s">
        <v>381</v>
      </c>
    </row>
  </sheetData>
  <phoneticPr fontId="4"/>
  <hyperlinks>
    <hyperlink ref="B3" location="'21_01'!A3" display="県一般会計歳入決算額" xr:uid="{00000000-0004-0000-0000-000000000000}"/>
    <hyperlink ref="B4" location="'21_02'!A2" display="県一般会計歳出決算額" xr:uid="{00000000-0004-0000-0000-000001000000}"/>
    <hyperlink ref="B5" location="'21_03.04 '!A2" display="県債の目的別借入額" xr:uid="{00000000-0004-0000-0000-000002000000}"/>
    <hyperlink ref="B6" location="'21_03.04 '!A26" display="公営企業会計決算額" xr:uid="{00000000-0004-0000-0000-000003000000}"/>
    <hyperlink ref="B7" location="'21_05'!A2" display="県特別会計歳入，歳出決算額" xr:uid="{00000000-0004-0000-0000-000004000000}"/>
    <hyperlink ref="B8" location="'21_06'!A2" display="市町村別普通会計歳入決算額" xr:uid="{00000000-0004-0000-0000-000005000000}"/>
    <hyperlink ref="B9" location="'21_07'!A2" display="市町村別普通会計歳出決算額" xr:uid="{00000000-0004-0000-0000-000006000000}"/>
    <hyperlink ref="B10" location="'21_08'!A2" display="市町村別年度末地方債現在高" xr:uid="{00000000-0004-0000-0000-000007000000}"/>
    <hyperlink ref="B11" location="'21_09.10'!A2" display="国税徴収状況" xr:uid="{00000000-0004-0000-0000-000008000000}"/>
    <hyperlink ref="B12" location="'21_09.10'!A30" display="源泉所得税課税状況" xr:uid="{00000000-0004-0000-0000-000009000000}"/>
    <hyperlink ref="B13" location="'21_11.12'!A2" display="申告所得階級別人員" xr:uid="{00000000-0004-0000-0000-00000A000000}"/>
    <hyperlink ref="B14" location="'21_11.12'!A44" display="法人種別法人数" xr:uid="{00000000-0004-0000-0000-00000B000000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58"/>
  <sheetViews>
    <sheetView showGridLines="0" view="pageBreakPreview" zoomScaleNormal="120" zoomScaleSheetLayoutView="100" workbookViewId="0">
      <selection activeCell="A2" sqref="A2:J2"/>
    </sheetView>
  </sheetViews>
  <sheetFormatPr defaultColWidth="5.875" defaultRowHeight="11.25"/>
  <cols>
    <col min="1" max="10" width="8.625" style="183" customWidth="1"/>
    <col min="11" max="11" width="2.25" style="183" customWidth="1"/>
    <col min="12" max="12" width="6.625" style="183" customWidth="1"/>
    <col min="13" max="14" width="6.125" style="183" customWidth="1"/>
    <col min="15" max="15" width="5.875" style="183"/>
    <col min="16" max="16" width="6.125" style="183" customWidth="1"/>
    <col min="17" max="17" width="6.5" style="183" customWidth="1"/>
    <col min="18" max="16384" width="5.875" style="183"/>
  </cols>
  <sheetData>
    <row r="2" spans="1:18" ht="24" customHeight="1">
      <c r="A2" s="342" t="s">
        <v>400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8" s="186" customFormat="1" ht="18" customHeight="1" thickBot="1">
      <c r="A3" s="184"/>
      <c r="B3" s="185"/>
      <c r="C3" s="185"/>
      <c r="D3" s="185"/>
      <c r="E3" s="185"/>
      <c r="F3" s="185"/>
      <c r="G3" s="185"/>
      <c r="H3" s="185"/>
      <c r="I3" s="185"/>
      <c r="J3" s="227" t="s">
        <v>436</v>
      </c>
    </row>
    <row r="4" spans="1:18" ht="17.100000000000001" customHeight="1">
      <c r="A4" s="409" t="s">
        <v>438</v>
      </c>
      <c r="B4" s="409"/>
      <c r="C4" s="410"/>
      <c r="D4" s="414" t="s">
        <v>440</v>
      </c>
      <c r="E4" s="187"/>
      <c r="F4" s="417" t="s">
        <v>437</v>
      </c>
      <c r="G4" s="344"/>
      <c r="H4" s="344"/>
      <c r="I4" s="344"/>
      <c r="J4" s="344"/>
    </row>
    <row r="5" spans="1:18" ht="17.100000000000001" customHeight="1">
      <c r="A5" s="411"/>
      <c r="B5" s="411"/>
      <c r="C5" s="412"/>
      <c r="D5" s="415"/>
      <c r="E5" s="418" t="s">
        <v>343</v>
      </c>
      <c r="F5" s="419" t="s">
        <v>344</v>
      </c>
      <c r="G5" s="421" t="s">
        <v>372</v>
      </c>
      <c r="H5" s="421" t="s">
        <v>345</v>
      </c>
      <c r="I5" s="421" t="s">
        <v>346</v>
      </c>
      <c r="J5" s="423" t="s">
        <v>347</v>
      </c>
    </row>
    <row r="6" spans="1:18" ht="17.100000000000001" customHeight="1">
      <c r="A6" s="345"/>
      <c r="B6" s="345"/>
      <c r="C6" s="413"/>
      <c r="D6" s="416"/>
      <c r="E6" s="365"/>
      <c r="F6" s="420"/>
      <c r="G6" s="422"/>
      <c r="H6" s="422"/>
      <c r="I6" s="422"/>
      <c r="J6" s="424"/>
    </row>
    <row r="7" spans="1:18" s="190" customFormat="1" ht="6" customHeight="1">
      <c r="A7" s="163"/>
      <c r="B7" s="163"/>
      <c r="C7" s="203"/>
      <c r="D7" s="188"/>
      <c r="E7" s="189"/>
      <c r="F7" s="189"/>
      <c r="G7" s="189"/>
      <c r="H7" s="189"/>
      <c r="I7" s="189"/>
      <c r="J7" s="189"/>
    </row>
    <row r="8" spans="1:18" s="190" customFormat="1" ht="15.6" customHeight="1">
      <c r="A8" s="425" t="s">
        <v>508</v>
      </c>
      <c r="B8" s="425"/>
      <c r="C8" s="426"/>
      <c r="D8" s="256">
        <v>200508</v>
      </c>
      <c r="E8" s="81">
        <v>81040</v>
      </c>
      <c r="F8" s="81">
        <v>43872</v>
      </c>
      <c r="G8" s="81">
        <v>33846</v>
      </c>
      <c r="H8" s="81">
        <v>80684</v>
      </c>
      <c r="I8" s="81">
        <v>35874</v>
      </c>
      <c r="J8" s="81">
        <v>6232</v>
      </c>
    </row>
    <row r="9" spans="1:18" s="190" customFormat="1" ht="15.6" customHeight="1">
      <c r="A9" s="427" t="s">
        <v>409</v>
      </c>
      <c r="B9" s="427"/>
      <c r="C9" s="428"/>
      <c r="D9" s="256">
        <v>204783</v>
      </c>
      <c r="E9" s="81">
        <v>82371</v>
      </c>
      <c r="F9" s="81">
        <v>44634</v>
      </c>
      <c r="G9" s="81">
        <v>33822</v>
      </c>
      <c r="H9" s="81">
        <v>84021</v>
      </c>
      <c r="I9" s="81">
        <v>35841</v>
      </c>
      <c r="J9" s="81">
        <v>6465</v>
      </c>
    </row>
    <row r="10" spans="1:18" s="190" customFormat="1" ht="15.6" customHeight="1">
      <c r="A10" s="427" t="s">
        <v>439</v>
      </c>
      <c r="B10" s="427"/>
      <c r="C10" s="428"/>
      <c r="D10" s="256">
        <v>214968</v>
      </c>
      <c r="E10" s="81">
        <v>86353</v>
      </c>
      <c r="F10" s="81">
        <v>51385</v>
      </c>
      <c r="G10" s="81">
        <v>33946</v>
      </c>
      <c r="H10" s="81">
        <v>88200</v>
      </c>
      <c r="I10" s="81">
        <v>35718</v>
      </c>
      <c r="J10" s="81">
        <v>5719</v>
      </c>
    </row>
    <row r="11" spans="1:18" s="190" customFormat="1" ht="15.6" customHeight="1">
      <c r="A11" s="427" t="s">
        <v>492</v>
      </c>
      <c r="B11" s="427"/>
      <c r="C11" s="428"/>
      <c r="D11" s="256">
        <v>222953</v>
      </c>
      <c r="E11" s="81">
        <v>90484</v>
      </c>
      <c r="F11" s="81">
        <v>52236</v>
      </c>
      <c r="G11" s="81">
        <v>34466</v>
      </c>
      <c r="H11" s="81">
        <v>93360</v>
      </c>
      <c r="I11" s="81">
        <v>36732</v>
      </c>
      <c r="J11" s="81">
        <v>6159</v>
      </c>
      <c r="L11" s="255"/>
      <c r="M11" s="255"/>
      <c r="N11" s="255"/>
      <c r="O11" s="255"/>
      <c r="P11" s="255"/>
      <c r="Q11" s="255"/>
      <c r="R11" s="255"/>
    </row>
    <row r="12" spans="1:18" s="190" customFormat="1" ht="15.6" customHeight="1">
      <c r="A12" s="427" t="s">
        <v>509</v>
      </c>
      <c r="B12" s="427"/>
      <c r="C12" s="428"/>
      <c r="D12" s="256">
        <v>225147</v>
      </c>
      <c r="E12" s="81">
        <v>86149</v>
      </c>
      <c r="F12" s="81">
        <v>50793</v>
      </c>
      <c r="G12" s="81">
        <v>35102</v>
      </c>
      <c r="H12" s="81">
        <v>95782</v>
      </c>
      <c r="I12" s="81">
        <v>37066</v>
      </c>
      <c r="J12" s="81">
        <v>6404</v>
      </c>
      <c r="L12" s="255"/>
      <c r="M12" s="255"/>
      <c r="N12" s="255"/>
      <c r="O12" s="255"/>
      <c r="P12" s="255"/>
      <c r="Q12" s="255"/>
      <c r="R12" s="255"/>
    </row>
    <row r="13" spans="1:18" s="190" customFormat="1" ht="9.75" customHeight="1">
      <c r="A13" s="310"/>
      <c r="B13" s="310"/>
      <c r="C13" s="311"/>
      <c r="D13" s="256"/>
      <c r="E13" s="81"/>
      <c r="F13" s="81"/>
      <c r="G13" s="81"/>
      <c r="H13" s="81"/>
      <c r="I13" s="81"/>
      <c r="J13" s="81"/>
    </row>
    <row r="14" spans="1:18" ht="15.6" customHeight="1">
      <c r="A14" s="429" t="s">
        <v>348</v>
      </c>
      <c r="B14" s="429"/>
      <c r="C14" s="430"/>
      <c r="D14" s="312">
        <v>58492</v>
      </c>
      <c r="E14" s="217">
        <v>2290</v>
      </c>
      <c r="F14" s="81">
        <v>24382</v>
      </c>
      <c r="G14" s="81">
        <v>5204</v>
      </c>
      <c r="H14" s="81">
        <v>12848</v>
      </c>
      <c r="I14" s="81">
        <v>15035</v>
      </c>
      <c r="J14" s="81">
        <v>1023</v>
      </c>
      <c r="L14" s="81"/>
      <c r="M14" s="81"/>
      <c r="N14" s="81"/>
      <c r="O14" s="81"/>
      <c r="P14" s="81"/>
    </row>
    <row r="15" spans="1:18" ht="15.6" customHeight="1">
      <c r="A15" s="429" t="s">
        <v>349</v>
      </c>
      <c r="B15" s="429"/>
      <c r="C15" s="430"/>
      <c r="D15" s="312">
        <v>15927</v>
      </c>
      <c r="E15" s="217">
        <v>4886</v>
      </c>
      <c r="F15" s="81">
        <v>4842</v>
      </c>
      <c r="G15" s="81">
        <v>2549</v>
      </c>
      <c r="H15" s="81">
        <v>5250</v>
      </c>
      <c r="I15" s="81">
        <v>3143</v>
      </c>
      <c r="J15" s="81">
        <v>143</v>
      </c>
      <c r="L15" s="81"/>
      <c r="M15" s="81"/>
      <c r="N15" s="81"/>
      <c r="O15" s="81"/>
      <c r="P15" s="81"/>
    </row>
    <row r="16" spans="1:18" ht="15.6" customHeight="1">
      <c r="A16" s="429" t="s">
        <v>350</v>
      </c>
      <c r="B16" s="429"/>
      <c r="C16" s="429"/>
      <c r="D16" s="312">
        <v>29820</v>
      </c>
      <c r="E16" s="217">
        <v>10565</v>
      </c>
      <c r="F16" s="81">
        <v>5717</v>
      </c>
      <c r="G16" s="81">
        <v>3918</v>
      </c>
      <c r="H16" s="81">
        <v>12035</v>
      </c>
      <c r="I16" s="81">
        <v>7915</v>
      </c>
      <c r="J16" s="81">
        <v>235</v>
      </c>
      <c r="L16" s="81"/>
      <c r="M16" s="81"/>
      <c r="N16" s="81"/>
      <c r="O16" s="81"/>
      <c r="P16" s="81"/>
    </row>
    <row r="17" spans="1:16" ht="15.6" customHeight="1">
      <c r="A17" s="429" t="s">
        <v>351</v>
      </c>
      <c r="B17" s="429"/>
      <c r="C17" s="429"/>
      <c r="D17" s="312">
        <v>23846</v>
      </c>
      <c r="E17" s="217">
        <v>10499</v>
      </c>
      <c r="F17" s="81">
        <v>3950</v>
      </c>
      <c r="G17" s="81">
        <v>3277</v>
      </c>
      <c r="H17" s="81">
        <v>10586</v>
      </c>
      <c r="I17" s="81">
        <v>5793</v>
      </c>
      <c r="J17" s="81">
        <v>240</v>
      </c>
      <c r="L17" s="81"/>
      <c r="M17" s="81"/>
      <c r="N17" s="81"/>
      <c r="O17" s="81"/>
      <c r="P17" s="81"/>
    </row>
    <row r="18" spans="1:16" ht="15.6" customHeight="1">
      <c r="A18" s="429" t="s">
        <v>352</v>
      </c>
      <c r="B18" s="429"/>
      <c r="C18" s="429"/>
      <c r="D18" s="312">
        <v>17341</v>
      </c>
      <c r="E18" s="217">
        <v>8863</v>
      </c>
      <c r="F18" s="81">
        <v>2709</v>
      </c>
      <c r="G18" s="81">
        <v>2810</v>
      </c>
      <c r="H18" s="81">
        <v>9106</v>
      </c>
      <c r="I18" s="81">
        <v>2510</v>
      </c>
      <c r="J18" s="81">
        <v>206</v>
      </c>
      <c r="L18" s="81"/>
      <c r="M18" s="81"/>
      <c r="N18" s="81"/>
      <c r="O18" s="81"/>
      <c r="P18" s="81"/>
    </row>
    <row r="19" spans="1:16" ht="15.6" customHeight="1">
      <c r="A19" s="429" t="s">
        <v>353</v>
      </c>
      <c r="B19" s="429"/>
      <c r="C19" s="429"/>
      <c r="D19" s="312">
        <v>12965</v>
      </c>
      <c r="E19" s="217">
        <v>7126</v>
      </c>
      <c r="F19" s="81">
        <v>2016</v>
      </c>
      <c r="G19" s="81">
        <v>2526</v>
      </c>
      <c r="H19" s="81">
        <v>6945</v>
      </c>
      <c r="I19" s="81">
        <v>1275</v>
      </c>
      <c r="J19" s="81">
        <v>203</v>
      </c>
      <c r="L19" s="81"/>
      <c r="M19" s="81"/>
      <c r="N19" s="81"/>
      <c r="O19" s="81"/>
      <c r="P19" s="81"/>
    </row>
    <row r="20" spans="1:16" ht="15.6" customHeight="1">
      <c r="A20" s="429" t="s">
        <v>354</v>
      </c>
      <c r="B20" s="429"/>
      <c r="C20" s="429"/>
      <c r="D20" s="312">
        <v>18957</v>
      </c>
      <c r="E20" s="217">
        <v>10528</v>
      </c>
      <c r="F20" s="81">
        <v>2535</v>
      </c>
      <c r="G20" s="81">
        <v>3985</v>
      </c>
      <c r="H20" s="81">
        <v>11201</v>
      </c>
      <c r="I20" s="81">
        <v>844</v>
      </c>
      <c r="J20" s="81">
        <v>392</v>
      </c>
      <c r="L20" s="81"/>
      <c r="M20" s="81"/>
      <c r="N20" s="81"/>
      <c r="O20" s="81"/>
      <c r="P20" s="81"/>
    </row>
    <row r="21" spans="1:16" ht="15.6" customHeight="1">
      <c r="A21" s="429" t="s">
        <v>355</v>
      </c>
      <c r="B21" s="429"/>
      <c r="C21" s="429"/>
      <c r="D21" s="312">
        <v>12726</v>
      </c>
      <c r="E21" s="217">
        <v>7207</v>
      </c>
      <c r="F21" s="81">
        <v>1350</v>
      </c>
      <c r="G21" s="81">
        <v>2898</v>
      </c>
      <c r="H21" s="81">
        <v>7899</v>
      </c>
      <c r="I21" s="81">
        <v>243</v>
      </c>
      <c r="J21" s="81">
        <v>336</v>
      </c>
      <c r="L21" s="81"/>
      <c r="M21" s="81"/>
      <c r="N21" s="81"/>
      <c r="O21" s="81"/>
      <c r="P21" s="81"/>
    </row>
    <row r="22" spans="1:16" ht="15.6" customHeight="1">
      <c r="A22" s="429" t="s">
        <v>356</v>
      </c>
      <c r="B22" s="429"/>
      <c r="C22" s="429"/>
      <c r="D22" s="312">
        <v>8732</v>
      </c>
      <c r="E22" s="217">
        <v>5233</v>
      </c>
      <c r="F22" s="81">
        <v>814</v>
      </c>
      <c r="G22" s="81">
        <v>2002</v>
      </c>
      <c r="H22" s="81">
        <v>5536</v>
      </c>
      <c r="I22" s="81">
        <v>109</v>
      </c>
      <c r="J22" s="81">
        <v>271</v>
      </c>
      <c r="L22" s="81"/>
      <c r="M22" s="81"/>
      <c r="N22" s="81"/>
      <c r="O22" s="81"/>
      <c r="P22" s="81"/>
    </row>
    <row r="23" spans="1:16" ht="15.6" customHeight="1">
      <c r="A23" s="429" t="s">
        <v>357</v>
      </c>
      <c r="B23" s="429"/>
      <c r="C23" s="429"/>
      <c r="D23" s="312">
        <v>5584</v>
      </c>
      <c r="E23" s="217">
        <v>3677</v>
      </c>
      <c r="F23" s="81">
        <v>524</v>
      </c>
      <c r="G23" s="81">
        <v>1311</v>
      </c>
      <c r="H23" s="81">
        <v>3474</v>
      </c>
      <c r="I23" s="81">
        <v>44</v>
      </c>
      <c r="J23" s="81">
        <v>231</v>
      </c>
      <c r="L23" s="81"/>
      <c r="M23" s="81"/>
      <c r="N23" s="81"/>
      <c r="O23" s="81"/>
      <c r="P23" s="81"/>
    </row>
    <row r="24" spans="1:16" ht="15.6" customHeight="1">
      <c r="A24" s="429" t="s">
        <v>358</v>
      </c>
      <c r="B24" s="429"/>
      <c r="C24" s="429"/>
      <c r="D24" s="312">
        <v>3807</v>
      </c>
      <c r="E24" s="217">
        <v>2620</v>
      </c>
      <c r="F24" s="81">
        <v>380</v>
      </c>
      <c r="G24" s="81">
        <v>1010</v>
      </c>
      <c r="H24" s="81">
        <v>2179</v>
      </c>
      <c r="I24" s="81">
        <v>36</v>
      </c>
      <c r="J24" s="81">
        <v>202</v>
      </c>
      <c r="L24" s="81"/>
      <c r="M24" s="81"/>
      <c r="N24" s="81"/>
      <c r="O24" s="81"/>
      <c r="P24" s="81"/>
    </row>
    <row r="25" spans="1:16" ht="15.6" customHeight="1">
      <c r="A25" s="429" t="s">
        <v>479</v>
      </c>
      <c r="B25" s="429"/>
      <c r="C25" s="429"/>
      <c r="D25" s="312">
        <v>4715</v>
      </c>
      <c r="E25" s="217">
        <v>3381</v>
      </c>
      <c r="F25" s="81">
        <v>450</v>
      </c>
      <c r="G25" s="81">
        <v>1327</v>
      </c>
      <c r="H25" s="81">
        <v>2521</v>
      </c>
      <c r="I25" s="81">
        <v>36</v>
      </c>
      <c r="J25" s="81">
        <v>381</v>
      </c>
      <c r="L25" s="81"/>
      <c r="M25" s="81"/>
      <c r="N25" s="81"/>
      <c r="O25" s="81"/>
      <c r="P25" s="81"/>
    </row>
    <row r="26" spans="1:16" ht="15.6" customHeight="1">
      <c r="A26" s="429" t="s">
        <v>373</v>
      </c>
      <c r="B26" s="429"/>
      <c r="C26" s="429"/>
      <c r="D26" s="312">
        <v>2742</v>
      </c>
      <c r="E26" s="217">
        <v>1996</v>
      </c>
      <c r="F26" s="81">
        <v>278</v>
      </c>
      <c r="G26" s="81">
        <v>762</v>
      </c>
      <c r="H26" s="81">
        <v>1426</v>
      </c>
      <c r="I26" s="81">
        <v>22</v>
      </c>
      <c r="J26" s="81">
        <v>254</v>
      </c>
      <c r="L26" s="81"/>
      <c r="M26" s="81"/>
      <c r="N26" s="81"/>
      <c r="O26" s="81"/>
      <c r="P26" s="81"/>
    </row>
    <row r="27" spans="1:16" ht="15.6" customHeight="1">
      <c r="A27" s="429" t="s">
        <v>374</v>
      </c>
      <c r="B27" s="429"/>
      <c r="C27" s="429"/>
      <c r="D27" s="312">
        <v>2652</v>
      </c>
      <c r="E27" s="217">
        <v>1968</v>
      </c>
      <c r="F27" s="81">
        <v>262</v>
      </c>
      <c r="G27" s="81">
        <v>607</v>
      </c>
      <c r="H27" s="81">
        <v>1406</v>
      </c>
      <c r="I27" s="81">
        <v>13</v>
      </c>
      <c r="J27" s="81">
        <v>364</v>
      </c>
      <c r="L27" s="81"/>
      <c r="M27" s="81"/>
      <c r="N27" s="81"/>
      <c r="O27" s="81"/>
      <c r="P27" s="81"/>
    </row>
    <row r="28" spans="1:16" ht="15.6" customHeight="1">
      <c r="A28" s="429" t="s">
        <v>375</v>
      </c>
      <c r="B28" s="429"/>
      <c r="C28" s="429"/>
      <c r="D28" s="312">
        <v>2791</v>
      </c>
      <c r="E28" s="217">
        <v>1994</v>
      </c>
      <c r="F28" s="81">
        <v>227</v>
      </c>
      <c r="G28" s="81">
        <v>491</v>
      </c>
      <c r="H28" s="81">
        <v>1593</v>
      </c>
      <c r="I28" s="81">
        <v>16</v>
      </c>
      <c r="J28" s="81">
        <v>464</v>
      </c>
      <c r="L28" s="81"/>
      <c r="M28" s="81"/>
      <c r="N28" s="81"/>
      <c r="O28" s="81"/>
      <c r="P28" s="81"/>
    </row>
    <row r="29" spans="1:16" ht="15.6" customHeight="1">
      <c r="A29" s="429" t="s">
        <v>376</v>
      </c>
      <c r="B29" s="429"/>
      <c r="C29" s="429"/>
      <c r="D29" s="312">
        <v>2238</v>
      </c>
      <c r="E29" s="217">
        <v>1661</v>
      </c>
      <c r="F29" s="81">
        <v>202</v>
      </c>
      <c r="G29" s="81">
        <v>279</v>
      </c>
      <c r="H29" s="81">
        <v>1205</v>
      </c>
      <c r="I29" s="81">
        <v>12</v>
      </c>
      <c r="J29" s="81">
        <v>540</v>
      </c>
      <c r="L29" s="81"/>
      <c r="M29" s="81"/>
      <c r="N29" s="81"/>
      <c r="O29" s="81"/>
      <c r="P29" s="81"/>
    </row>
    <row r="30" spans="1:16" ht="15.6" customHeight="1">
      <c r="A30" s="429" t="s">
        <v>377</v>
      </c>
      <c r="B30" s="429"/>
      <c r="C30" s="429"/>
      <c r="D30" s="312">
        <v>1096</v>
      </c>
      <c r="E30" s="217">
        <v>967</v>
      </c>
      <c r="F30" s="81">
        <v>117</v>
      </c>
      <c r="G30" s="81">
        <v>115</v>
      </c>
      <c r="H30" s="81">
        <v>426</v>
      </c>
      <c r="I30" s="81">
        <v>11</v>
      </c>
      <c r="J30" s="81">
        <v>427</v>
      </c>
      <c r="L30" s="81"/>
      <c r="M30" s="81"/>
      <c r="N30" s="81"/>
      <c r="O30" s="81"/>
      <c r="P30" s="81"/>
    </row>
    <row r="31" spans="1:16" ht="15.6" customHeight="1">
      <c r="A31" s="429" t="s">
        <v>448</v>
      </c>
      <c r="B31" s="429"/>
      <c r="C31" s="429"/>
      <c r="D31" s="312">
        <v>518</v>
      </c>
      <c r="E31" s="217">
        <v>497</v>
      </c>
      <c r="F31" s="81">
        <v>31</v>
      </c>
      <c r="G31" s="81">
        <v>25</v>
      </c>
      <c r="H31" s="81">
        <v>119</v>
      </c>
      <c r="I31" s="81">
        <v>7</v>
      </c>
      <c r="J31" s="81">
        <v>336</v>
      </c>
      <c r="L31" s="81"/>
      <c r="M31" s="81"/>
      <c r="N31" s="81"/>
      <c r="O31" s="81"/>
      <c r="P31" s="81"/>
    </row>
    <row r="32" spans="1:16" ht="15.6" customHeight="1">
      <c r="A32" s="429" t="s">
        <v>447</v>
      </c>
      <c r="B32" s="429"/>
      <c r="C32" s="429"/>
      <c r="D32" s="312">
        <v>149</v>
      </c>
      <c r="E32" s="217">
        <v>144</v>
      </c>
      <c r="F32" s="81">
        <v>7</v>
      </c>
      <c r="G32" s="81">
        <v>6</v>
      </c>
      <c r="H32" s="81">
        <v>25</v>
      </c>
      <c r="I32" s="81">
        <v>1</v>
      </c>
      <c r="J32" s="81">
        <v>110</v>
      </c>
      <c r="L32" s="81"/>
      <c r="M32" s="81"/>
      <c r="N32" s="81"/>
      <c r="O32" s="81"/>
      <c r="P32" s="81"/>
    </row>
    <row r="33" spans="1:16" ht="15.6" customHeight="1">
      <c r="A33" s="429" t="s">
        <v>359</v>
      </c>
      <c r="B33" s="429"/>
      <c r="C33" s="429"/>
      <c r="D33" s="312">
        <v>41</v>
      </c>
      <c r="E33" s="217">
        <v>39</v>
      </c>
      <c r="F33" s="81" t="s">
        <v>8</v>
      </c>
      <c r="G33" s="81" t="s">
        <v>8</v>
      </c>
      <c r="H33" s="81">
        <v>2</v>
      </c>
      <c r="I33" s="81">
        <v>1</v>
      </c>
      <c r="J33" s="81">
        <v>38</v>
      </c>
      <c r="L33" s="81"/>
      <c r="M33" s="81"/>
      <c r="N33" s="81"/>
      <c r="O33" s="81"/>
      <c r="P33" s="81"/>
    </row>
    <row r="34" spans="1:16" ht="15.6" customHeight="1">
      <c r="A34" s="429" t="s">
        <v>360</v>
      </c>
      <c r="B34" s="429"/>
      <c r="C34" s="429"/>
      <c r="D34" s="312">
        <v>4</v>
      </c>
      <c r="E34" s="217">
        <v>4</v>
      </c>
      <c r="F34" s="81" t="s">
        <v>8</v>
      </c>
      <c r="G34" s="81" t="s">
        <v>8</v>
      </c>
      <c r="H34" s="81" t="s">
        <v>8</v>
      </c>
      <c r="I34" s="81" t="s">
        <v>8</v>
      </c>
      <c r="J34" s="81">
        <v>4</v>
      </c>
      <c r="L34" s="81"/>
      <c r="M34" s="81"/>
      <c r="N34" s="81"/>
      <c r="O34" s="81"/>
      <c r="P34" s="81"/>
    </row>
    <row r="35" spans="1:16" ht="15.6" customHeight="1">
      <c r="A35" s="429" t="s">
        <v>361</v>
      </c>
      <c r="B35" s="429"/>
      <c r="C35" s="429"/>
      <c r="D35" s="312">
        <v>3</v>
      </c>
      <c r="E35" s="217">
        <v>3</v>
      </c>
      <c r="F35" s="81" t="s">
        <v>8</v>
      </c>
      <c r="G35" s="81" t="s">
        <v>8</v>
      </c>
      <c r="H35" s="81" t="s">
        <v>8</v>
      </c>
      <c r="I35" s="81" t="s">
        <v>8</v>
      </c>
      <c r="J35" s="81">
        <v>3</v>
      </c>
      <c r="L35" s="81"/>
      <c r="M35" s="81"/>
      <c r="N35" s="81"/>
      <c r="O35" s="81"/>
      <c r="P35" s="81"/>
    </row>
    <row r="36" spans="1:16" ht="15.6" customHeight="1">
      <c r="A36" s="429" t="s">
        <v>362</v>
      </c>
      <c r="B36" s="429"/>
      <c r="C36" s="429"/>
      <c r="D36" s="312">
        <v>1</v>
      </c>
      <c r="E36" s="81">
        <v>1</v>
      </c>
      <c r="F36" s="81" t="s">
        <v>8</v>
      </c>
      <c r="G36" s="81" t="s">
        <v>8</v>
      </c>
      <c r="H36" s="81" t="s">
        <v>8</v>
      </c>
      <c r="I36" s="81" t="s">
        <v>8</v>
      </c>
      <c r="J36" s="81">
        <v>1</v>
      </c>
      <c r="L36" s="81"/>
      <c r="M36" s="81"/>
      <c r="N36" s="81"/>
      <c r="O36" s="81"/>
      <c r="P36" s="81"/>
    </row>
    <row r="37" spans="1:16" ht="15.6" customHeight="1">
      <c r="A37" s="434" t="s">
        <v>363</v>
      </c>
      <c r="B37" s="434"/>
      <c r="C37" s="434"/>
      <c r="D37" s="312" t="s">
        <v>8</v>
      </c>
      <c r="E37" s="81" t="s">
        <v>187</v>
      </c>
      <c r="F37" s="81" t="s">
        <v>187</v>
      </c>
      <c r="G37" s="81" t="s">
        <v>187</v>
      </c>
      <c r="H37" s="81" t="s">
        <v>187</v>
      </c>
      <c r="I37" s="81" t="s">
        <v>187</v>
      </c>
      <c r="J37" s="81" t="s">
        <v>187</v>
      </c>
      <c r="L37" s="81"/>
      <c r="M37" s="81"/>
      <c r="N37" s="81"/>
      <c r="O37" s="81"/>
      <c r="P37" s="81"/>
    </row>
    <row r="38" spans="1:16" ht="5.0999999999999996" customHeight="1" thickBot="1">
      <c r="A38" s="204"/>
      <c r="B38" s="204"/>
      <c r="C38" s="204"/>
      <c r="D38" s="191"/>
      <c r="E38" s="192"/>
      <c r="F38" s="193"/>
      <c r="G38" s="193"/>
      <c r="H38" s="193"/>
      <c r="I38" s="193"/>
      <c r="J38" s="193"/>
    </row>
    <row r="39" spans="1:16" s="195" customFormat="1" ht="5.0999999999999996" customHeight="1">
      <c r="A39" s="194"/>
      <c r="B39" s="194"/>
      <c r="C39" s="194"/>
      <c r="D39" s="194"/>
      <c r="F39" s="196"/>
      <c r="G39" s="196"/>
      <c r="H39" s="196"/>
      <c r="I39" s="196"/>
      <c r="J39" s="196"/>
    </row>
    <row r="40" spans="1:16" s="197" customFormat="1" ht="10.5" customHeight="1">
      <c r="A40" s="244" t="s">
        <v>514</v>
      </c>
      <c r="B40" s="244"/>
      <c r="C40" s="244"/>
      <c r="D40" s="244"/>
      <c r="E40" s="244"/>
      <c r="F40" s="244"/>
      <c r="G40" s="244"/>
      <c r="H40" s="244"/>
      <c r="I40" s="244"/>
      <c r="J40" s="244"/>
    </row>
    <row r="41" spans="1:16" s="197" customFormat="1" ht="10.5" customHeight="1">
      <c r="A41" s="198" t="s">
        <v>441</v>
      </c>
      <c r="B41" s="198"/>
      <c r="C41" s="198"/>
      <c r="D41" s="198"/>
      <c r="E41" s="198"/>
      <c r="F41" s="198"/>
      <c r="G41" s="198"/>
      <c r="H41" s="198"/>
      <c r="I41" s="198"/>
      <c r="J41" s="198"/>
    </row>
    <row r="42" spans="1:16" s="186" customFormat="1" ht="15.95" customHeight="1">
      <c r="A42" s="185"/>
      <c r="C42" s="186" t="s">
        <v>364</v>
      </c>
    </row>
    <row r="43" spans="1:16" ht="20.100000000000001" customHeight="1">
      <c r="A43" s="342" t="s">
        <v>401</v>
      </c>
      <c r="B43" s="342"/>
      <c r="C43" s="342"/>
      <c r="D43" s="342"/>
      <c r="E43" s="342"/>
      <c r="F43" s="342"/>
      <c r="G43" s="342"/>
      <c r="H43" s="342"/>
      <c r="I43" s="342"/>
      <c r="J43" s="342"/>
    </row>
    <row r="44" spans="1:16" ht="14.1" customHeight="1" thickBot="1">
      <c r="A44" s="170"/>
      <c r="B44" s="199"/>
      <c r="C44" s="199"/>
      <c r="D44" s="199"/>
      <c r="E44" s="199"/>
      <c r="F44" s="199"/>
      <c r="G44" s="199"/>
      <c r="H44" s="199"/>
      <c r="I44" s="199"/>
      <c r="J44" s="222" t="s">
        <v>442</v>
      </c>
    </row>
    <row r="45" spans="1:16" ht="17.100000000000001" customHeight="1">
      <c r="A45" s="435" t="s">
        <v>365</v>
      </c>
      <c r="B45" s="437" t="s">
        <v>497</v>
      </c>
      <c r="C45" s="437" t="s">
        <v>496</v>
      </c>
      <c r="D45" s="438" t="s">
        <v>444</v>
      </c>
      <c r="E45" s="438"/>
      <c r="F45" s="438"/>
      <c r="G45" s="438"/>
      <c r="H45" s="438"/>
      <c r="I45" s="438"/>
      <c r="J45" s="416" t="s">
        <v>366</v>
      </c>
    </row>
    <row r="46" spans="1:16" ht="17.100000000000001" customHeight="1">
      <c r="A46" s="436"/>
      <c r="B46" s="432"/>
      <c r="C46" s="432"/>
      <c r="D46" s="432" t="s">
        <v>445</v>
      </c>
      <c r="E46" s="432"/>
      <c r="F46" s="432"/>
      <c r="G46" s="433" t="s">
        <v>446</v>
      </c>
      <c r="H46" s="433" t="s">
        <v>367</v>
      </c>
      <c r="I46" s="433" t="s">
        <v>368</v>
      </c>
      <c r="J46" s="431"/>
    </row>
    <row r="47" spans="1:16" ht="17.100000000000001" customHeight="1">
      <c r="A47" s="436"/>
      <c r="B47" s="432"/>
      <c r="C47" s="432"/>
      <c r="D47" s="219" t="s">
        <v>369</v>
      </c>
      <c r="E47" s="219" t="s">
        <v>370</v>
      </c>
      <c r="F47" s="219" t="s">
        <v>371</v>
      </c>
      <c r="G47" s="433"/>
      <c r="H47" s="433"/>
      <c r="I47" s="433"/>
      <c r="J47" s="431"/>
    </row>
    <row r="48" spans="1:16" ht="6.75" customHeight="1">
      <c r="A48" s="20"/>
      <c r="B48" s="200"/>
      <c r="C48" s="20"/>
      <c r="D48" s="152"/>
      <c r="E48" s="152"/>
      <c r="F48" s="152"/>
      <c r="G48" s="201"/>
      <c r="H48" s="201"/>
      <c r="I48" s="201"/>
      <c r="J48" s="20"/>
    </row>
    <row r="49" spans="1:10" ht="15.6" customHeight="1">
      <c r="A49" s="205" t="s">
        <v>510</v>
      </c>
      <c r="B49" s="313">
        <v>30139</v>
      </c>
      <c r="C49" s="318">
        <v>26059</v>
      </c>
      <c r="D49" s="318">
        <v>24312</v>
      </c>
      <c r="E49" s="318">
        <v>16</v>
      </c>
      <c r="F49" s="318">
        <v>503</v>
      </c>
      <c r="G49" s="318">
        <v>295</v>
      </c>
      <c r="H49" s="318">
        <v>371</v>
      </c>
      <c r="I49" s="318">
        <v>537</v>
      </c>
      <c r="J49" s="318">
        <v>25</v>
      </c>
    </row>
    <row r="50" spans="1:10" ht="15.6" customHeight="1">
      <c r="A50" s="205" t="s">
        <v>322</v>
      </c>
      <c r="B50" s="313">
        <v>31082</v>
      </c>
      <c r="C50" s="318">
        <v>27096</v>
      </c>
      <c r="D50" s="318">
        <v>25357</v>
      </c>
      <c r="E50" s="318">
        <v>16</v>
      </c>
      <c r="F50" s="318">
        <v>502</v>
      </c>
      <c r="G50" s="318">
        <v>291</v>
      </c>
      <c r="H50" s="318">
        <v>367</v>
      </c>
      <c r="I50" s="318">
        <v>538</v>
      </c>
      <c r="J50" s="318">
        <v>25</v>
      </c>
    </row>
    <row r="51" spans="1:10" ht="15.6" customHeight="1">
      <c r="A51" s="205" t="s">
        <v>443</v>
      </c>
      <c r="B51" s="313">
        <v>32656</v>
      </c>
      <c r="C51" s="141">
        <v>28441</v>
      </c>
      <c r="D51" s="141">
        <v>26651</v>
      </c>
      <c r="E51" s="141">
        <v>16</v>
      </c>
      <c r="F51" s="141">
        <v>506</v>
      </c>
      <c r="G51" s="141">
        <v>294</v>
      </c>
      <c r="H51" s="141">
        <v>389</v>
      </c>
      <c r="I51" s="141">
        <v>560</v>
      </c>
      <c r="J51" s="141">
        <v>25</v>
      </c>
    </row>
    <row r="52" spans="1:10" ht="15.6" customHeight="1">
      <c r="A52" s="205" t="s">
        <v>493</v>
      </c>
      <c r="B52" s="313">
        <v>34166</v>
      </c>
      <c r="C52" s="141">
        <v>29824</v>
      </c>
      <c r="D52" s="141">
        <v>28013</v>
      </c>
      <c r="E52" s="141">
        <v>15</v>
      </c>
      <c r="F52" s="141">
        <v>500</v>
      </c>
      <c r="G52" s="141">
        <v>308</v>
      </c>
      <c r="H52" s="141">
        <v>389</v>
      </c>
      <c r="I52" s="141">
        <v>575</v>
      </c>
      <c r="J52" s="141">
        <v>24</v>
      </c>
    </row>
    <row r="53" spans="1:10" ht="15.6" customHeight="1">
      <c r="A53" s="205" t="s">
        <v>511</v>
      </c>
      <c r="B53" s="313">
        <v>36015</v>
      </c>
      <c r="C53" s="141">
        <v>30996</v>
      </c>
      <c r="D53" s="141">
        <v>29138</v>
      </c>
      <c r="E53" s="141">
        <v>15</v>
      </c>
      <c r="F53" s="141">
        <v>507</v>
      </c>
      <c r="G53" s="141">
        <v>329</v>
      </c>
      <c r="H53" s="141">
        <v>378</v>
      </c>
      <c r="I53" s="141">
        <v>604</v>
      </c>
      <c r="J53" s="141">
        <v>25</v>
      </c>
    </row>
    <row r="54" spans="1:10" ht="5.0999999999999996" customHeight="1" thickBot="1">
      <c r="A54" s="199"/>
      <c r="B54" s="202"/>
      <c r="C54" s="199"/>
      <c r="D54" s="199"/>
      <c r="E54" s="199"/>
      <c r="F54" s="199"/>
      <c r="G54" s="199"/>
      <c r="H54" s="199"/>
      <c r="I54" s="199"/>
      <c r="J54" s="199"/>
    </row>
    <row r="55" spans="1:10" ht="5.0999999999999996" customHeight="1"/>
    <row r="56" spans="1:10" ht="9.75" customHeight="1">
      <c r="A56" s="208" t="s">
        <v>481</v>
      </c>
    </row>
    <row r="57" spans="1:10">
      <c r="A57" s="208" t="s">
        <v>441</v>
      </c>
      <c r="D57" s="208"/>
    </row>
    <row r="58" spans="1:10" ht="14.25" customHeight="1"/>
  </sheetData>
  <mergeCells count="49">
    <mergeCell ref="B45:B47"/>
    <mergeCell ref="C45:C47"/>
    <mergeCell ref="D45:I45"/>
    <mergeCell ref="J45:J47"/>
    <mergeCell ref="D46:F46"/>
    <mergeCell ref="A43:J43"/>
    <mergeCell ref="A27:C27"/>
    <mergeCell ref="A28:C28"/>
    <mergeCell ref="A29:C29"/>
    <mergeCell ref="A30:C30"/>
    <mergeCell ref="A31:C31"/>
    <mergeCell ref="G46:G47"/>
    <mergeCell ref="A32:C32"/>
    <mergeCell ref="H46:H47"/>
    <mergeCell ref="I46:I47"/>
    <mergeCell ref="A35:C35"/>
    <mergeCell ref="A36:C36"/>
    <mergeCell ref="A37:C37"/>
    <mergeCell ref="A45:A47"/>
    <mergeCell ref="A20:C20"/>
    <mergeCell ref="A33:C33"/>
    <mergeCell ref="A34:C34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8:C8"/>
    <mergeCell ref="A9:C9"/>
    <mergeCell ref="A11:C11"/>
    <mergeCell ref="A14:C14"/>
    <mergeCell ref="A10:C10"/>
    <mergeCell ref="A12:C12"/>
    <mergeCell ref="A2:J2"/>
    <mergeCell ref="A4:C6"/>
    <mergeCell ref="D4:D6"/>
    <mergeCell ref="F4:J4"/>
    <mergeCell ref="E5:E6"/>
    <mergeCell ref="F5:F6"/>
    <mergeCell ref="G5:G6"/>
    <mergeCell ref="H5:H6"/>
    <mergeCell ref="I5:I6"/>
    <mergeCell ref="J5:J6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>
    <oddHeader>&amp;R &amp;"ＭＳ Ｐゴシック,標準"&amp;9 21 財政</oddHeader>
    <oddFooter xml:space="preserve">&amp;L&amp;"ＭＳ Ｐゴシック,標準"&amp;9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showGridLines="0" view="pageBreakPreview" zoomScaleNormal="100" zoomScaleSheetLayoutView="100" workbookViewId="0">
      <selection activeCell="A3" sqref="A3:H3"/>
    </sheetView>
  </sheetViews>
  <sheetFormatPr defaultRowHeight="11.25"/>
  <cols>
    <col min="1" max="2" width="1.625" style="1" customWidth="1"/>
    <col min="3" max="3" width="22.625" style="1" customWidth="1"/>
    <col min="4" max="4" width="0.875" style="1" customWidth="1"/>
    <col min="5" max="7" width="16.625" style="1" customWidth="1"/>
    <col min="8" max="8" width="10.625" style="1" customWidth="1"/>
    <col min="9" max="9" width="3.625" style="1" customWidth="1"/>
    <col min="10" max="10" width="1.625" style="1" customWidth="1"/>
    <col min="11" max="11" width="20.625" style="1" customWidth="1"/>
    <col min="12" max="12" width="0.875" style="1" customWidth="1"/>
    <col min="13" max="15" width="16.625" style="1" customWidth="1"/>
    <col min="16" max="16" width="10.625" style="1" customWidth="1"/>
    <col min="17" max="17" width="2.5" style="1" customWidth="1"/>
    <col min="18" max="18" width="5.625" style="1" customWidth="1"/>
    <col min="19" max="19" width="6" style="1" customWidth="1"/>
    <col min="20" max="16384" width="9" style="1"/>
  </cols>
  <sheetData>
    <row r="1" spans="1:19" s="6" customFormat="1" ht="18.75">
      <c r="A1" s="334" t="s">
        <v>222</v>
      </c>
      <c r="B1" s="334"/>
      <c r="C1" s="334"/>
      <c r="D1" s="334"/>
      <c r="E1" s="334"/>
      <c r="F1" s="334"/>
      <c r="G1" s="334"/>
      <c r="H1" s="334"/>
      <c r="I1" s="8"/>
      <c r="J1" s="8"/>
      <c r="K1" s="8"/>
      <c r="L1" s="8"/>
      <c r="M1" s="8"/>
      <c r="N1" s="8"/>
      <c r="O1" s="8"/>
    </row>
    <row r="2" spans="1:19" s="6" customFormat="1" ht="15" customHeight="1">
      <c r="A2" s="5"/>
      <c r="B2" s="8"/>
      <c r="C2" s="8"/>
      <c r="D2" s="8"/>
      <c r="E2" s="5"/>
      <c r="F2" s="5"/>
      <c r="G2" s="5"/>
      <c r="H2" s="5"/>
      <c r="I2" s="8"/>
      <c r="J2" s="8"/>
      <c r="K2" s="8"/>
      <c r="L2" s="8"/>
      <c r="M2" s="8"/>
      <c r="N2" s="8"/>
      <c r="O2" s="8"/>
    </row>
    <row r="3" spans="1:19" s="7" customFormat="1" ht="15" customHeight="1">
      <c r="A3" s="335" t="s">
        <v>223</v>
      </c>
      <c r="B3" s="335"/>
      <c r="C3" s="335"/>
      <c r="D3" s="335"/>
      <c r="E3" s="335"/>
      <c r="F3" s="335"/>
      <c r="G3" s="335"/>
      <c r="H3" s="335"/>
      <c r="I3" s="335" t="s">
        <v>224</v>
      </c>
      <c r="J3" s="335"/>
      <c r="K3" s="335"/>
      <c r="L3" s="335"/>
      <c r="M3" s="335"/>
      <c r="N3" s="335"/>
      <c r="O3" s="335"/>
      <c r="P3" s="335"/>
    </row>
    <row r="4" spans="1:19" s="7" customFormat="1" ht="15" customHeight="1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9" ht="15" customHeight="1" thickBot="1">
      <c r="A5" s="2"/>
      <c r="B5" s="2"/>
      <c r="C5" s="2"/>
      <c r="D5" s="2"/>
      <c r="E5" s="24"/>
      <c r="F5" s="24"/>
      <c r="G5" s="24"/>
      <c r="H5" s="221" t="s">
        <v>410</v>
      </c>
      <c r="I5" s="3"/>
      <c r="K5" s="2"/>
      <c r="M5" s="24"/>
      <c r="N5" s="24"/>
      <c r="O5" s="24"/>
      <c r="P5" s="221" t="s">
        <v>410</v>
      </c>
    </row>
    <row r="6" spans="1:19" ht="27" customHeight="1">
      <c r="A6" s="336" t="s">
        <v>482</v>
      </c>
      <c r="B6" s="336"/>
      <c r="C6" s="336"/>
      <c r="D6" s="33"/>
      <c r="E6" s="34" t="s">
        <v>411</v>
      </c>
      <c r="F6" s="34" t="s">
        <v>499</v>
      </c>
      <c r="G6" s="34" t="s">
        <v>498</v>
      </c>
      <c r="H6" s="34" t="s">
        <v>5</v>
      </c>
      <c r="I6" s="336" t="s">
        <v>480</v>
      </c>
      <c r="J6" s="336"/>
      <c r="K6" s="336"/>
      <c r="L6" s="33"/>
      <c r="M6" s="35" t="s">
        <v>411</v>
      </c>
      <c r="N6" s="35" t="s">
        <v>499</v>
      </c>
      <c r="O6" s="35" t="s">
        <v>498</v>
      </c>
      <c r="P6" s="34" t="s">
        <v>5</v>
      </c>
    </row>
    <row r="7" spans="1:19" ht="5.0999999999999996" customHeight="1">
      <c r="A7" s="36"/>
      <c r="B7" s="36"/>
      <c r="C7" s="36"/>
      <c r="D7" s="37"/>
      <c r="E7" s="9"/>
      <c r="F7" s="9"/>
      <c r="G7" s="9"/>
      <c r="H7" s="11"/>
      <c r="I7" s="36"/>
      <c r="J7" s="36"/>
      <c r="K7" s="36"/>
      <c r="L7" s="37"/>
      <c r="M7" s="9"/>
      <c r="N7" s="9"/>
      <c r="O7" s="9"/>
      <c r="P7" s="11"/>
    </row>
    <row r="8" spans="1:19" ht="20.100000000000001" customHeight="1">
      <c r="A8" s="333" t="s">
        <v>225</v>
      </c>
      <c r="B8" s="333"/>
      <c r="C8" s="333"/>
      <c r="D8" s="15"/>
      <c r="E8" s="26">
        <v>1073697092856</v>
      </c>
      <c r="F8" s="26">
        <f>F9+F23+F25+F33+F35+F37+N8+N11+N15+N19+N22+N24+N27+N29+N38+N40</f>
        <v>959048778340</v>
      </c>
      <c r="G8" s="26">
        <v>892561478765</v>
      </c>
      <c r="H8" s="27">
        <f>ROUND(G8/F8*100,1)</f>
        <v>93.1</v>
      </c>
      <c r="I8" s="16"/>
      <c r="J8" s="16" t="s">
        <v>305</v>
      </c>
      <c r="K8" s="16"/>
      <c r="L8" s="14"/>
      <c r="M8" s="26">
        <v>1048226455</v>
      </c>
      <c r="N8" s="26">
        <f>SUBTOTAL(9,N9:N10)</f>
        <v>805542460</v>
      </c>
      <c r="O8" s="26">
        <v>811715807</v>
      </c>
      <c r="P8" s="27">
        <f>ROUND(O8/N8*100,1)</f>
        <v>100.8</v>
      </c>
      <c r="R8" s="246"/>
      <c r="S8" s="246"/>
    </row>
    <row r="9" spans="1:19" ht="20.100000000000001" customHeight="1">
      <c r="A9" s="16"/>
      <c r="B9" s="333" t="s">
        <v>227</v>
      </c>
      <c r="C9" s="333"/>
      <c r="D9" s="15"/>
      <c r="E9" s="26">
        <v>140242983958</v>
      </c>
      <c r="F9" s="26">
        <f>SUBTOTAL(9,F10:F22)</f>
        <v>146477189855</v>
      </c>
      <c r="G9" s="26">
        <v>153060197696</v>
      </c>
      <c r="H9" s="27">
        <f t="shared" ref="H9:H25" si="0">ROUND(G9/F9*100,1)</f>
        <v>104.5</v>
      </c>
      <c r="I9" s="16"/>
      <c r="J9" s="16"/>
      <c r="K9" s="16" t="s">
        <v>306</v>
      </c>
      <c r="L9" s="14"/>
      <c r="M9" s="26">
        <v>85404961</v>
      </c>
      <c r="N9" s="26">
        <v>52584107</v>
      </c>
      <c r="O9" s="26">
        <v>49624166</v>
      </c>
      <c r="P9" s="27">
        <f>ROUND(O9/N9*100,1)</f>
        <v>94.4</v>
      </c>
      <c r="R9" s="246"/>
      <c r="S9" s="246"/>
    </row>
    <row r="10" spans="1:19" ht="20.100000000000001" customHeight="1">
      <c r="A10" s="16"/>
      <c r="B10" s="16"/>
      <c r="C10" s="16" t="s">
        <v>229</v>
      </c>
      <c r="D10" s="15"/>
      <c r="E10" s="26">
        <v>45881709414</v>
      </c>
      <c r="F10" s="26">
        <v>47790134617</v>
      </c>
      <c r="G10" s="26">
        <v>48227434790</v>
      </c>
      <c r="H10" s="27">
        <f t="shared" si="0"/>
        <v>100.9</v>
      </c>
      <c r="I10" s="16"/>
      <c r="J10" s="16"/>
      <c r="K10" s="16" t="s">
        <v>307</v>
      </c>
      <c r="L10" s="14"/>
      <c r="M10" s="26">
        <v>962821494</v>
      </c>
      <c r="N10" s="26">
        <v>752958353</v>
      </c>
      <c r="O10" s="26">
        <v>762091641</v>
      </c>
      <c r="P10" s="27">
        <f t="shared" ref="P10:P41" si="1">ROUND(O10/N10*100,1)</f>
        <v>101.2</v>
      </c>
      <c r="R10" s="246"/>
      <c r="S10" s="246"/>
    </row>
    <row r="11" spans="1:19" ht="20.100000000000001" customHeight="1">
      <c r="A11" s="16"/>
      <c r="B11" s="16"/>
      <c r="C11" s="16" t="s">
        <v>231</v>
      </c>
      <c r="D11" s="15"/>
      <c r="E11" s="26">
        <v>34129212969</v>
      </c>
      <c r="F11" s="26">
        <v>35019341005</v>
      </c>
      <c r="G11" s="26">
        <v>36906645136</v>
      </c>
      <c r="H11" s="27">
        <f>ROUND(G11/F11*100,1)</f>
        <v>105.4</v>
      </c>
      <c r="I11" s="16"/>
      <c r="J11" s="333" t="s">
        <v>226</v>
      </c>
      <c r="K11" s="333"/>
      <c r="L11" s="14"/>
      <c r="M11" s="26">
        <v>15204731728</v>
      </c>
      <c r="N11" s="26">
        <f>SUBTOTAL(9,N12:N14)</f>
        <v>15254672549</v>
      </c>
      <c r="O11" s="26">
        <v>15035940775</v>
      </c>
      <c r="P11" s="27">
        <f t="shared" si="1"/>
        <v>98.6</v>
      </c>
      <c r="R11" s="246"/>
      <c r="S11" s="246"/>
    </row>
    <row r="12" spans="1:19" ht="20.100000000000001" customHeight="1">
      <c r="A12" s="16"/>
      <c r="B12" s="16"/>
      <c r="C12" s="16" t="s">
        <v>233</v>
      </c>
      <c r="D12" s="15"/>
      <c r="E12" s="26">
        <v>29597819935</v>
      </c>
      <c r="F12" s="26">
        <v>30742432418</v>
      </c>
      <c r="G12" s="26">
        <v>34966700952</v>
      </c>
      <c r="H12" s="27">
        <f t="shared" si="0"/>
        <v>113.7</v>
      </c>
      <c r="I12" s="16"/>
      <c r="J12" s="16"/>
      <c r="K12" s="16" t="s">
        <v>228</v>
      </c>
      <c r="L12" s="14"/>
      <c r="M12" s="26">
        <v>12793446706</v>
      </c>
      <c r="N12" s="26">
        <v>12804473870</v>
      </c>
      <c r="O12" s="26">
        <v>12773078475</v>
      </c>
      <c r="P12" s="27">
        <f t="shared" si="1"/>
        <v>99.8</v>
      </c>
      <c r="R12" s="246"/>
      <c r="S12" s="246"/>
    </row>
    <row r="13" spans="1:19" ht="20.100000000000001" customHeight="1">
      <c r="A13" s="16"/>
      <c r="B13" s="16"/>
      <c r="C13" s="16" t="s">
        <v>235</v>
      </c>
      <c r="D13" s="15"/>
      <c r="E13" s="26">
        <v>4186924187</v>
      </c>
      <c r="F13" s="26">
        <v>5423295683</v>
      </c>
      <c r="G13" s="26">
        <v>4879270419</v>
      </c>
      <c r="H13" s="27">
        <f t="shared" si="0"/>
        <v>90</v>
      </c>
      <c r="I13" s="16"/>
      <c r="J13" s="16"/>
      <c r="K13" s="16" t="s">
        <v>230</v>
      </c>
      <c r="L13" s="14"/>
      <c r="M13" s="26">
        <v>178955620</v>
      </c>
      <c r="N13" s="26">
        <v>132175800</v>
      </c>
      <c r="O13" s="26">
        <v>132940850</v>
      </c>
      <c r="P13" s="27">
        <f t="shared" si="1"/>
        <v>100.6</v>
      </c>
      <c r="R13" s="246"/>
      <c r="S13" s="246"/>
    </row>
    <row r="14" spans="1:19" ht="20.100000000000001" customHeight="1">
      <c r="A14" s="16"/>
      <c r="B14" s="16"/>
      <c r="C14" s="16" t="s">
        <v>237</v>
      </c>
      <c r="D14" s="15"/>
      <c r="E14" s="26">
        <v>1865703878</v>
      </c>
      <c r="F14" s="26">
        <v>1995455120</v>
      </c>
      <c r="G14" s="26">
        <v>2053697912</v>
      </c>
      <c r="H14" s="27">
        <f t="shared" si="0"/>
        <v>102.9</v>
      </c>
      <c r="I14" s="16"/>
      <c r="J14" s="16"/>
      <c r="K14" s="16" t="s">
        <v>232</v>
      </c>
      <c r="L14" s="14"/>
      <c r="M14" s="26">
        <v>2232329402</v>
      </c>
      <c r="N14" s="26">
        <v>2318022879</v>
      </c>
      <c r="O14" s="26">
        <v>2129921450</v>
      </c>
      <c r="P14" s="27">
        <f>ROUND(O14/N14*100,1)</f>
        <v>91.9</v>
      </c>
      <c r="R14" s="246"/>
      <c r="S14" s="246"/>
    </row>
    <row r="15" spans="1:19" ht="20.100000000000001" customHeight="1">
      <c r="A15" s="16"/>
      <c r="B15" s="16"/>
      <c r="C15" s="16" t="s">
        <v>239</v>
      </c>
      <c r="D15" s="15"/>
      <c r="E15" s="26">
        <v>846523400</v>
      </c>
      <c r="F15" s="26">
        <v>878219640</v>
      </c>
      <c r="G15" s="26">
        <v>881546720</v>
      </c>
      <c r="H15" s="27">
        <f t="shared" si="0"/>
        <v>100.4</v>
      </c>
      <c r="I15" s="16"/>
      <c r="J15" s="16" t="s">
        <v>234</v>
      </c>
      <c r="K15" s="16"/>
      <c r="L15" s="14"/>
      <c r="M15" s="26">
        <v>414755736959</v>
      </c>
      <c r="N15" s="26">
        <f>SUBTOTAL(9,N16:N18)</f>
        <v>294113584237</v>
      </c>
      <c r="O15" s="26">
        <v>232297774226</v>
      </c>
      <c r="P15" s="27">
        <f t="shared" si="1"/>
        <v>79</v>
      </c>
      <c r="R15" s="246"/>
      <c r="S15" s="246"/>
    </row>
    <row r="16" spans="1:19" ht="20.100000000000001" customHeight="1">
      <c r="A16" s="16"/>
      <c r="B16" s="16"/>
      <c r="C16" s="16" t="s">
        <v>241</v>
      </c>
      <c r="D16" s="15"/>
      <c r="E16" s="26" t="s">
        <v>187</v>
      </c>
      <c r="F16" s="26">
        <v>6180500</v>
      </c>
      <c r="G16" s="26">
        <v>47750300</v>
      </c>
      <c r="H16" s="27">
        <f t="shared" si="0"/>
        <v>772.6</v>
      </c>
      <c r="I16" s="16"/>
      <c r="J16" s="16"/>
      <c r="K16" s="16" t="s">
        <v>236</v>
      </c>
      <c r="L16" s="14"/>
      <c r="M16" s="26">
        <v>50929056929</v>
      </c>
      <c r="N16" s="26">
        <v>52538108682</v>
      </c>
      <c r="O16" s="26">
        <v>50256440156</v>
      </c>
      <c r="P16" s="27">
        <f t="shared" si="1"/>
        <v>95.7</v>
      </c>
      <c r="R16" s="246"/>
      <c r="S16" s="246"/>
    </row>
    <row r="17" spans="1:19" ht="20.100000000000001" customHeight="1">
      <c r="A17" s="16"/>
      <c r="B17" s="16"/>
      <c r="C17" s="16" t="s">
        <v>243</v>
      </c>
      <c r="D17" s="15"/>
      <c r="E17" s="26">
        <v>7107635534</v>
      </c>
      <c r="F17" s="26">
        <v>7268316581</v>
      </c>
      <c r="G17" s="26">
        <v>7300434157</v>
      </c>
      <c r="H17" s="27">
        <f t="shared" si="0"/>
        <v>100.4</v>
      </c>
      <c r="I17" s="16"/>
      <c r="J17" s="16"/>
      <c r="K17" s="16" t="s">
        <v>238</v>
      </c>
      <c r="L17" s="14"/>
      <c r="M17" s="26">
        <v>362033423037</v>
      </c>
      <c r="N17" s="26">
        <v>239862992546</v>
      </c>
      <c r="O17" s="26">
        <v>180886304557</v>
      </c>
      <c r="P17" s="27">
        <f t="shared" si="1"/>
        <v>75.400000000000006</v>
      </c>
      <c r="R17" s="246"/>
      <c r="S17" s="246"/>
    </row>
    <row r="18" spans="1:19" ht="20.100000000000001" customHeight="1">
      <c r="A18" s="16"/>
      <c r="B18" s="16"/>
      <c r="C18" s="16" t="s">
        <v>245</v>
      </c>
      <c r="D18" s="15"/>
      <c r="E18" s="26">
        <v>15670891184</v>
      </c>
      <c r="F18" s="26">
        <v>16354241373</v>
      </c>
      <c r="G18" s="26">
        <v>16787489705</v>
      </c>
      <c r="H18" s="27">
        <f t="shared" si="0"/>
        <v>102.6</v>
      </c>
      <c r="I18" s="16"/>
      <c r="J18" s="16"/>
      <c r="K18" s="16" t="s">
        <v>240</v>
      </c>
      <c r="L18" s="14"/>
      <c r="M18" s="26">
        <v>1793256993</v>
      </c>
      <c r="N18" s="26">
        <v>1712483009</v>
      </c>
      <c r="O18" s="26">
        <v>1155029513</v>
      </c>
      <c r="P18" s="27">
        <f t="shared" si="1"/>
        <v>67.400000000000006</v>
      </c>
      <c r="R18" s="246"/>
      <c r="S18" s="246"/>
    </row>
    <row r="19" spans="1:19" ht="20.100000000000001" customHeight="1">
      <c r="A19" s="16"/>
      <c r="B19" s="16"/>
      <c r="C19" s="16" t="s">
        <v>247</v>
      </c>
      <c r="D19" s="15"/>
      <c r="E19" s="26">
        <v>7114300</v>
      </c>
      <c r="F19" s="26">
        <v>6771300</v>
      </c>
      <c r="G19" s="26">
        <v>6718500</v>
      </c>
      <c r="H19" s="27">
        <f>ROUND(G19/F19*100,1)</f>
        <v>99.2</v>
      </c>
      <c r="I19" s="16"/>
      <c r="J19" s="16" t="s">
        <v>242</v>
      </c>
      <c r="K19" s="16"/>
      <c r="L19" s="14"/>
      <c r="M19" s="26">
        <v>2981582188</v>
      </c>
      <c r="N19" s="26">
        <f>SUBTOTAL(9,N20:N21)</f>
        <v>3968641287</v>
      </c>
      <c r="O19" s="26">
        <v>3228578241</v>
      </c>
      <c r="P19" s="27">
        <f t="shared" si="1"/>
        <v>81.400000000000006</v>
      </c>
      <c r="R19" s="246"/>
      <c r="S19" s="246"/>
    </row>
    <row r="20" spans="1:19" ht="20.100000000000001" customHeight="1">
      <c r="A20" s="16"/>
      <c r="B20" s="16"/>
      <c r="C20" s="16" t="s">
        <v>0</v>
      </c>
      <c r="D20" s="15"/>
      <c r="E20" s="26">
        <v>2907800</v>
      </c>
      <c r="F20" s="26">
        <v>2922200</v>
      </c>
      <c r="G20" s="26">
        <v>2847600</v>
      </c>
      <c r="H20" s="27">
        <f t="shared" si="0"/>
        <v>97.4</v>
      </c>
      <c r="I20" s="16"/>
      <c r="J20" s="16"/>
      <c r="K20" s="16" t="s">
        <v>244</v>
      </c>
      <c r="L20" s="14"/>
      <c r="M20" s="26">
        <v>1595141469</v>
      </c>
      <c r="N20" s="26">
        <v>1531285832</v>
      </c>
      <c r="O20" s="26">
        <v>1486270009</v>
      </c>
      <c r="P20" s="27">
        <f t="shared" si="1"/>
        <v>97.1</v>
      </c>
      <c r="R20" s="246"/>
      <c r="S20" s="246"/>
    </row>
    <row r="21" spans="1:19" ht="20.100000000000001" customHeight="1">
      <c r="A21" s="16"/>
      <c r="B21" s="16"/>
      <c r="C21" s="16" t="s">
        <v>249</v>
      </c>
      <c r="D21" s="15"/>
      <c r="E21" s="26">
        <v>897779800</v>
      </c>
      <c r="F21" s="26">
        <v>942859000</v>
      </c>
      <c r="G21" s="26">
        <v>949339400</v>
      </c>
      <c r="H21" s="27">
        <f t="shared" si="0"/>
        <v>100.7</v>
      </c>
      <c r="I21" s="16"/>
      <c r="J21" s="16"/>
      <c r="K21" s="16" t="s">
        <v>246</v>
      </c>
      <c r="L21" s="14"/>
      <c r="M21" s="26">
        <v>1386440719</v>
      </c>
      <c r="N21" s="26">
        <v>2437355455</v>
      </c>
      <c r="O21" s="26">
        <v>1742308232</v>
      </c>
      <c r="P21" s="27">
        <f t="shared" si="1"/>
        <v>71.5</v>
      </c>
      <c r="R21" s="246"/>
      <c r="S21" s="246"/>
    </row>
    <row r="22" spans="1:19" ht="20.100000000000001" customHeight="1">
      <c r="A22" s="16"/>
      <c r="B22" s="16"/>
      <c r="C22" s="16" t="s">
        <v>4</v>
      </c>
      <c r="D22" s="15"/>
      <c r="E22" s="26">
        <v>48761557</v>
      </c>
      <c r="F22" s="26">
        <v>47020418</v>
      </c>
      <c r="G22" s="26">
        <v>50322105</v>
      </c>
      <c r="H22" s="27">
        <f t="shared" si="0"/>
        <v>107</v>
      </c>
      <c r="I22" s="16"/>
      <c r="J22" s="16" t="s">
        <v>248</v>
      </c>
      <c r="K22" s="16"/>
      <c r="L22" s="14"/>
      <c r="M22" s="26">
        <v>518902562</v>
      </c>
      <c r="N22" s="26">
        <f>N23</f>
        <v>236144829</v>
      </c>
      <c r="O22" s="26">
        <v>179706290</v>
      </c>
      <c r="P22" s="27">
        <f t="shared" si="1"/>
        <v>76.099999999999994</v>
      </c>
      <c r="R22" s="246"/>
      <c r="S22" s="246"/>
    </row>
    <row r="23" spans="1:19" ht="20.100000000000001" customHeight="1">
      <c r="A23" s="16"/>
      <c r="B23" s="16" t="s">
        <v>253</v>
      </c>
      <c r="C23" s="16"/>
      <c r="D23" s="17"/>
      <c r="E23" s="26">
        <v>64112012662</v>
      </c>
      <c r="F23" s="26">
        <f>F24</f>
        <v>67718462501</v>
      </c>
      <c r="G23" s="26">
        <v>67240145516</v>
      </c>
      <c r="H23" s="27">
        <f>ROUND(G23/F23*100,1)</f>
        <v>99.3</v>
      </c>
      <c r="I23" s="16"/>
      <c r="J23" s="16"/>
      <c r="K23" s="16" t="s">
        <v>248</v>
      </c>
      <c r="L23" s="14"/>
      <c r="M23" s="26">
        <v>518902562</v>
      </c>
      <c r="N23" s="26">
        <v>236144829</v>
      </c>
      <c r="O23" s="26">
        <v>179706290</v>
      </c>
      <c r="P23" s="27">
        <f t="shared" si="1"/>
        <v>76.099999999999994</v>
      </c>
      <c r="R23" s="246"/>
      <c r="S23" s="246"/>
    </row>
    <row r="24" spans="1:19" ht="20.100000000000001" customHeight="1">
      <c r="A24" s="16"/>
      <c r="B24" s="16"/>
      <c r="C24" s="16" t="s">
        <v>253</v>
      </c>
      <c r="D24" s="17"/>
      <c r="E24" s="26">
        <v>64112012662</v>
      </c>
      <c r="F24" s="26">
        <v>67718462501</v>
      </c>
      <c r="G24" s="26">
        <v>67240145516</v>
      </c>
      <c r="H24" s="27">
        <f t="shared" si="0"/>
        <v>99.3</v>
      </c>
      <c r="I24" s="16"/>
      <c r="J24" s="16" t="s">
        <v>250</v>
      </c>
      <c r="K24" s="16"/>
      <c r="L24" s="14"/>
      <c r="M24" s="26">
        <v>28921002131</v>
      </c>
      <c r="N24" s="26">
        <f>SUBTOTAL(9,N25:N26)</f>
        <v>35795183531</v>
      </c>
      <c r="O24" s="26">
        <v>15570102748</v>
      </c>
      <c r="P24" s="27">
        <f t="shared" si="1"/>
        <v>43.5</v>
      </c>
      <c r="R24" s="246"/>
      <c r="S24" s="246"/>
    </row>
    <row r="25" spans="1:19" ht="20.100000000000001" customHeight="1">
      <c r="A25" s="16"/>
      <c r="B25" s="16" t="s">
        <v>255</v>
      </c>
      <c r="C25" s="16"/>
      <c r="D25" s="14"/>
      <c r="E25" s="26">
        <v>24038839002</v>
      </c>
      <c r="F25" s="26">
        <f>SUBTOTAL(9,F26:F32)</f>
        <v>28504202000</v>
      </c>
      <c r="G25" s="26">
        <v>28664609000</v>
      </c>
      <c r="H25" s="27">
        <f t="shared" si="0"/>
        <v>100.6</v>
      </c>
      <c r="I25" s="16"/>
      <c r="J25" s="16"/>
      <c r="K25" s="16" t="s">
        <v>251</v>
      </c>
      <c r="L25" s="14"/>
      <c r="M25" s="26">
        <v>248152204</v>
      </c>
      <c r="N25" s="26">
        <v>211610546</v>
      </c>
      <c r="O25" s="26">
        <v>77947942</v>
      </c>
      <c r="P25" s="27">
        <f t="shared" si="1"/>
        <v>36.799999999999997</v>
      </c>
      <c r="R25" s="246"/>
      <c r="S25" s="246"/>
    </row>
    <row r="26" spans="1:19" ht="20.100000000000001" customHeight="1">
      <c r="A26" s="16"/>
      <c r="B26" s="16"/>
      <c r="C26" s="16" t="s">
        <v>311</v>
      </c>
      <c r="D26" s="17"/>
      <c r="E26" s="26">
        <v>2</v>
      </c>
      <c r="F26" s="26" t="s">
        <v>8</v>
      </c>
      <c r="G26" s="26" t="s">
        <v>8</v>
      </c>
      <c r="H26" s="27" t="s">
        <v>8</v>
      </c>
      <c r="I26" s="16"/>
      <c r="J26" s="16"/>
      <c r="K26" s="16" t="s">
        <v>252</v>
      </c>
      <c r="L26" s="14"/>
      <c r="M26" s="26">
        <v>28672849927</v>
      </c>
      <c r="N26" s="26">
        <v>35583572985</v>
      </c>
      <c r="O26" s="26">
        <v>15492154806</v>
      </c>
      <c r="P26" s="27">
        <f t="shared" si="1"/>
        <v>43.5</v>
      </c>
      <c r="R26" s="246"/>
      <c r="S26" s="246"/>
    </row>
    <row r="27" spans="1:19" ht="20.100000000000001" customHeight="1">
      <c r="A27" s="16"/>
      <c r="B27" s="16"/>
      <c r="C27" s="16" t="s">
        <v>6</v>
      </c>
      <c r="D27" s="14"/>
      <c r="E27" s="26">
        <v>540154000</v>
      </c>
      <c r="F27" s="26">
        <v>516398000</v>
      </c>
      <c r="G27" s="26">
        <v>560071000</v>
      </c>
      <c r="H27" s="27">
        <f>ROUND(G27/F27*100,1)</f>
        <v>108.5</v>
      </c>
      <c r="I27" s="16"/>
      <c r="J27" s="16" t="s">
        <v>254</v>
      </c>
      <c r="K27" s="16"/>
      <c r="L27" s="14"/>
      <c r="M27" s="26">
        <v>10066366954</v>
      </c>
      <c r="N27" s="26">
        <f>N28</f>
        <v>11485513124</v>
      </c>
      <c r="O27" s="26">
        <v>17647063341</v>
      </c>
      <c r="P27" s="27">
        <f t="shared" si="1"/>
        <v>153.6</v>
      </c>
      <c r="R27" s="246"/>
      <c r="S27" s="246"/>
    </row>
    <row r="28" spans="1:19" ht="20.100000000000001" customHeight="1">
      <c r="A28" s="16"/>
      <c r="B28" s="16"/>
      <c r="C28" s="16" t="s">
        <v>302</v>
      </c>
      <c r="D28" s="17"/>
      <c r="E28" s="26">
        <v>15136000</v>
      </c>
      <c r="F28" s="26">
        <v>14437000</v>
      </c>
      <c r="G28" s="26">
        <v>15171000</v>
      </c>
      <c r="H28" s="27">
        <f t="shared" ref="H28:H37" si="2">ROUND(G28/F28*100,1)</f>
        <v>105.1</v>
      </c>
      <c r="I28" s="16"/>
      <c r="J28" s="16"/>
      <c r="K28" s="16" t="s">
        <v>254</v>
      </c>
      <c r="L28" s="14"/>
      <c r="M28" s="26">
        <v>10066366954</v>
      </c>
      <c r="N28" s="26">
        <v>11485513124</v>
      </c>
      <c r="O28" s="26">
        <v>17647063341</v>
      </c>
      <c r="P28" s="27">
        <f t="shared" si="1"/>
        <v>153.6</v>
      </c>
      <c r="R28" s="246"/>
      <c r="S28" s="246"/>
    </row>
    <row r="29" spans="1:19" ht="20.100000000000001" customHeight="1">
      <c r="A29" s="16"/>
      <c r="B29" s="16"/>
      <c r="C29" s="16" t="s">
        <v>303</v>
      </c>
      <c r="D29" s="17"/>
      <c r="E29" s="26">
        <v>267833000</v>
      </c>
      <c r="F29" s="26">
        <v>212644000</v>
      </c>
      <c r="G29" s="26">
        <v>215341000</v>
      </c>
      <c r="H29" s="27">
        <f t="shared" si="2"/>
        <v>101.3</v>
      </c>
      <c r="I29" s="16"/>
      <c r="J29" s="16" t="s">
        <v>256</v>
      </c>
      <c r="K29" s="16"/>
      <c r="L29" s="14"/>
      <c r="M29" s="26">
        <v>67480783257</v>
      </c>
      <c r="N29" s="26">
        <f>SUBTOTAL(9,N30:N37)</f>
        <v>85250134967</v>
      </c>
      <c r="O29" s="26">
        <v>91180571125</v>
      </c>
      <c r="P29" s="27">
        <f t="shared" si="1"/>
        <v>107</v>
      </c>
      <c r="R29" s="246"/>
      <c r="S29" s="246"/>
    </row>
    <row r="30" spans="1:19" ht="20.100000000000001" customHeight="1">
      <c r="A30" s="16"/>
      <c r="B30" s="16"/>
      <c r="C30" s="16" t="s">
        <v>312</v>
      </c>
      <c r="D30" s="17"/>
      <c r="E30" s="26">
        <v>25690000</v>
      </c>
      <c r="F30" s="26">
        <v>25468000</v>
      </c>
      <c r="G30" s="26">
        <v>25468000</v>
      </c>
      <c r="H30" s="27">
        <f t="shared" si="2"/>
        <v>100</v>
      </c>
      <c r="I30" s="16"/>
      <c r="J30" s="16"/>
      <c r="K30" s="25" t="s">
        <v>257</v>
      </c>
      <c r="L30" s="14"/>
      <c r="M30" s="26">
        <v>256996375</v>
      </c>
      <c r="N30" s="26">
        <v>217412274</v>
      </c>
      <c r="O30" s="26">
        <v>361906124</v>
      </c>
      <c r="P30" s="27">
        <f t="shared" si="1"/>
        <v>166.5</v>
      </c>
      <c r="R30" s="246"/>
      <c r="S30" s="246"/>
    </row>
    <row r="31" spans="1:19" ht="20.100000000000001" customHeight="1">
      <c r="A31" s="16"/>
      <c r="B31" s="16"/>
      <c r="C31" s="16" t="s">
        <v>313</v>
      </c>
      <c r="D31" s="17"/>
      <c r="E31" s="26">
        <v>106498000</v>
      </c>
      <c r="F31" s="26">
        <v>170881000</v>
      </c>
      <c r="G31" s="26">
        <v>176175000</v>
      </c>
      <c r="H31" s="27">
        <f t="shared" si="2"/>
        <v>103.1</v>
      </c>
      <c r="I31" s="16"/>
      <c r="J31" s="16"/>
      <c r="K31" s="16" t="s">
        <v>258</v>
      </c>
      <c r="L31" s="14"/>
      <c r="M31" s="26">
        <v>29003</v>
      </c>
      <c r="N31" s="26">
        <v>165449</v>
      </c>
      <c r="O31" s="26">
        <v>371038</v>
      </c>
      <c r="P31" s="27">
        <f t="shared" si="1"/>
        <v>224.3</v>
      </c>
      <c r="R31" s="246"/>
      <c r="S31" s="246"/>
    </row>
    <row r="32" spans="1:19" ht="20.100000000000001" customHeight="1">
      <c r="A32" s="16"/>
      <c r="C32" s="16" t="s">
        <v>395</v>
      </c>
      <c r="D32" s="14"/>
      <c r="E32" s="217">
        <v>23083528000</v>
      </c>
      <c r="F32" s="217">
        <v>27564374000</v>
      </c>
      <c r="G32" s="217">
        <v>27672383000</v>
      </c>
      <c r="H32" s="27">
        <f t="shared" si="2"/>
        <v>100.4</v>
      </c>
      <c r="I32" s="16"/>
      <c r="J32" s="16"/>
      <c r="K32" s="16" t="s">
        <v>259</v>
      </c>
      <c r="L32" s="14"/>
      <c r="M32" s="26">
        <v>204800000</v>
      </c>
      <c r="N32" s="26">
        <v>203800000</v>
      </c>
      <c r="O32" s="26">
        <v>202800000</v>
      </c>
      <c r="P32" s="27">
        <f t="shared" si="1"/>
        <v>99.5</v>
      </c>
      <c r="R32" s="246"/>
      <c r="S32" s="246"/>
    </row>
    <row r="33" spans="1:19" ht="20.100000000000001" customHeight="1">
      <c r="A33" s="16"/>
      <c r="B33" s="16" t="s">
        <v>1</v>
      </c>
      <c r="C33" s="16"/>
      <c r="D33" s="14"/>
      <c r="E33" s="26">
        <v>595794000</v>
      </c>
      <c r="F33" s="26">
        <f>F34</f>
        <v>656310000</v>
      </c>
      <c r="G33" s="26">
        <v>670859000</v>
      </c>
      <c r="H33" s="27">
        <f t="shared" si="2"/>
        <v>102.2</v>
      </c>
      <c r="I33" s="16"/>
      <c r="J33" s="16"/>
      <c r="K33" s="16" t="s">
        <v>260</v>
      </c>
      <c r="L33" s="14"/>
      <c r="M33" s="26">
        <v>54291013256</v>
      </c>
      <c r="N33" s="26">
        <v>62828271810</v>
      </c>
      <c r="O33" s="26">
        <v>68793034104</v>
      </c>
      <c r="P33" s="27">
        <f t="shared" si="1"/>
        <v>109.5</v>
      </c>
      <c r="R33" s="246"/>
      <c r="S33" s="246"/>
    </row>
    <row r="34" spans="1:19" ht="20.100000000000001" customHeight="1">
      <c r="A34" s="16"/>
      <c r="B34" s="16"/>
      <c r="C34" s="16" t="s">
        <v>2</v>
      </c>
      <c r="D34" s="17"/>
      <c r="E34" s="26">
        <v>595794000</v>
      </c>
      <c r="F34" s="26">
        <v>656310000</v>
      </c>
      <c r="G34" s="26">
        <v>670859000</v>
      </c>
      <c r="H34" s="27">
        <f t="shared" si="2"/>
        <v>102.2</v>
      </c>
      <c r="I34" s="16"/>
      <c r="J34" s="16"/>
      <c r="K34" s="16" t="s">
        <v>138</v>
      </c>
      <c r="L34" s="14"/>
      <c r="M34" s="26">
        <v>724089376</v>
      </c>
      <c r="N34" s="26">
        <v>868865149</v>
      </c>
      <c r="O34" s="26">
        <v>806784945</v>
      </c>
      <c r="P34" s="27">
        <f t="shared" si="1"/>
        <v>92.9</v>
      </c>
      <c r="R34" s="246"/>
      <c r="S34" s="246"/>
    </row>
    <row r="35" spans="1:19" ht="20.100000000000001" customHeight="1">
      <c r="A35" s="16"/>
      <c r="B35" s="16" t="s">
        <v>304</v>
      </c>
      <c r="C35" s="16"/>
      <c r="D35" s="14"/>
      <c r="E35" s="26">
        <v>240062865000</v>
      </c>
      <c r="F35" s="26">
        <f>F36</f>
        <v>235676733000</v>
      </c>
      <c r="G35" s="26">
        <v>234582587000</v>
      </c>
      <c r="H35" s="27">
        <f t="shared" si="2"/>
        <v>99.5</v>
      </c>
      <c r="I35" s="16"/>
      <c r="J35" s="16"/>
      <c r="K35" s="16" t="s">
        <v>139</v>
      </c>
      <c r="L35" s="14"/>
      <c r="M35" s="26">
        <v>5821821395</v>
      </c>
      <c r="N35" s="26">
        <v>5625905611</v>
      </c>
      <c r="O35" s="26">
        <v>5554394013</v>
      </c>
      <c r="P35" s="27">
        <f t="shared" si="1"/>
        <v>98.7</v>
      </c>
      <c r="R35" s="246"/>
      <c r="S35" s="246"/>
    </row>
    <row r="36" spans="1:19" ht="20.100000000000001" customHeight="1">
      <c r="A36" s="16"/>
      <c r="B36" s="16"/>
      <c r="C36" s="16" t="s">
        <v>304</v>
      </c>
      <c r="D36" s="17"/>
      <c r="E36" s="26">
        <v>240062865000</v>
      </c>
      <c r="F36" s="26">
        <v>235676733000</v>
      </c>
      <c r="G36" s="26">
        <v>234582587000</v>
      </c>
      <c r="H36" s="27">
        <f t="shared" si="2"/>
        <v>99.5</v>
      </c>
      <c r="I36" s="16"/>
      <c r="J36" s="16"/>
      <c r="K36" s="16" t="s">
        <v>140</v>
      </c>
      <c r="L36" s="14"/>
      <c r="M36" s="26">
        <v>0</v>
      </c>
      <c r="N36" s="26">
        <v>0</v>
      </c>
      <c r="O36" s="26">
        <v>0</v>
      </c>
      <c r="P36" s="27">
        <v>0</v>
      </c>
      <c r="R36" s="246"/>
      <c r="S36" s="246"/>
    </row>
    <row r="37" spans="1:19" ht="20.100000000000001" customHeight="1">
      <c r="A37" s="16"/>
      <c r="B37" s="16" t="s">
        <v>3</v>
      </c>
      <c r="C37" s="21"/>
      <c r="D37" s="17"/>
      <c r="E37" s="26">
        <v>333255000</v>
      </c>
      <c r="F37" s="26">
        <f>F38</f>
        <v>287680000</v>
      </c>
      <c r="G37" s="26">
        <v>258956000</v>
      </c>
      <c r="H37" s="27">
        <f t="shared" si="2"/>
        <v>90</v>
      </c>
      <c r="I37" s="16"/>
      <c r="J37" s="16"/>
      <c r="K37" s="16" t="s">
        <v>141</v>
      </c>
      <c r="L37" s="14"/>
      <c r="M37" s="26">
        <v>6182033852</v>
      </c>
      <c r="N37" s="26">
        <v>15505714674</v>
      </c>
      <c r="O37" s="26">
        <v>15461280901</v>
      </c>
      <c r="P37" s="27">
        <f t="shared" si="1"/>
        <v>99.7</v>
      </c>
      <c r="R37" s="246"/>
      <c r="S37" s="246"/>
    </row>
    <row r="38" spans="1:19" ht="20.100000000000001" customHeight="1">
      <c r="A38" s="16"/>
      <c r="B38" s="16"/>
      <c r="C38" s="16" t="s">
        <v>3</v>
      </c>
      <c r="D38" s="17"/>
      <c r="E38" s="26">
        <v>333255000</v>
      </c>
      <c r="F38" s="26">
        <v>287680000</v>
      </c>
      <c r="G38" s="26">
        <v>258956000</v>
      </c>
      <c r="H38" s="27">
        <f>ROUND(G38/F38*100,1)</f>
        <v>90</v>
      </c>
      <c r="I38" s="16"/>
      <c r="J38" s="16" t="s">
        <v>142</v>
      </c>
      <c r="K38" s="16"/>
      <c r="L38" s="216"/>
      <c r="M38" s="26">
        <v>62812100000</v>
      </c>
      <c r="N38" s="26">
        <f>N39</f>
        <v>32221466000</v>
      </c>
      <c r="O38" s="26">
        <v>31166854000</v>
      </c>
      <c r="P38" s="27">
        <f t="shared" si="1"/>
        <v>96.7</v>
      </c>
      <c r="R38" s="246"/>
      <c r="S38" s="246"/>
    </row>
    <row r="39" spans="1:19" ht="20.100000000000001" customHeight="1">
      <c r="A39" s="16"/>
      <c r="B39" s="16"/>
      <c r="C39" s="16"/>
      <c r="D39" s="17"/>
      <c r="E39" s="26"/>
      <c r="F39" s="26"/>
      <c r="G39" s="26"/>
      <c r="H39" s="27"/>
      <c r="I39" s="16"/>
      <c r="J39" s="16"/>
      <c r="K39" s="16" t="s">
        <v>142</v>
      </c>
      <c r="L39" s="14"/>
      <c r="M39" s="26">
        <v>62812100000</v>
      </c>
      <c r="N39" s="26">
        <v>32221466000</v>
      </c>
      <c r="O39" s="26">
        <v>31166854000</v>
      </c>
      <c r="P39" s="27">
        <f t="shared" si="1"/>
        <v>96.7</v>
      </c>
      <c r="R39" s="246"/>
      <c r="S39" s="246"/>
    </row>
    <row r="40" spans="1:19" ht="20.100000000000001" customHeight="1">
      <c r="A40" s="16"/>
      <c r="B40" s="16"/>
      <c r="C40" s="16"/>
      <c r="D40" s="17"/>
      <c r="E40" s="26"/>
      <c r="F40" s="26"/>
      <c r="G40" s="26"/>
      <c r="H40" s="27"/>
      <c r="I40" s="16"/>
      <c r="J40" s="16" t="s">
        <v>9</v>
      </c>
      <c r="K40" s="16"/>
      <c r="L40" s="14"/>
      <c r="M40" s="26">
        <v>521911000</v>
      </c>
      <c r="N40" s="26">
        <f>N41</f>
        <v>597318000</v>
      </c>
      <c r="O40" s="26">
        <v>965818000</v>
      </c>
      <c r="P40" s="27">
        <f t="shared" si="1"/>
        <v>161.69999999999999</v>
      </c>
      <c r="R40" s="246"/>
      <c r="S40" s="246"/>
    </row>
    <row r="41" spans="1:19" ht="20.100000000000001" customHeight="1">
      <c r="A41" s="16"/>
      <c r="D41" s="216"/>
      <c r="I41" s="16"/>
      <c r="J41" s="16"/>
      <c r="K41" s="16" t="s">
        <v>9</v>
      </c>
      <c r="L41" s="14"/>
      <c r="M41" s="26">
        <v>521911000</v>
      </c>
      <c r="N41" s="26">
        <v>597318000</v>
      </c>
      <c r="O41" s="26">
        <v>965818000</v>
      </c>
      <c r="P41" s="27">
        <f t="shared" si="1"/>
        <v>161.69999999999999</v>
      </c>
      <c r="S41" s="246"/>
    </row>
    <row r="42" spans="1:19" ht="5.0999999999999996" customHeight="1" thickBot="1">
      <c r="A42" s="18"/>
      <c r="B42" s="57"/>
      <c r="C42" s="57"/>
      <c r="D42" s="261"/>
      <c r="E42" s="57"/>
      <c r="F42" s="57"/>
      <c r="G42" s="57"/>
      <c r="H42" s="57"/>
      <c r="I42" s="18"/>
      <c r="J42" s="57"/>
      <c r="K42" s="57"/>
      <c r="L42" s="261"/>
      <c r="M42" s="57"/>
      <c r="N42" s="57"/>
      <c r="O42" s="57"/>
      <c r="P42" s="57"/>
    </row>
    <row r="43" spans="1:19" ht="5.0999999999999996" customHeight="1">
      <c r="A43" s="16"/>
      <c r="I43" s="16"/>
      <c r="J43" s="16"/>
      <c r="K43" s="16"/>
      <c r="L43" s="16"/>
      <c r="M43" s="26"/>
      <c r="N43" s="26"/>
      <c r="O43" s="26"/>
      <c r="P43" s="27"/>
    </row>
    <row r="44" spans="1:19" ht="14.1" customHeight="1">
      <c r="A44" s="45" t="s">
        <v>7</v>
      </c>
      <c r="M44" s="4"/>
      <c r="N44" s="4"/>
      <c r="O44" s="4"/>
    </row>
    <row r="45" spans="1:19">
      <c r="K45" s="9"/>
      <c r="L45" s="9"/>
      <c r="M45" s="4"/>
      <c r="N45" s="4"/>
      <c r="O45" s="4"/>
    </row>
    <row r="46" spans="1:19" ht="15.95" customHeight="1">
      <c r="E46" s="24"/>
      <c r="F46" s="24"/>
      <c r="G46" s="24"/>
      <c r="I46" s="16"/>
      <c r="J46" s="16"/>
      <c r="K46" s="228"/>
      <c r="L46" s="16"/>
      <c r="M46" s="228"/>
      <c r="N46" s="228"/>
      <c r="O46" s="228"/>
      <c r="P46" s="16"/>
    </row>
    <row r="47" spans="1:19" ht="15.95" customHeight="1">
      <c r="E47" s="24"/>
      <c r="F47" s="24"/>
      <c r="G47" s="24"/>
    </row>
    <row r="48" spans="1:19" ht="15.95" customHeight="1">
      <c r="E48" s="245"/>
      <c r="F48" s="245"/>
      <c r="G48" s="245"/>
      <c r="I48" s="45"/>
      <c r="J48" s="45"/>
      <c r="K48" s="45"/>
      <c r="L48" s="45"/>
      <c r="M48" s="45"/>
      <c r="N48" s="45"/>
      <c r="O48" s="45"/>
      <c r="P48" s="45"/>
    </row>
    <row r="49" spans="9:16" ht="15.95" customHeight="1">
      <c r="I49" s="45"/>
      <c r="J49" s="45"/>
      <c r="K49" s="45"/>
      <c r="L49" s="45"/>
      <c r="M49" s="45"/>
      <c r="N49" s="45"/>
      <c r="O49" s="45"/>
      <c r="P49" s="45"/>
    </row>
    <row r="50" spans="9:16" ht="15.95" customHeight="1"/>
    <row r="51" spans="9:16" ht="15.95" customHeight="1"/>
    <row r="52" spans="9:16" ht="5.0999999999999996" customHeight="1">
      <c r="M52" s="47"/>
      <c r="N52" s="47"/>
      <c r="O52" s="47"/>
    </row>
    <row r="53" spans="9:16" ht="4.9000000000000004" customHeight="1"/>
  </sheetData>
  <mergeCells count="8">
    <mergeCell ref="J11:K11"/>
    <mergeCell ref="B9:C9"/>
    <mergeCell ref="A1:H1"/>
    <mergeCell ref="A3:H3"/>
    <mergeCell ref="A6:C6"/>
    <mergeCell ref="I6:K6"/>
    <mergeCell ref="A8:C8"/>
    <mergeCell ref="I3:P3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fitToWidth="2" orientation="portrait" r:id="rId1"/>
  <headerFooter differentOddEven="1" scaleWithDoc="0">
    <oddHeader>&amp;L&amp;"+,標準"&amp;9 21　財政</oddHeader>
    <evenHeader>&amp;R&amp;"+,標準"&amp;9 21　財政</evenHeader>
  </headerFooter>
  <ignoredErrors>
    <ignoredError sqref="N15 N19 N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7"/>
  <sheetViews>
    <sheetView showGridLines="0" view="pageBreakPreview" zoomScaleNormal="100" zoomScaleSheetLayoutView="100" workbookViewId="0">
      <selection activeCell="A2" sqref="A2:H2"/>
    </sheetView>
  </sheetViews>
  <sheetFormatPr defaultRowHeight="11.25"/>
  <cols>
    <col min="1" max="2" width="1.625" style="1" customWidth="1"/>
    <col min="3" max="3" width="18.625" style="1" customWidth="1"/>
    <col min="4" max="4" width="0.875" style="1" customWidth="1"/>
    <col min="5" max="7" width="17.625" style="1" customWidth="1"/>
    <col min="8" max="8" width="11.625" style="1" customWidth="1"/>
    <col min="9" max="9" width="3.625" style="1" customWidth="1"/>
    <col min="10" max="10" width="1.625" style="1" customWidth="1"/>
    <col min="11" max="11" width="20.625" style="1" customWidth="1"/>
    <col min="12" max="12" width="0.875" style="1" customWidth="1"/>
    <col min="13" max="15" width="17.625" style="1" customWidth="1"/>
    <col min="16" max="16" width="11.625" style="1" customWidth="1"/>
    <col min="17" max="17" width="1.5" style="1" customWidth="1"/>
    <col min="18" max="19" width="5.5" style="1" customWidth="1"/>
    <col min="20" max="16384" width="9" style="1"/>
  </cols>
  <sheetData>
    <row r="1" spans="1:19" ht="18" customHeight="1"/>
    <row r="2" spans="1:19" s="7" customFormat="1" ht="18.600000000000001" customHeight="1">
      <c r="A2" s="337" t="s">
        <v>143</v>
      </c>
      <c r="B2" s="337"/>
      <c r="C2" s="337"/>
      <c r="D2" s="337"/>
      <c r="E2" s="337"/>
      <c r="F2" s="337"/>
      <c r="G2" s="337"/>
      <c r="H2" s="337"/>
      <c r="I2" s="337" t="s">
        <v>144</v>
      </c>
      <c r="J2" s="338"/>
      <c r="K2" s="338"/>
      <c r="L2" s="338"/>
      <c r="M2" s="338"/>
      <c r="N2" s="338"/>
      <c r="O2" s="338"/>
      <c r="P2" s="338"/>
    </row>
    <row r="3" spans="1:19" s="7" customFormat="1" ht="17.25">
      <c r="A3" s="29"/>
      <c r="B3" s="29"/>
      <c r="C3" s="29"/>
      <c r="D3" s="28"/>
      <c r="E3" s="28"/>
      <c r="F3" s="28"/>
      <c r="G3" s="28"/>
      <c r="H3" s="28"/>
      <c r="I3" s="30"/>
      <c r="J3" s="29"/>
      <c r="K3" s="29"/>
      <c r="L3" s="28"/>
      <c r="M3" s="28"/>
      <c r="N3" s="28"/>
      <c r="O3" s="28"/>
      <c r="P3" s="28"/>
    </row>
    <row r="4" spans="1:19" ht="15.95" customHeight="1" thickBot="1">
      <c r="A4" s="31"/>
      <c r="B4" s="31"/>
      <c r="C4" s="31"/>
      <c r="D4" s="31"/>
      <c r="E4" s="31"/>
      <c r="F4" s="31"/>
      <c r="G4" s="31"/>
      <c r="H4" s="221" t="s">
        <v>410</v>
      </c>
      <c r="I4" s="31"/>
      <c r="J4" s="31"/>
      <c r="K4" s="31"/>
      <c r="L4" s="31"/>
      <c r="M4" s="31"/>
      <c r="N4" s="31"/>
      <c r="O4" s="31"/>
      <c r="P4" s="221" t="s">
        <v>410</v>
      </c>
    </row>
    <row r="5" spans="1:19" ht="27" customHeight="1">
      <c r="A5" s="336" t="s">
        <v>449</v>
      </c>
      <c r="B5" s="336"/>
      <c r="C5" s="336"/>
      <c r="D5" s="33"/>
      <c r="E5" s="34" t="s">
        <v>411</v>
      </c>
      <c r="F5" s="34" t="s">
        <v>499</v>
      </c>
      <c r="G5" s="34" t="s">
        <v>498</v>
      </c>
      <c r="H5" s="34" t="s">
        <v>5</v>
      </c>
      <c r="I5" s="336" t="s">
        <v>449</v>
      </c>
      <c r="J5" s="336"/>
      <c r="K5" s="336"/>
      <c r="L5" s="33"/>
      <c r="M5" s="35" t="s">
        <v>411</v>
      </c>
      <c r="N5" s="35" t="s">
        <v>499</v>
      </c>
      <c r="O5" s="35" t="s">
        <v>498</v>
      </c>
      <c r="P5" s="34" t="s">
        <v>5</v>
      </c>
    </row>
    <row r="6" spans="1:19" ht="5.0999999999999996" customHeight="1">
      <c r="A6" s="36"/>
      <c r="B6" s="36"/>
      <c r="C6" s="36"/>
      <c r="D6" s="37"/>
      <c r="E6" s="9"/>
      <c r="F6" s="9"/>
      <c r="G6" s="9"/>
      <c r="H6" s="11"/>
      <c r="I6" s="36"/>
      <c r="J6" s="36"/>
      <c r="K6" s="36"/>
      <c r="L6" s="37"/>
      <c r="M6" s="9"/>
      <c r="N6" s="9"/>
      <c r="O6" s="9"/>
      <c r="P6" s="11"/>
    </row>
    <row r="7" spans="1:19" ht="16.5" customHeight="1">
      <c r="A7" s="339" t="s">
        <v>145</v>
      </c>
      <c r="B7" s="339"/>
      <c r="C7" s="339"/>
      <c r="D7" s="38"/>
      <c r="E7" s="26">
        <v>1062211579732</v>
      </c>
      <c r="F7" s="26">
        <f>F8+F10+F20+F25+F32+F36+F42+F46+N11+N14+N23+N27+N29</f>
        <v>941401714999</v>
      </c>
      <c r="G7" s="26">
        <v>879046446264</v>
      </c>
      <c r="H7" s="27">
        <f>ROUND(G7/F7*100,1)</f>
        <v>93.4</v>
      </c>
      <c r="I7" s="39"/>
      <c r="K7" s="36" t="s">
        <v>183</v>
      </c>
      <c r="L7" s="38"/>
      <c r="M7" s="26">
        <v>8212250472</v>
      </c>
      <c r="N7" s="26">
        <v>7126931490</v>
      </c>
      <c r="O7" s="26">
        <v>6111860129</v>
      </c>
      <c r="P7" s="27">
        <f>ROUND(O7/N7*100,1)</f>
        <v>85.8</v>
      </c>
      <c r="R7" s="246"/>
      <c r="S7" s="246"/>
    </row>
    <row r="8" spans="1:19" ht="16.5" customHeight="1">
      <c r="A8" s="36"/>
      <c r="B8" s="339" t="s">
        <v>146</v>
      </c>
      <c r="C8" s="339"/>
      <c r="D8" s="38"/>
      <c r="E8" s="26">
        <v>1382074340</v>
      </c>
      <c r="F8" s="26">
        <f>F9</f>
        <v>1378433392</v>
      </c>
      <c r="G8" s="26">
        <v>1380574874</v>
      </c>
      <c r="H8" s="27">
        <f t="shared" ref="H8:H49" si="0">ROUND(G8/F8*100,1)</f>
        <v>100.2</v>
      </c>
      <c r="I8" s="39"/>
      <c r="K8" s="36" t="s">
        <v>184</v>
      </c>
      <c r="L8" s="38"/>
      <c r="M8" s="26">
        <v>13325242058</v>
      </c>
      <c r="N8" s="26">
        <v>13180569001</v>
      </c>
      <c r="O8" s="26">
        <v>12820326443</v>
      </c>
      <c r="P8" s="27">
        <f t="shared" ref="P8:P46" si="1">ROUND(O8/N8*100,1)</f>
        <v>97.3</v>
      </c>
      <c r="R8" s="246"/>
      <c r="S8" s="246"/>
    </row>
    <row r="9" spans="1:19" ht="16.5" customHeight="1">
      <c r="A9" s="36"/>
      <c r="B9" s="36"/>
      <c r="C9" s="36" t="s">
        <v>146</v>
      </c>
      <c r="D9" s="38"/>
      <c r="E9" s="26">
        <v>1382074340</v>
      </c>
      <c r="F9" s="26">
        <v>1378433392</v>
      </c>
      <c r="G9" s="26">
        <v>1380574874</v>
      </c>
      <c r="H9" s="27">
        <f t="shared" si="0"/>
        <v>100.2</v>
      </c>
      <c r="I9" s="39"/>
      <c r="K9" s="36" t="s">
        <v>185</v>
      </c>
      <c r="L9" s="38"/>
      <c r="M9" s="26">
        <v>8397836174</v>
      </c>
      <c r="N9" s="26">
        <v>9069854171</v>
      </c>
      <c r="O9" s="26">
        <v>9755190430</v>
      </c>
      <c r="P9" s="27">
        <f t="shared" si="1"/>
        <v>107.6</v>
      </c>
      <c r="R9" s="246"/>
      <c r="S9" s="246"/>
    </row>
    <row r="10" spans="1:19" ht="16.5" customHeight="1">
      <c r="A10" s="36"/>
      <c r="B10" s="339" t="s">
        <v>147</v>
      </c>
      <c r="C10" s="339"/>
      <c r="D10" s="14"/>
      <c r="E10" s="26">
        <v>66143308062</v>
      </c>
      <c r="F10" s="26">
        <f>SUBTOTAL(9,F11:F19)</f>
        <v>62638895792</v>
      </c>
      <c r="G10" s="26">
        <v>63196962139</v>
      </c>
      <c r="H10" s="27">
        <f t="shared" si="0"/>
        <v>100.9</v>
      </c>
      <c r="I10" s="39"/>
      <c r="K10" s="36" t="s">
        <v>186</v>
      </c>
      <c r="L10" s="38"/>
      <c r="M10" s="26">
        <v>5904034801</v>
      </c>
      <c r="N10" s="26">
        <v>3778618379</v>
      </c>
      <c r="O10" s="26">
        <v>3735412112</v>
      </c>
      <c r="P10" s="27">
        <f t="shared" si="1"/>
        <v>98.9</v>
      </c>
      <c r="R10" s="246"/>
      <c r="S10" s="246"/>
    </row>
    <row r="11" spans="1:19" ht="16.5" customHeight="1">
      <c r="A11" s="36"/>
      <c r="B11" s="36"/>
      <c r="C11" s="36" t="s">
        <v>28</v>
      </c>
      <c r="D11" s="38"/>
      <c r="E11" s="26">
        <v>20851891443</v>
      </c>
      <c r="F11" s="26">
        <v>21592331663</v>
      </c>
      <c r="G11" s="26">
        <v>21741405823</v>
      </c>
      <c r="H11" s="27">
        <f t="shared" si="0"/>
        <v>100.7</v>
      </c>
      <c r="I11" s="39"/>
      <c r="J11" s="339" t="s">
        <v>268</v>
      </c>
      <c r="K11" s="339"/>
      <c r="L11" s="40"/>
      <c r="M11" s="26">
        <v>35104329974</v>
      </c>
      <c r="N11" s="26">
        <f>SUBTOTAL(9,N12:N13)</f>
        <v>35838388887</v>
      </c>
      <c r="O11" s="26">
        <v>36083143315</v>
      </c>
      <c r="P11" s="27">
        <f t="shared" si="1"/>
        <v>100.7</v>
      </c>
      <c r="R11" s="246"/>
      <c r="S11" s="246"/>
    </row>
    <row r="12" spans="1:19" ht="16.5" customHeight="1">
      <c r="A12" s="36"/>
      <c r="B12" s="36"/>
      <c r="C12" s="36" t="s">
        <v>148</v>
      </c>
      <c r="D12" s="38"/>
      <c r="E12" s="26">
        <v>12840432208</v>
      </c>
      <c r="F12" s="26">
        <v>10360985879</v>
      </c>
      <c r="G12" s="26">
        <v>12025184260</v>
      </c>
      <c r="H12" s="27">
        <f t="shared" si="0"/>
        <v>116.1</v>
      </c>
      <c r="I12" s="42"/>
      <c r="J12" s="36"/>
      <c r="K12" s="36" t="s">
        <v>269</v>
      </c>
      <c r="L12" s="41"/>
      <c r="M12" s="26">
        <v>32330024874</v>
      </c>
      <c r="N12" s="26">
        <v>33049777536</v>
      </c>
      <c r="O12" s="26">
        <v>33673663234</v>
      </c>
      <c r="P12" s="27">
        <f t="shared" si="1"/>
        <v>101.9</v>
      </c>
      <c r="R12" s="246"/>
      <c r="S12" s="246"/>
    </row>
    <row r="13" spans="1:19" ht="16.5" customHeight="1">
      <c r="A13" s="36"/>
      <c r="B13" s="36"/>
      <c r="C13" s="36" t="s">
        <v>149</v>
      </c>
      <c r="D13" s="38"/>
      <c r="E13" s="26">
        <v>5393236883</v>
      </c>
      <c r="F13" s="26">
        <v>5970694136</v>
      </c>
      <c r="G13" s="26">
        <v>6113433106</v>
      </c>
      <c r="H13" s="27">
        <f t="shared" si="0"/>
        <v>102.4</v>
      </c>
      <c r="I13" s="42"/>
      <c r="J13" s="36"/>
      <c r="K13" s="36" t="s">
        <v>270</v>
      </c>
      <c r="L13" s="41"/>
      <c r="M13" s="26">
        <v>2774305100</v>
      </c>
      <c r="N13" s="26">
        <v>2788611351</v>
      </c>
      <c r="O13" s="26">
        <v>2409480081</v>
      </c>
      <c r="P13" s="27">
        <f t="shared" si="1"/>
        <v>86.4</v>
      </c>
      <c r="R13" s="246"/>
      <c r="S13" s="246"/>
    </row>
    <row r="14" spans="1:19" ht="16.5" customHeight="1">
      <c r="A14" s="36"/>
      <c r="B14" s="36"/>
      <c r="C14" s="36" t="s">
        <v>150</v>
      </c>
      <c r="D14" s="38"/>
      <c r="E14" s="26">
        <v>22674910306</v>
      </c>
      <c r="F14" s="26">
        <v>19440117798</v>
      </c>
      <c r="G14" s="26">
        <v>19284843148</v>
      </c>
      <c r="H14" s="27">
        <f t="shared" si="0"/>
        <v>99.2</v>
      </c>
      <c r="I14" s="42"/>
      <c r="J14" s="339" t="s">
        <v>271</v>
      </c>
      <c r="K14" s="339"/>
      <c r="L14" s="41"/>
      <c r="M14" s="26">
        <v>171489243068</v>
      </c>
      <c r="N14" s="26">
        <f>SUBTOTAL(9,N15:N22)</f>
        <v>169830348741</v>
      </c>
      <c r="O14" s="26">
        <v>168589446790</v>
      </c>
      <c r="P14" s="27">
        <f t="shared" si="1"/>
        <v>99.3</v>
      </c>
      <c r="R14" s="246"/>
      <c r="S14" s="246"/>
    </row>
    <row r="15" spans="1:19" ht="16.5" customHeight="1">
      <c r="A15" s="36"/>
      <c r="B15" s="36"/>
      <c r="C15" s="36" t="s">
        <v>151</v>
      </c>
      <c r="D15" s="38"/>
      <c r="E15" s="26">
        <v>670802693</v>
      </c>
      <c r="F15" s="26">
        <v>1125872334</v>
      </c>
      <c r="G15" s="26">
        <v>40568851</v>
      </c>
      <c r="H15" s="27">
        <f t="shared" si="0"/>
        <v>3.6</v>
      </c>
      <c r="I15" s="42"/>
      <c r="J15" s="36"/>
      <c r="K15" s="36" t="s">
        <v>272</v>
      </c>
      <c r="L15" s="41"/>
      <c r="M15" s="26">
        <v>14485918224</v>
      </c>
      <c r="N15" s="26">
        <v>14518892045</v>
      </c>
      <c r="O15" s="26">
        <v>16048080664</v>
      </c>
      <c r="P15" s="27">
        <f t="shared" si="1"/>
        <v>110.5</v>
      </c>
      <c r="R15" s="246"/>
      <c r="S15" s="246"/>
    </row>
    <row r="16" spans="1:19" ht="16.5" customHeight="1">
      <c r="A16" s="36"/>
      <c r="B16" s="36"/>
      <c r="C16" s="36" t="s">
        <v>152</v>
      </c>
      <c r="D16" s="38"/>
      <c r="E16" s="26">
        <v>2807376633</v>
      </c>
      <c r="F16" s="26">
        <v>3301293646</v>
      </c>
      <c r="G16" s="26">
        <v>3103243524</v>
      </c>
      <c r="H16" s="27">
        <f>ROUND(G16/F16*100,1)</f>
        <v>94</v>
      </c>
      <c r="I16" s="42"/>
      <c r="J16" s="36"/>
      <c r="K16" s="36" t="s">
        <v>273</v>
      </c>
      <c r="L16" s="41"/>
      <c r="M16" s="26">
        <v>54197940142</v>
      </c>
      <c r="N16" s="26">
        <v>53577132965</v>
      </c>
      <c r="O16" s="26">
        <v>53517938267</v>
      </c>
      <c r="P16" s="27">
        <f t="shared" si="1"/>
        <v>99.9</v>
      </c>
      <c r="R16" s="246"/>
      <c r="S16" s="246"/>
    </row>
    <row r="17" spans="1:19" ht="16.5" customHeight="1">
      <c r="A17" s="36"/>
      <c r="B17" s="36"/>
      <c r="C17" s="36" t="s">
        <v>153</v>
      </c>
      <c r="D17" s="38"/>
      <c r="E17" s="26">
        <v>546934406</v>
      </c>
      <c r="F17" s="26">
        <v>483472648</v>
      </c>
      <c r="G17" s="26">
        <v>512397265</v>
      </c>
      <c r="H17" s="27">
        <f t="shared" si="0"/>
        <v>106</v>
      </c>
      <c r="I17" s="42"/>
      <c r="J17" s="36"/>
      <c r="K17" s="36" t="s">
        <v>274</v>
      </c>
      <c r="L17" s="41"/>
      <c r="M17" s="26">
        <v>32536097645</v>
      </c>
      <c r="N17" s="26">
        <v>33402433059</v>
      </c>
      <c r="O17" s="26">
        <v>32909050096</v>
      </c>
      <c r="P17" s="27">
        <f t="shared" si="1"/>
        <v>98.5</v>
      </c>
      <c r="R17" s="246"/>
      <c r="S17" s="246"/>
    </row>
    <row r="18" spans="1:19" ht="16.5" customHeight="1">
      <c r="A18" s="36"/>
      <c r="B18" s="36"/>
      <c r="C18" s="36" t="s">
        <v>154</v>
      </c>
      <c r="D18" s="38"/>
      <c r="E18" s="26">
        <v>167562707</v>
      </c>
      <c r="F18" s="26">
        <v>169144361</v>
      </c>
      <c r="G18" s="26">
        <v>174134525</v>
      </c>
      <c r="H18" s="27">
        <f t="shared" si="0"/>
        <v>103</v>
      </c>
      <c r="I18" s="42"/>
      <c r="J18" s="36"/>
      <c r="K18" s="36" t="s">
        <v>275</v>
      </c>
      <c r="L18" s="41"/>
      <c r="M18" s="26">
        <v>44491049410</v>
      </c>
      <c r="N18" s="26">
        <v>43894678627</v>
      </c>
      <c r="O18" s="26">
        <v>42047436592</v>
      </c>
      <c r="P18" s="27">
        <f t="shared" si="1"/>
        <v>95.8</v>
      </c>
      <c r="R18" s="246"/>
      <c r="S18" s="246"/>
    </row>
    <row r="19" spans="1:19" ht="16.5" customHeight="1">
      <c r="A19" s="36"/>
      <c r="B19" s="36"/>
      <c r="C19" s="36" t="s">
        <v>155</v>
      </c>
      <c r="D19" s="38"/>
      <c r="E19" s="26">
        <v>190160783</v>
      </c>
      <c r="F19" s="26">
        <v>194983327</v>
      </c>
      <c r="G19" s="26">
        <v>201751637</v>
      </c>
      <c r="H19" s="27">
        <f t="shared" si="0"/>
        <v>103.5</v>
      </c>
      <c r="I19" s="42"/>
      <c r="J19" s="36"/>
      <c r="K19" s="36" t="s">
        <v>276</v>
      </c>
      <c r="L19" s="41"/>
      <c r="M19" s="26">
        <v>19472807785</v>
      </c>
      <c r="N19" s="26">
        <v>18560319230</v>
      </c>
      <c r="O19" s="26">
        <v>17414708610</v>
      </c>
      <c r="P19" s="27">
        <f t="shared" si="1"/>
        <v>93.8</v>
      </c>
      <c r="R19" s="246"/>
      <c r="S19" s="246"/>
    </row>
    <row r="20" spans="1:19" ht="16.5" customHeight="1">
      <c r="A20" s="36"/>
      <c r="B20" s="339" t="s">
        <v>156</v>
      </c>
      <c r="C20" s="339"/>
      <c r="D20" s="38"/>
      <c r="E20" s="26">
        <v>154195007954</v>
      </c>
      <c r="F20" s="26">
        <f>SUBTOTAL(9,F21:F24)</f>
        <v>140782232013</v>
      </c>
      <c r="G20" s="26">
        <v>131384705325</v>
      </c>
      <c r="H20" s="27">
        <f t="shared" si="0"/>
        <v>93.3</v>
      </c>
      <c r="I20" s="42"/>
      <c r="J20" s="36"/>
      <c r="K20" s="36" t="s">
        <v>277</v>
      </c>
      <c r="L20" s="41"/>
      <c r="M20" s="26">
        <v>2816544388</v>
      </c>
      <c r="N20" s="26">
        <v>2531202773</v>
      </c>
      <c r="O20" s="26">
        <v>3189897093</v>
      </c>
      <c r="P20" s="27">
        <f t="shared" si="1"/>
        <v>126</v>
      </c>
      <c r="R20" s="246"/>
      <c r="S20" s="246"/>
    </row>
    <row r="21" spans="1:19" ht="16.5" customHeight="1">
      <c r="A21" s="36"/>
      <c r="B21" s="36"/>
      <c r="C21" s="36" t="s">
        <v>157</v>
      </c>
      <c r="D21" s="38"/>
      <c r="E21" s="26">
        <v>105607217120</v>
      </c>
      <c r="F21" s="26">
        <v>84937734719</v>
      </c>
      <c r="G21" s="26">
        <v>80685041968</v>
      </c>
      <c r="H21" s="27">
        <f t="shared" si="0"/>
        <v>95</v>
      </c>
      <c r="I21" s="42"/>
      <c r="J21" s="36"/>
      <c r="K21" s="36" t="s">
        <v>278</v>
      </c>
      <c r="L21" s="41"/>
      <c r="M21" s="26">
        <v>1224448017</v>
      </c>
      <c r="N21" s="26">
        <v>1086600548</v>
      </c>
      <c r="O21" s="26">
        <v>993065392</v>
      </c>
      <c r="P21" s="27">
        <f t="shared" si="1"/>
        <v>91.4</v>
      </c>
      <c r="R21" s="246"/>
      <c r="S21" s="246"/>
    </row>
    <row r="22" spans="1:19" ht="16.5" customHeight="1">
      <c r="A22" s="36"/>
      <c r="B22" s="36"/>
      <c r="C22" s="36" t="s">
        <v>158</v>
      </c>
      <c r="D22" s="38"/>
      <c r="E22" s="26">
        <v>38246662179</v>
      </c>
      <c r="F22" s="26">
        <v>45951908509</v>
      </c>
      <c r="G22" s="26">
        <v>40462845974</v>
      </c>
      <c r="H22" s="27">
        <f t="shared" si="0"/>
        <v>88.1</v>
      </c>
      <c r="I22" s="42"/>
      <c r="J22" s="36"/>
      <c r="K22" s="36" t="s">
        <v>279</v>
      </c>
      <c r="L22" s="41">
        <v>0</v>
      </c>
      <c r="M22" s="26">
        <v>2264437457</v>
      </c>
      <c r="N22" s="26">
        <v>2259089494</v>
      </c>
      <c r="O22" s="26">
        <v>2469270076</v>
      </c>
      <c r="P22" s="27">
        <f t="shared" si="1"/>
        <v>109.3</v>
      </c>
      <c r="R22" s="246"/>
      <c r="S22" s="246"/>
    </row>
    <row r="23" spans="1:19" ht="16.5" customHeight="1">
      <c r="A23" s="36"/>
      <c r="B23" s="36"/>
      <c r="C23" s="36" t="s">
        <v>159</v>
      </c>
      <c r="D23" s="38"/>
      <c r="E23" s="26">
        <v>10301655255</v>
      </c>
      <c r="F23" s="26">
        <v>9878129676</v>
      </c>
      <c r="G23" s="26">
        <v>10195071233</v>
      </c>
      <c r="H23" s="27">
        <f t="shared" si="0"/>
        <v>103.2</v>
      </c>
      <c r="I23" s="42"/>
      <c r="J23" s="36" t="s">
        <v>280</v>
      </c>
      <c r="K23" s="36"/>
      <c r="L23" s="41">
        <v>0</v>
      </c>
      <c r="M23" s="26">
        <v>747492883</v>
      </c>
      <c r="N23" s="26">
        <f>SUBTOTAL(9,N24:N26)</f>
        <v>1391843865</v>
      </c>
      <c r="O23" s="26">
        <v>920743621</v>
      </c>
      <c r="P23" s="27">
        <f>ROUND(O23/N23*100,1)</f>
        <v>66.2</v>
      </c>
      <c r="R23" s="246"/>
      <c r="S23" s="246"/>
    </row>
    <row r="24" spans="1:19" ht="16.5" customHeight="1">
      <c r="A24" s="36"/>
      <c r="B24" s="36"/>
      <c r="C24" s="36" t="s">
        <v>160</v>
      </c>
      <c r="D24" s="38"/>
      <c r="E24" s="26">
        <v>39473400</v>
      </c>
      <c r="F24" s="26">
        <v>14459109</v>
      </c>
      <c r="G24" s="26">
        <v>41746150</v>
      </c>
      <c r="H24" s="27">
        <f t="shared" si="0"/>
        <v>288.7</v>
      </c>
      <c r="I24" s="42"/>
      <c r="J24" s="36"/>
      <c r="K24" s="36" t="s">
        <v>281</v>
      </c>
      <c r="L24" s="41">
        <v>0</v>
      </c>
      <c r="M24" s="26">
        <v>184849220</v>
      </c>
      <c r="N24" s="26">
        <v>262776850</v>
      </c>
      <c r="O24" s="26">
        <v>522752985</v>
      </c>
      <c r="P24" s="27">
        <f t="shared" si="1"/>
        <v>198.9</v>
      </c>
      <c r="R24" s="246"/>
      <c r="S24" s="246"/>
    </row>
    <row r="25" spans="1:19" ht="16.5" customHeight="1">
      <c r="A25" s="36"/>
      <c r="B25" s="339" t="s">
        <v>161</v>
      </c>
      <c r="C25" s="339"/>
      <c r="D25" s="14"/>
      <c r="E25" s="26">
        <v>92499466907</v>
      </c>
      <c r="F25" s="26">
        <f>SUBTOTAL(9,F26:F31)</f>
        <v>103279527300</v>
      </c>
      <c r="G25" s="26">
        <v>65966552688</v>
      </c>
      <c r="H25" s="27">
        <f t="shared" si="0"/>
        <v>63.9</v>
      </c>
      <c r="I25" s="42"/>
      <c r="J25" s="36"/>
      <c r="K25" s="36" t="s">
        <v>282</v>
      </c>
      <c r="L25" s="41"/>
      <c r="M25" s="26">
        <v>510724663</v>
      </c>
      <c r="N25" s="26">
        <v>1129067015</v>
      </c>
      <c r="O25" s="26">
        <v>380027636</v>
      </c>
      <c r="P25" s="27">
        <f t="shared" si="1"/>
        <v>33.700000000000003</v>
      </c>
      <c r="R25" s="246"/>
      <c r="S25" s="246"/>
    </row>
    <row r="26" spans="1:19" ht="16.5" customHeight="1">
      <c r="A26" s="36"/>
      <c r="B26" s="36"/>
      <c r="C26" s="36" t="s">
        <v>162</v>
      </c>
      <c r="D26" s="38"/>
      <c r="E26" s="26">
        <v>30231793681</v>
      </c>
      <c r="F26" s="26">
        <v>39803018212</v>
      </c>
      <c r="G26" s="26">
        <v>21215230483</v>
      </c>
      <c r="H26" s="27">
        <f t="shared" si="0"/>
        <v>53.3</v>
      </c>
      <c r="I26" s="42"/>
      <c r="J26" s="36"/>
      <c r="K26" s="36" t="s">
        <v>283</v>
      </c>
      <c r="L26" s="41"/>
      <c r="M26" s="26">
        <v>51919000</v>
      </c>
      <c r="N26" s="26">
        <v>0</v>
      </c>
      <c r="O26" s="26">
        <v>17963000</v>
      </c>
      <c r="P26" s="314" t="s">
        <v>512</v>
      </c>
      <c r="R26" s="246"/>
      <c r="S26" s="246"/>
    </row>
    <row r="27" spans="1:19" ht="16.5" customHeight="1">
      <c r="A27" s="36"/>
      <c r="B27" s="36"/>
      <c r="C27" s="36" t="s">
        <v>163</v>
      </c>
      <c r="D27" s="38"/>
      <c r="E27" s="26">
        <v>1622979760</v>
      </c>
      <c r="F27" s="26">
        <v>2829150137</v>
      </c>
      <c r="G27" s="26">
        <v>2237155292</v>
      </c>
      <c r="H27" s="27">
        <f t="shared" si="0"/>
        <v>79.099999999999994</v>
      </c>
      <c r="I27" s="42"/>
      <c r="J27" s="36" t="s">
        <v>284</v>
      </c>
      <c r="K27" s="36"/>
      <c r="L27" s="41"/>
      <c r="M27" s="26">
        <v>64945599111</v>
      </c>
      <c r="N27" s="26">
        <f>N28</f>
        <v>67788283837</v>
      </c>
      <c r="O27" s="26">
        <v>65172370797</v>
      </c>
      <c r="P27" s="27">
        <f t="shared" si="1"/>
        <v>96.1</v>
      </c>
      <c r="R27" s="246"/>
      <c r="S27" s="246"/>
    </row>
    <row r="28" spans="1:19" ht="16.5" customHeight="1">
      <c r="A28" s="36"/>
      <c r="B28" s="36"/>
      <c r="C28" s="36" t="s">
        <v>164</v>
      </c>
      <c r="D28" s="38"/>
      <c r="E28" s="26">
        <v>2116567537</v>
      </c>
      <c r="F28" s="26">
        <v>2468454145</v>
      </c>
      <c r="G28" s="26">
        <v>2615996098</v>
      </c>
      <c r="H28" s="27">
        <f t="shared" si="0"/>
        <v>106</v>
      </c>
      <c r="I28" s="42"/>
      <c r="J28" s="36"/>
      <c r="K28" s="36" t="s">
        <v>284</v>
      </c>
      <c r="L28" s="41"/>
      <c r="M28" s="26">
        <v>64945599111</v>
      </c>
      <c r="N28" s="26">
        <v>67788283837</v>
      </c>
      <c r="O28" s="26">
        <v>65172370797</v>
      </c>
      <c r="P28" s="27">
        <f t="shared" si="1"/>
        <v>96.1</v>
      </c>
      <c r="R28" s="246"/>
      <c r="S28" s="246"/>
    </row>
    <row r="29" spans="1:19" ht="16.5" customHeight="1">
      <c r="A29" s="36"/>
      <c r="B29" s="36"/>
      <c r="C29" s="36" t="s">
        <v>165</v>
      </c>
      <c r="D29" s="38"/>
      <c r="E29" s="26">
        <v>2277818828</v>
      </c>
      <c r="F29" s="26">
        <v>2196479327</v>
      </c>
      <c r="G29" s="26">
        <v>2189898502</v>
      </c>
      <c r="H29" s="27">
        <f t="shared" si="0"/>
        <v>99.7</v>
      </c>
      <c r="I29" s="42"/>
      <c r="J29" s="36" t="s">
        <v>285</v>
      </c>
      <c r="K29" s="36"/>
      <c r="L29" s="41"/>
      <c r="M29" s="26">
        <v>123603210015</v>
      </c>
      <c r="N29" s="26">
        <f>SUBTOTAL(9,N30:N46)</f>
        <v>94182202039</v>
      </c>
      <c r="O29" s="26">
        <v>84535614097</v>
      </c>
      <c r="P29" s="27">
        <f t="shared" si="1"/>
        <v>89.8</v>
      </c>
      <c r="R29" s="246"/>
      <c r="S29" s="246"/>
    </row>
    <row r="30" spans="1:19" ht="16.5" customHeight="1">
      <c r="A30" s="36"/>
      <c r="B30" s="36"/>
      <c r="C30" s="36" t="s">
        <v>166</v>
      </c>
      <c r="D30" s="38"/>
      <c r="E30" s="26">
        <v>48383380101</v>
      </c>
      <c r="F30" s="26">
        <v>48391956479</v>
      </c>
      <c r="G30" s="26">
        <v>29719774313</v>
      </c>
      <c r="H30" s="27">
        <f t="shared" si="0"/>
        <v>61.4</v>
      </c>
      <c r="I30" s="42"/>
      <c r="J30" s="36"/>
      <c r="K30" s="36" t="s">
        <v>286</v>
      </c>
      <c r="L30" s="41"/>
      <c r="M30" s="26">
        <v>496336</v>
      </c>
      <c r="N30" s="26">
        <v>395056</v>
      </c>
      <c r="O30" s="26">
        <v>126564</v>
      </c>
      <c r="P30" s="27">
        <f t="shared" si="1"/>
        <v>32</v>
      </c>
      <c r="R30" s="246"/>
      <c r="S30" s="246"/>
    </row>
    <row r="31" spans="1:19" ht="16.5" customHeight="1">
      <c r="A31" s="36"/>
      <c r="B31" s="36"/>
      <c r="C31" s="36" t="s">
        <v>167</v>
      </c>
      <c r="D31" s="38"/>
      <c r="E31" s="26">
        <v>7866927000</v>
      </c>
      <c r="F31" s="26">
        <v>7590469000</v>
      </c>
      <c r="G31" s="26">
        <v>7988498000</v>
      </c>
      <c r="H31" s="27">
        <f t="shared" si="0"/>
        <v>105.2</v>
      </c>
      <c r="I31" s="42"/>
      <c r="J31" s="36"/>
      <c r="K31" s="36" t="s">
        <v>287</v>
      </c>
      <c r="L31" s="41"/>
      <c r="M31" s="26">
        <v>588651000</v>
      </c>
      <c r="N31" s="26">
        <v>607839000</v>
      </c>
      <c r="O31" s="26">
        <v>613062000</v>
      </c>
      <c r="P31" s="27">
        <f t="shared" si="1"/>
        <v>100.9</v>
      </c>
      <c r="R31" s="246"/>
      <c r="S31" s="246"/>
    </row>
    <row r="32" spans="1:19" ht="16.5" customHeight="1">
      <c r="A32" s="36"/>
      <c r="B32" s="339" t="s">
        <v>168</v>
      </c>
      <c r="C32" s="339"/>
      <c r="D32" s="14"/>
      <c r="E32" s="26">
        <v>2730389757</v>
      </c>
      <c r="F32" s="26">
        <f>SUBTOTAL(9,F33:F35)</f>
        <v>2349427292</v>
      </c>
      <c r="G32" s="26">
        <v>2193034966</v>
      </c>
      <c r="H32" s="27">
        <f t="shared" si="0"/>
        <v>93.3</v>
      </c>
      <c r="I32" s="42"/>
      <c r="J32" s="36"/>
      <c r="K32" s="36" t="s">
        <v>288</v>
      </c>
      <c r="L32" s="41"/>
      <c r="M32" s="26">
        <v>0</v>
      </c>
      <c r="N32" s="26">
        <v>4109994</v>
      </c>
      <c r="O32" s="26">
        <v>31753947</v>
      </c>
      <c r="P32" s="27">
        <f t="shared" si="1"/>
        <v>772.6</v>
      </c>
      <c r="R32" s="246"/>
      <c r="S32" s="246"/>
    </row>
    <row r="33" spans="1:19" ht="16.5" customHeight="1">
      <c r="A33" s="36"/>
      <c r="B33" s="36"/>
      <c r="C33" s="36" t="s">
        <v>169</v>
      </c>
      <c r="D33" s="38"/>
      <c r="E33" s="26">
        <v>1745918941</v>
      </c>
      <c r="F33" s="26">
        <v>1408390916</v>
      </c>
      <c r="G33" s="26">
        <v>1295523626</v>
      </c>
      <c r="H33" s="27">
        <f t="shared" si="0"/>
        <v>92</v>
      </c>
      <c r="I33" s="42"/>
      <c r="J33" s="36"/>
      <c r="K33" s="36" t="s">
        <v>289</v>
      </c>
      <c r="L33" s="41"/>
      <c r="M33" s="26">
        <v>459193788</v>
      </c>
      <c r="N33" s="26">
        <v>387753595</v>
      </c>
      <c r="O33" s="26">
        <v>335345408</v>
      </c>
      <c r="P33" s="27">
        <f t="shared" si="1"/>
        <v>86.5</v>
      </c>
      <c r="R33" s="246"/>
      <c r="S33" s="246"/>
    </row>
    <row r="34" spans="1:19" ht="16.5" customHeight="1">
      <c r="A34" s="36"/>
      <c r="B34" s="36"/>
      <c r="C34" s="36" t="s">
        <v>170</v>
      </c>
      <c r="D34" s="38"/>
      <c r="E34" s="26">
        <v>862967166</v>
      </c>
      <c r="F34" s="26">
        <v>818615751</v>
      </c>
      <c r="G34" s="26">
        <v>768465824</v>
      </c>
      <c r="H34" s="27">
        <f t="shared" si="0"/>
        <v>93.9</v>
      </c>
      <c r="I34" s="42"/>
      <c r="J34" s="36"/>
      <c r="K34" s="36" t="s">
        <v>301</v>
      </c>
      <c r="L34" s="41"/>
      <c r="M34" s="26">
        <v>34528205000</v>
      </c>
      <c r="N34" s="26">
        <v>14142467000</v>
      </c>
      <c r="O34" s="26">
        <v>3220932000</v>
      </c>
      <c r="P34" s="27">
        <f t="shared" si="1"/>
        <v>22.8</v>
      </c>
      <c r="R34" s="246"/>
      <c r="S34" s="246"/>
    </row>
    <row r="35" spans="1:19" ht="16.5" customHeight="1">
      <c r="A35" s="36"/>
      <c r="B35" s="36"/>
      <c r="C35" s="36" t="s">
        <v>171</v>
      </c>
      <c r="D35" s="38"/>
      <c r="E35" s="26">
        <v>121503650</v>
      </c>
      <c r="F35" s="26">
        <v>122420625</v>
      </c>
      <c r="G35" s="26">
        <v>129045516</v>
      </c>
      <c r="H35" s="27">
        <f t="shared" si="0"/>
        <v>105.4</v>
      </c>
      <c r="I35" s="42"/>
      <c r="J35" s="36"/>
      <c r="K35" s="36" t="s">
        <v>290</v>
      </c>
      <c r="L35" s="41"/>
      <c r="M35" s="26">
        <v>1363324000</v>
      </c>
      <c r="N35" s="26">
        <v>2458219000</v>
      </c>
      <c r="O35" s="26">
        <v>1636951000</v>
      </c>
      <c r="P35" s="27">
        <f t="shared" si="1"/>
        <v>66.599999999999994</v>
      </c>
      <c r="R35" s="246"/>
      <c r="S35" s="246"/>
    </row>
    <row r="36" spans="1:19" ht="16.5" customHeight="1">
      <c r="A36" s="36"/>
      <c r="B36" s="339" t="s">
        <v>172</v>
      </c>
      <c r="C36" s="339"/>
      <c r="D36" s="14"/>
      <c r="E36" s="26">
        <v>54949868941</v>
      </c>
      <c r="F36" s="26">
        <f>SUBTOTAL(9,F37:F41)</f>
        <v>51769314993</v>
      </c>
      <c r="G36" s="26">
        <v>58086283426</v>
      </c>
      <c r="H36" s="27">
        <f t="shared" si="0"/>
        <v>112.2</v>
      </c>
      <c r="I36" s="42"/>
      <c r="J36" s="36"/>
      <c r="K36" s="36" t="s">
        <v>291</v>
      </c>
      <c r="L36" s="43"/>
      <c r="M36" s="26">
        <v>62630000</v>
      </c>
      <c r="N36" s="26">
        <v>33807000</v>
      </c>
      <c r="O36" s="26">
        <v>30599000</v>
      </c>
      <c r="P36" s="27">
        <f t="shared" si="1"/>
        <v>90.5</v>
      </c>
      <c r="R36" s="246"/>
      <c r="S36" s="246"/>
    </row>
    <row r="37" spans="1:19" ht="16.5" customHeight="1">
      <c r="A37" s="36"/>
      <c r="B37" s="36"/>
      <c r="C37" s="36" t="s">
        <v>173</v>
      </c>
      <c r="D37" s="38"/>
      <c r="E37" s="26">
        <v>15775049840</v>
      </c>
      <c r="F37" s="26">
        <v>15904233274</v>
      </c>
      <c r="G37" s="26">
        <v>19999879097</v>
      </c>
      <c r="H37" s="27">
        <f t="shared" si="0"/>
        <v>125.8</v>
      </c>
      <c r="I37" s="42"/>
      <c r="J37" s="36"/>
      <c r="K37" s="36" t="s">
        <v>292</v>
      </c>
      <c r="L37" s="41">
        <v>0</v>
      </c>
      <c r="M37" s="26">
        <v>749630</v>
      </c>
      <c r="N37" s="26">
        <v>699859</v>
      </c>
      <c r="O37" s="26">
        <v>2600108626</v>
      </c>
      <c r="P37" s="27">
        <f>ROUND(O37/N37*100,1)</f>
        <v>371518.9</v>
      </c>
      <c r="R37" s="246"/>
      <c r="S37" s="246"/>
    </row>
    <row r="38" spans="1:19" ht="16.5" customHeight="1">
      <c r="A38" s="36"/>
      <c r="B38" s="36"/>
      <c r="C38" s="36" t="s">
        <v>174</v>
      </c>
      <c r="D38" s="38"/>
      <c r="E38" s="26">
        <v>3039431214</v>
      </c>
      <c r="F38" s="26">
        <v>3212479999</v>
      </c>
      <c r="G38" s="26">
        <v>3980687142</v>
      </c>
      <c r="H38" s="27">
        <f t="shared" si="0"/>
        <v>123.9</v>
      </c>
      <c r="I38" s="42"/>
      <c r="J38" s="36"/>
      <c r="K38" s="36" t="s">
        <v>293</v>
      </c>
      <c r="L38" s="41">
        <v>0</v>
      </c>
      <c r="M38" s="26">
        <v>0</v>
      </c>
      <c r="N38" s="26">
        <v>0</v>
      </c>
      <c r="O38" s="26">
        <v>0</v>
      </c>
      <c r="P38" s="27">
        <v>0</v>
      </c>
      <c r="R38" s="246"/>
      <c r="S38" s="246"/>
    </row>
    <row r="39" spans="1:19" ht="16.5" customHeight="1">
      <c r="A39" s="36"/>
      <c r="B39" s="36"/>
      <c r="C39" s="36" t="s">
        <v>29</v>
      </c>
      <c r="D39" s="38"/>
      <c r="E39" s="26">
        <v>24623541310</v>
      </c>
      <c r="F39" s="26">
        <v>23424539964</v>
      </c>
      <c r="G39" s="26">
        <v>24244137054</v>
      </c>
      <c r="H39" s="27">
        <f t="shared" si="0"/>
        <v>103.5</v>
      </c>
      <c r="I39" s="42"/>
      <c r="J39" s="36"/>
      <c r="K39" s="36" t="s">
        <v>294</v>
      </c>
      <c r="L39" s="41">
        <v>0</v>
      </c>
      <c r="M39" s="26">
        <v>22302579000</v>
      </c>
      <c r="N39" s="26">
        <v>9247752000</v>
      </c>
      <c r="O39" s="26">
        <v>4701832000</v>
      </c>
      <c r="P39" s="27">
        <f t="shared" si="1"/>
        <v>50.8</v>
      </c>
      <c r="R39" s="246"/>
      <c r="S39" s="246"/>
    </row>
    <row r="40" spans="1:19" ht="16.5" customHeight="1">
      <c r="A40" s="36"/>
      <c r="B40" s="36"/>
      <c r="C40" s="36" t="s">
        <v>175</v>
      </c>
      <c r="D40" s="38"/>
      <c r="E40" s="26">
        <v>1786243222</v>
      </c>
      <c r="F40" s="26">
        <v>1839157894</v>
      </c>
      <c r="G40" s="26">
        <v>1822414055</v>
      </c>
      <c r="H40" s="27">
        <f t="shared" si="0"/>
        <v>99.1</v>
      </c>
      <c r="I40" s="39"/>
      <c r="J40" s="36"/>
      <c r="K40" s="36" t="s">
        <v>295</v>
      </c>
      <c r="L40" s="41">
        <v>0</v>
      </c>
      <c r="M40" s="26">
        <v>30599</v>
      </c>
      <c r="N40" s="26">
        <v>15034</v>
      </c>
      <c r="O40" s="26">
        <v>15036</v>
      </c>
      <c r="P40" s="27">
        <f t="shared" si="1"/>
        <v>100</v>
      </c>
      <c r="R40" s="246"/>
      <c r="S40" s="246"/>
    </row>
    <row r="41" spans="1:19" ht="16.5" customHeight="1">
      <c r="A41" s="36"/>
      <c r="B41" s="36"/>
      <c r="C41" s="36" t="s">
        <v>30</v>
      </c>
      <c r="D41" s="38"/>
      <c r="E41" s="26">
        <v>9725603355</v>
      </c>
      <c r="F41" s="26">
        <v>7388903862</v>
      </c>
      <c r="G41" s="26">
        <v>8039166078</v>
      </c>
      <c r="H41" s="27">
        <f t="shared" si="0"/>
        <v>108.8</v>
      </c>
      <c r="I41" s="39"/>
      <c r="J41" s="36"/>
      <c r="K41" s="36" t="s">
        <v>296</v>
      </c>
      <c r="L41" s="43">
        <v>0</v>
      </c>
      <c r="M41" s="26">
        <v>32197353000</v>
      </c>
      <c r="N41" s="26">
        <v>34023251000</v>
      </c>
      <c r="O41" s="26">
        <v>33816977000</v>
      </c>
      <c r="P41" s="27">
        <f t="shared" si="1"/>
        <v>99.4</v>
      </c>
      <c r="R41" s="246"/>
      <c r="S41" s="246"/>
    </row>
    <row r="42" spans="1:19" ht="16.5" customHeight="1">
      <c r="A42" s="36"/>
      <c r="B42" s="339" t="s">
        <v>176</v>
      </c>
      <c r="C42" s="339"/>
      <c r="D42" s="14"/>
      <c r="E42" s="26">
        <v>216090570507</v>
      </c>
      <c r="F42" s="26">
        <f>SUBTOTAL(9,F43:F45)</f>
        <v>133030614918</v>
      </c>
      <c r="G42" s="26">
        <v>124118893835</v>
      </c>
      <c r="H42" s="27">
        <f t="shared" si="0"/>
        <v>93.3</v>
      </c>
      <c r="I42" s="44"/>
      <c r="J42" s="36"/>
      <c r="K42" s="36" t="s">
        <v>297</v>
      </c>
      <c r="L42" s="41"/>
      <c r="M42" s="26">
        <v>28667432662</v>
      </c>
      <c r="N42" s="26">
        <v>29990294501</v>
      </c>
      <c r="O42" s="26">
        <v>33832356516</v>
      </c>
      <c r="P42" s="27">
        <f t="shared" si="1"/>
        <v>112.8</v>
      </c>
      <c r="R42" s="246"/>
      <c r="S42" s="246"/>
    </row>
    <row r="43" spans="1:19" ht="16.5" customHeight="1">
      <c r="A43" s="36"/>
      <c r="B43" s="36"/>
      <c r="C43" s="36" t="s">
        <v>31</v>
      </c>
      <c r="D43" s="38"/>
      <c r="E43" s="26">
        <v>4722738376</v>
      </c>
      <c r="F43" s="26">
        <v>3097530428</v>
      </c>
      <c r="G43" s="26">
        <v>2979463764</v>
      </c>
      <c r="H43" s="27">
        <f t="shared" si="0"/>
        <v>96.2</v>
      </c>
      <c r="I43" s="39"/>
      <c r="J43" s="36"/>
      <c r="K43" s="36" t="s">
        <v>298</v>
      </c>
      <c r="L43" s="41"/>
      <c r="M43" s="26">
        <v>368286000</v>
      </c>
      <c r="N43" s="26">
        <v>297795000</v>
      </c>
      <c r="O43" s="26">
        <v>387307000</v>
      </c>
      <c r="P43" s="27">
        <f t="shared" si="1"/>
        <v>130.1</v>
      </c>
      <c r="R43" s="246"/>
      <c r="S43" s="246"/>
    </row>
    <row r="44" spans="1:19" ht="16.5" customHeight="1">
      <c r="A44" s="36"/>
      <c r="B44" s="36"/>
      <c r="C44" s="36" t="s">
        <v>177</v>
      </c>
      <c r="D44" s="38"/>
      <c r="E44" s="26">
        <v>199082120867</v>
      </c>
      <c r="F44" s="26">
        <v>85096566143</v>
      </c>
      <c r="G44" s="26">
        <v>93259710013</v>
      </c>
      <c r="H44" s="27">
        <f t="shared" si="0"/>
        <v>109.6</v>
      </c>
      <c r="I44" s="16"/>
      <c r="J44" s="36"/>
      <c r="K44" s="36" t="s">
        <v>299</v>
      </c>
      <c r="L44" s="41"/>
      <c r="M44" s="26">
        <v>445448000</v>
      </c>
      <c r="N44" s="26">
        <v>286245000</v>
      </c>
      <c r="O44" s="26">
        <v>431532000</v>
      </c>
      <c r="P44" s="27">
        <f t="shared" si="1"/>
        <v>150.80000000000001</v>
      </c>
      <c r="R44" s="246"/>
      <c r="S44" s="246"/>
    </row>
    <row r="45" spans="1:19" ht="16.5" customHeight="1">
      <c r="A45" s="36"/>
      <c r="B45" s="36"/>
      <c r="C45" s="36" t="s">
        <v>178</v>
      </c>
      <c r="D45" s="38"/>
      <c r="E45" s="26">
        <v>12285711264</v>
      </c>
      <c r="F45" s="26">
        <v>44836518347</v>
      </c>
      <c r="G45" s="26">
        <v>27879720058</v>
      </c>
      <c r="H45" s="27">
        <f>ROUND(G45/F45*100,1)</f>
        <v>62.2</v>
      </c>
      <c r="I45" s="45"/>
      <c r="K45" s="16" t="s">
        <v>314</v>
      </c>
      <c r="L45" s="14"/>
      <c r="M45" s="317">
        <v>201084000</v>
      </c>
      <c r="N45" s="317">
        <v>322661000</v>
      </c>
      <c r="O45" s="317">
        <v>363541000</v>
      </c>
      <c r="P45" s="27">
        <f t="shared" si="1"/>
        <v>112.7</v>
      </c>
      <c r="R45" s="246"/>
      <c r="S45" s="246"/>
    </row>
    <row r="46" spans="1:19" ht="16.5" customHeight="1">
      <c r="A46" s="36"/>
      <c r="B46" s="339" t="s">
        <v>179</v>
      </c>
      <c r="C46" s="339"/>
      <c r="D46" s="14"/>
      <c r="E46" s="26">
        <v>78331018213</v>
      </c>
      <c r="F46" s="26">
        <f>F47+F48+F49+N7+N8+N9+N10</f>
        <v>77142201930</v>
      </c>
      <c r="G46" s="26">
        <v>77418120391</v>
      </c>
      <c r="H46" s="27">
        <f t="shared" si="0"/>
        <v>100.4</v>
      </c>
      <c r="I46" s="16"/>
      <c r="J46" s="36"/>
      <c r="K46" s="36" t="s">
        <v>396</v>
      </c>
      <c r="L46" s="41"/>
      <c r="M46" s="26">
        <v>2417747000</v>
      </c>
      <c r="N46" s="26">
        <v>2378898000</v>
      </c>
      <c r="O46" s="26">
        <v>2533175000</v>
      </c>
      <c r="P46" s="27">
        <f t="shared" si="1"/>
        <v>106.5</v>
      </c>
      <c r="R46" s="246"/>
      <c r="S46" s="246"/>
    </row>
    <row r="47" spans="1:19" ht="16.5" customHeight="1">
      <c r="A47" s="36"/>
      <c r="B47" s="36"/>
      <c r="C47" s="36" t="s">
        <v>180</v>
      </c>
      <c r="D47" s="38"/>
      <c r="E47" s="26">
        <v>9810364761</v>
      </c>
      <c r="F47" s="26">
        <v>11092416072</v>
      </c>
      <c r="G47" s="26">
        <v>12931084591</v>
      </c>
      <c r="H47" s="27">
        <f t="shared" si="0"/>
        <v>116.6</v>
      </c>
      <c r="I47" s="45"/>
      <c r="J47" s="36" t="s">
        <v>300</v>
      </c>
      <c r="K47" s="36"/>
      <c r="L47" s="41"/>
      <c r="M47" s="26">
        <v>0</v>
      </c>
      <c r="N47" s="26">
        <v>0</v>
      </c>
      <c r="O47" s="26">
        <v>0</v>
      </c>
      <c r="P47" s="27">
        <v>0</v>
      </c>
      <c r="R47" s="246"/>
      <c r="S47" s="246"/>
    </row>
    <row r="48" spans="1:19" ht="16.5" customHeight="1">
      <c r="A48" s="36"/>
      <c r="B48" s="36"/>
      <c r="C48" s="36" t="s">
        <v>181</v>
      </c>
      <c r="D48" s="38"/>
      <c r="E48" s="26">
        <v>25276869474</v>
      </c>
      <c r="F48" s="26">
        <v>23917279887</v>
      </c>
      <c r="G48" s="26">
        <v>23564395324</v>
      </c>
      <c r="H48" s="27">
        <f t="shared" si="0"/>
        <v>98.5</v>
      </c>
      <c r="I48" s="45"/>
      <c r="J48" s="16"/>
      <c r="K48" s="16" t="s">
        <v>300</v>
      </c>
      <c r="L48" s="14"/>
      <c r="M48" s="308">
        <v>0</v>
      </c>
      <c r="N48" s="308">
        <v>0</v>
      </c>
      <c r="O48" s="308">
        <v>0</v>
      </c>
      <c r="P48" s="27">
        <v>0</v>
      </c>
      <c r="R48" s="246"/>
      <c r="S48" s="246"/>
    </row>
    <row r="49" spans="1:16" ht="16.5" customHeight="1">
      <c r="A49" s="36"/>
      <c r="B49" s="36"/>
      <c r="C49" s="36" t="s">
        <v>182</v>
      </c>
      <c r="D49" s="38"/>
      <c r="E49" s="26">
        <v>7404420473</v>
      </c>
      <c r="F49" s="26">
        <v>8976532930</v>
      </c>
      <c r="G49" s="26">
        <v>8499851362</v>
      </c>
      <c r="H49" s="27">
        <f t="shared" si="0"/>
        <v>94.7</v>
      </c>
      <c r="I49" s="45"/>
      <c r="J49" s="16"/>
      <c r="K49" s="16"/>
      <c r="L49" s="14"/>
      <c r="M49" s="218"/>
      <c r="N49" s="218"/>
      <c r="O49" s="308"/>
      <c r="P49" s="27"/>
    </row>
    <row r="50" spans="1:16" ht="5.0999999999999996" customHeight="1" thickBot="1">
      <c r="A50" s="46"/>
      <c r="B50" s="46"/>
      <c r="C50" s="57"/>
      <c r="D50" s="261"/>
      <c r="E50" s="57"/>
      <c r="F50" s="57"/>
      <c r="G50" s="57"/>
      <c r="H50" s="57"/>
      <c r="I50" s="18"/>
      <c r="J50" s="18"/>
      <c r="K50" s="18"/>
      <c r="L50" s="19"/>
      <c r="M50" s="18"/>
      <c r="N50" s="18"/>
      <c r="O50" s="18"/>
      <c r="P50" s="18"/>
    </row>
    <row r="51" spans="1:16" ht="5.0999999999999996" customHeight="1">
      <c r="A51" s="36"/>
      <c r="B51" s="36"/>
    </row>
    <row r="52" spans="1:16" ht="14.1" customHeight="1">
      <c r="A52" s="45" t="s">
        <v>32</v>
      </c>
      <c r="B52" s="36"/>
      <c r="I52" s="45"/>
      <c r="J52" s="45"/>
      <c r="K52" s="45"/>
      <c r="L52" s="45"/>
      <c r="M52" s="45"/>
      <c r="N52" s="45"/>
      <c r="O52" s="45"/>
      <c r="P52" s="45"/>
    </row>
    <row r="53" spans="1:16">
      <c r="M53" s="47"/>
      <c r="N53" s="47"/>
      <c r="O53" s="47"/>
    </row>
    <row r="54" spans="1:16" ht="13.5" customHeight="1">
      <c r="E54" s="24"/>
      <c r="F54" s="24"/>
      <c r="G54" s="24"/>
    </row>
    <row r="57" spans="1:16">
      <c r="E57" s="24"/>
      <c r="F57" s="24"/>
      <c r="G57" s="24"/>
    </row>
  </sheetData>
  <mergeCells count="15">
    <mergeCell ref="B46:C46"/>
    <mergeCell ref="B25:C25"/>
    <mergeCell ref="B32:C32"/>
    <mergeCell ref="B36:C36"/>
    <mergeCell ref="B42:C42"/>
    <mergeCell ref="J11:K11"/>
    <mergeCell ref="B8:C8"/>
    <mergeCell ref="B10:C10"/>
    <mergeCell ref="J14:K14"/>
    <mergeCell ref="B20:C20"/>
    <mergeCell ref="A2:H2"/>
    <mergeCell ref="I2:P2"/>
    <mergeCell ref="A5:C5"/>
    <mergeCell ref="I5:K5"/>
    <mergeCell ref="A7:C7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fitToWidth="2" orientation="portrait" r:id="rId1"/>
  <headerFooter differentOddEven="1" scaleWithDoc="0">
    <oddHeader>&amp;L&amp;"+,標準"&amp;9 21　財政</oddHeader>
    <evenHeader>&amp;R&amp;"+,標準"&amp;9 21　財政</evenHeader>
  </headerFooter>
  <colBreaks count="1" manualBreakCount="1">
    <brk id="8" max="1048575" man="1"/>
  </colBreaks>
  <ignoredErrors>
    <ignoredError sqref="N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showGridLines="0" view="pageBreakPreview" zoomScaleNormal="100" zoomScaleSheetLayoutView="100" workbookViewId="0">
      <selection activeCell="A2" sqref="A2:G2"/>
    </sheetView>
  </sheetViews>
  <sheetFormatPr defaultRowHeight="11.25"/>
  <cols>
    <col min="1" max="1" width="1.625" style="1" customWidth="1"/>
    <col min="2" max="2" width="17.625" style="1" customWidth="1"/>
    <col min="3" max="3" width="0.875" style="1" customWidth="1"/>
    <col min="4" max="5" width="16.625" style="1" customWidth="1"/>
    <col min="6" max="6" width="16.625" style="260" customWidth="1"/>
    <col min="7" max="7" width="16.625" style="1" customWidth="1"/>
    <col min="8" max="8" width="1.875" style="1" customWidth="1"/>
    <col min="9" max="9" width="5.625" style="1" customWidth="1"/>
    <col min="10" max="16384" width="9" style="1"/>
  </cols>
  <sheetData>
    <row r="1" spans="1:9" ht="18" customHeight="1">
      <c r="F1" s="1"/>
    </row>
    <row r="2" spans="1:9" s="7" customFormat="1" ht="17.25">
      <c r="A2" s="342" t="s">
        <v>33</v>
      </c>
      <c r="B2" s="342"/>
      <c r="C2" s="342"/>
      <c r="D2" s="342"/>
      <c r="E2" s="342"/>
      <c r="F2" s="342"/>
      <c r="G2" s="342"/>
    </row>
    <row r="3" spans="1:9" s="7" customFormat="1" ht="17.25">
      <c r="A3" s="29"/>
      <c r="B3" s="29"/>
      <c r="C3" s="28"/>
      <c r="D3" s="28"/>
      <c r="E3" s="28"/>
      <c r="F3" s="28"/>
      <c r="G3" s="28"/>
    </row>
    <row r="4" spans="1:9" ht="15.95" customHeight="1" thickBot="1">
      <c r="A4" s="48"/>
      <c r="B4" s="48"/>
      <c r="C4" s="49"/>
      <c r="D4" s="49"/>
      <c r="E4" s="49"/>
      <c r="F4" s="49"/>
      <c r="G4" s="221" t="s">
        <v>410</v>
      </c>
    </row>
    <row r="5" spans="1:9" ht="20.100000000000001" customHeight="1">
      <c r="A5" s="336" t="s">
        <v>483</v>
      </c>
      <c r="B5" s="336"/>
      <c r="C5" s="32"/>
      <c r="D5" s="35" t="s">
        <v>411</v>
      </c>
      <c r="E5" s="35" t="s">
        <v>499</v>
      </c>
      <c r="F5" s="35" t="s">
        <v>498</v>
      </c>
      <c r="G5" s="34" t="s">
        <v>5</v>
      </c>
    </row>
    <row r="6" spans="1:9" ht="5.0999999999999996" customHeight="1">
      <c r="A6" s="36"/>
      <c r="B6" s="36"/>
      <c r="C6" s="50"/>
      <c r="D6" s="9"/>
      <c r="E6" s="9"/>
      <c r="F6" s="9"/>
      <c r="G6" s="11"/>
    </row>
    <row r="7" spans="1:9" ht="20.100000000000001" customHeight="1">
      <c r="A7" s="343" t="s">
        <v>450</v>
      </c>
      <c r="B7" s="343"/>
      <c r="C7" s="212"/>
      <c r="D7" s="63">
        <v>62812100000</v>
      </c>
      <c r="E7" s="63">
        <v>32221466000</v>
      </c>
      <c r="F7" s="63">
        <v>31166854000</v>
      </c>
      <c r="G7" s="230">
        <f>ROUND(F7/E7*100,1)</f>
        <v>96.7</v>
      </c>
      <c r="I7" s="246"/>
    </row>
    <row r="8" spans="1:9" ht="15.95" customHeight="1">
      <c r="A8" s="36"/>
      <c r="B8" s="36" t="s">
        <v>34</v>
      </c>
      <c r="C8" s="38"/>
      <c r="D8" s="26">
        <v>1632000000</v>
      </c>
      <c r="E8" s="26">
        <v>1847000000</v>
      </c>
      <c r="F8" s="26">
        <v>2289200000</v>
      </c>
      <c r="G8" s="230">
        <f t="shared" ref="G8:G18" si="0">ROUND(F8/E8*100,1)</f>
        <v>123.9</v>
      </c>
      <c r="I8" s="246"/>
    </row>
    <row r="9" spans="1:9" ht="15.95" customHeight="1">
      <c r="A9" s="16"/>
      <c r="B9" s="36" t="s">
        <v>35</v>
      </c>
      <c r="C9" s="38"/>
      <c r="D9" s="26">
        <v>203100000</v>
      </c>
      <c r="E9" s="26">
        <v>370000000</v>
      </c>
      <c r="F9" s="26">
        <v>45400000</v>
      </c>
      <c r="G9" s="230">
        <f t="shared" si="0"/>
        <v>12.3</v>
      </c>
      <c r="I9" s="246"/>
    </row>
    <row r="10" spans="1:9" ht="15.95" customHeight="1">
      <c r="A10" s="16"/>
      <c r="B10" s="36" t="s">
        <v>36</v>
      </c>
      <c r="C10" s="38"/>
      <c r="D10" s="26">
        <v>217300000</v>
      </c>
      <c r="E10" s="26">
        <v>180200000</v>
      </c>
      <c r="F10" s="26">
        <v>219200000</v>
      </c>
      <c r="G10" s="230">
        <f>ROUND(F10/E10*100,1)</f>
        <v>121.6</v>
      </c>
      <c r="I10" s="246"/>
    </row>
    <row r="11" spans="1:9" ht="15.95" customHeight="1">
      <c r="A11" s="16"/>
      <c r="B11" s="36" t="s">
        <v>37</v>
      </c>
      <c r="C11" s="38"/>
      <c r="D11" s="26">
        <v>43600000</v>
      </c>
      <c r="E11" s="26">
        <v>28600000</v>
      </c>
      <c r="F11" s="26">
        <v>20700000</v>
      </c>
      <c r="G11" s="230">
        <f t="shared" si="0"/>
        <v>72.400000000000006</v>
      </c>
      <c r="I11" s="246"/>
    </row>
    <row r="12" spans="1:9" ht="15.95" customHeight="1">
      <c r="A12" s="16"/>
      <c r="B12" s="36" t="s">
        <v>38</v>
      </c>
      <c r="C12" s="38"/>
      <c r="D12" s="26">
        <v>5668200000</v>
      </c>
      <c r="E12" s="26">
        <v>4911700000</v>
      </c>
      <c r="F12" s="26">
        <v>8805500000</v>
      </c>
      <c r="G12" s="230">
        <f t="shared" si="0"/>
        <v>179.3</v>
      </c>
      <c r="I12" s="246"/>
    </row>
    <row r="13" spans="1:9" ht="15.95" customHeight="1">
      <c r="A13" s="16"/>
      <c r="B13" s="36" t="s">
        <v>39</v>
      </c>
      <c r="C13" s="38"/>
      <c r="D13" s="26">
        <v>945400000</v>
      </c>
      <c r="E13" s="26">
        <v>432900000</v>
      </c>
      <c r="F13" s="26">
        <v>279200000</v>
      </c>
      <c r="G13" s="230">
        <f t="shared" si="0"/>
        <v>64.5</v>
      </c>
      <c r="I13" s="246"/>
    </row>
    <row r="14" spans="1:9" ht="15.95" customHeight="1">
      <c r="A14" s="16"/>
      <c r="B14" s="36" t="s">
        <v>40</v>
      </c>
      <c r="C14" s="38"/>
      <c r="D14" s="26">
        <v>14568200000</v>
      </c>
      <c r="E14" s="26">
        <v>13880400000</v>
      </c>
      <c r="F14" s="26">
        <v>13545200000</v>
      </c>
      <c r="G14" s="230">
        <f t="shared" si="0"/>
        <v>97.6</v>
      </c>
      <c r="I14" s="246"/>
    </row>
    <row r="15" spans="1:9" ht="15.95" customHeight="1">
      <c r="A15" s="16"/>
      <c r="B15" s="36" t="s">
        <v>41</v>
      </c>
      <c r="C15" s="38"/>
      <c r="D15" s="26">
        <v>456100000</v>
      </c>
      <c r="E15" s="26">
        <v>608100000</v>
      </c>
      <c r="F15" s="26">
        <v>693800000</v>
      </c>
      <c r="G15" s="230">
        <f t="shared" si="0"/>
        <v>114.1</v>
      </c>
      <c r="I15" s="246"/>
    </row>
    <row r="16" spans="1:9" ht="15.95" customHeight="1">
      <c r="A16" s="16"/>
      <c r="B16" s="36" t="s">
        <v>42</v>
      </c>
      <c r="C16" s="38"/>
      <c r="D16" s="26">
        <v>4444400000</v>
      </c>
      <c r="E16" s="26">
        <v>3389400000</v>
      </c>
      <c r="F16" s="26">
        <v>2523500000</v>
      </c>
      <c r="G16" s="230">
        <f t="shared" si="0"/>
        <v>74.5</v>
      </c>
      <c r="I16" s="246"/>
    </row>
    <row r="17" spans="1:9" ht="15.95" customHeight="1">
      <c r="A17" s="16"/>
      <c r="B17" s="36" t="s">
        <v>43</v>
      </c>
      <c r="C17" s="38"/>
      <c r="D17" s="26">
        <v>127600000</v>
      </c>
      <c r="E17" s="26">
        <v>371700000</v>
      </c>
      <c r="F17" s="26">
        <v>333400000</v>
      </c>
      <c r="G17" s="230">
        <f t="shared" si="0"/>
        <v>89.7</v>
      </c>
      <c r="I17" s="246"/>
    </row>
    <row r="18" spans="1:9" ht="15.95" customHeight="1">
      <c r="A18" s="16"/>
      <c r="B18" s="16" t="s">
        <v>44</v>
      </c>
      <c r="C18" s="14"/>
      <c r="D18" s="26">
        <v>34506200000</v>
      </c>
      <c r="E18" s="26">
        <v>6201466000</v>
      </c>
      <c r="F18" s="26">
        <v>2411754000</v>
      </c>
      <c r="G18" s="230">
        <f t="shared" si="0"/>
        <v>38.9</v>
      </c>
      <c r="I18" s="246"/>
    </row>
    <row r="19" spans="1:9" ht="15.95" hidden="1" customHeight="1">
      <c r="A19" s="16"/>
      <c r="B19" s="16" t="s">
        <v>45</v>
      </c>
      <c r="C19" s="14"/>
      <c r="D19" s="26" t="s">
        <v>187</v>
      </c>
      <c r="E19" s="26" t="s">
        <v>187</v>
      </c>
      <c r="F19" s="26" t="s">
        <v>187</v>
      </c>
      <c r="G19" s="231" t="s">
        <v>398</v>
      </c>
      <c r="I19" s="246"/>
    </row>
    <row r="20" spans="1:9" ht="15.95" hidden="1" customHeight="1">
      <c r="A20" s="16"/>
      <c r="B20" s="16" t="s">
        <v>397</v>
      </c>
      <c r="C20" s="14"/>
      <c r="D20" s="26" t="s">
        <v>187</v>
      </c>
      <c r="E20" s="26" t="s">
        <v>187</v>
      </c>
      <c r="F20" s="26" t="s">
        <v>187</v>
      </c>
      <c r="G20" s="231" t="s">
        <v>398</v>
      </c>
      <c r="I20" s="246"/>
    </row>
    <row r="21" spans="1:9" ht="15.95" hidden="1" customHeight="1">
      <c r="A21" s="16"/>
      <c r="B21" s="51" t="s">
        <v>46</v>
      </c>
      <c r="C21" s="14"/>
      <c r="D21" s="26" t="s">
        <v>187</v>
      </c>
      <c r="E21" s="26" t="s">
        <v>187</v>
      </c>
      <c r="F21" s="26" t="s">
        <v>187</v>
      </c>
      <c r="G21" s="231" t="s">
        <v>398</v>
      </c>
      <c r="I21" s="246"/>
    </row>
    <row r="22" spans="1:9" ht="5.0999999999999996" customHeight="1" thickBot="1">
      <c r="A22" s="18"/>
      <c r="B22" s="18"/>
      <c r="C22" s="19"/>
      <c r="D22" s="10"/>
      <c r="E22" s="10"/>
      <c r="F22" s="10"/>
      <c r="G22" s="52"/>
    </row>
    <row r="23" spans="1:9" ht="5.0999999999999996" customHeight="1">
      <c r="D23" s="47"/>
      <c r="E23" s="47"/>
      <c r="F23" s="47"/>
      <c r="G23" s="53"/>
    </row>
    <row r="24" spans="1:9">
      <c r="A24" s="54" t="s">
        <v>47</v>
      </c>
      <c r="F24" s="1"/>
    </row>
    <row r="25" spans="1:9" ht="57" customHeight="1">
      <c r="D25" s="24"/>
      <c r="E25" s="24"/>
      <c r="F25" s="24"/>
    </row>
    <row r="26" spans="1:9" ht="18" customHeight="1">
      <c r="A26" s="342" t="s">
        <v>393</v>
      </c>
      <c r="B26" s="342"/>
      <c r="C26" s="342"/>
      <c r="D26" s="342"/>
      <c r="E26" s="342"/>
      <c r="F26" s="342"/>
      <c r="G26" s="342"/>
    </row>
    <row r="27" spans="1:9" ht="15.75" customHeight="1">
      <c r="A27" s="55"/>
      <c r="B27" s="55"/>
      <c r="C27" s="55"/>
      <c r="D27" s="55"/>
      <c r="E27" s="55"/>
      <c r="F27" s="55"/>
      <c r="G27" s="55"/>
    </row>
    <row r="28" spans="1:9" ht="20.100000000000001" customHeight="1" thickBot="1">
      <c r="A28" s="57"/>
      <c r="B28" s="57"/>
      <c r="C28" s="57"/>
      <c r="D28" s="144"/>
      <c r="E28" s="144"/>
      <c r="F28" s="144"/>
      <c r="G28" s="221" t="s">
        <v>410</v>
      </c>
    </row>
    <row r="29" spans="1:9" ht="20.100000000000001" customHeight="1">
      <c r="A29" s="229"/>
      <c r="B29" s="229" t="s">
        <v>451</v>
      </c>
      <c r="C29" s="211"/>
      <c r="D29" s="58" t="s">
        <v>411</v>
      </c>
      <c r="E29" s="58" t="s">
        <v>499</v>
      </c>
      <c r="F29" s="58" t="s">
        <v>498</v>
      </c>
      <c r="G29" s="58" t="s">
        <v>386</v>
      </c>
    </row>
    <row r="30" spans="1:9" ht="15.95" customHeight="1">
      <c r="A30" s="340" t="s">
        <v>452</v>
      </c>
      <c r="B30" s="340"/>
      <c r="D30" s="321"/>
      <c r="E30" s="45"/>
      <c r="F30" s="45"/>
      <c r="G30" s="45"/>
    </row>
    <row r="31" spans="1:9" ht="15.95" customHeight="1">
      <c r="B31" s="152" t="s">
        <v>382</v>
      </c>
      <c r="D31" s="322">
        <v>29742343928</v>
      </c>
      <c r="E31" s="138">
        <v>29593794961</v>
      </c>
      <c r="F31" s="138">
        <v>31214872121</v>
      </c>
      <c r="G31" s="247">
        <f>ROUND(F31/E31*100,1)</f>
        <v>105.5</v>
      </c>
      <c r="I31" s="246"/>
    </row>
    <row r="32" spans="1:9" ht="15.95" customHeight="1">
      <c r="B32" s="152" t="s">
        <v>383</v>
      </c>
      <c r="D32" s="322">
        <v>28928601793</v>
      </c>
      <c r="E32" s="138">
        <v>29276579360</v>
      </c>
      <c r="F32" s="138">
        <v>30240401440</v>
      </c>
      <c r="G32" s="247">
        <f t="shared" ref="G32:G49" si="1">ROUND(F32/E32*100,1)</f>
        <v>103.3</v>
      </c>
      <c r="I32" s="246"/>
    </row>
    <row r="33" spans="1:9" ht="15.95" customHeight="1">
      <c r="B33" s="152" t="s">
        <v>384</v>
      </c>
      <c r="D33" s="322">
        <v>10652329113</v>
      </c>
      <c r="E33" s="138">
        <v>11389591188</v>
      </c>
      <c r="F33" s="138">
        <v>8238218382</v>
      </c>
      <c r="G33" s="247">
        <f>ROUND(F33/E33*100,1)</f>
        <v>72.3</v>
      </c>
      <c r="I33" s="246"/>
    </row>
    <row r="34" spans="1:9" ht="15.95" customHeight="1">
      <c r="B34" s="152" t="s">
        <v>385</v>
      </c>
      <c r="D34" s="322">
        <v>15147042200</v>
      </c>
      <c r="E34" s="138">
        <v>16405333880</v>
      </c>
      <c r="F34" s="138">
        <v>13009267700</v>
      </c>
      <c r="G34" s="247">
        <f t="shared" si="1"/>
        <v>79.3</v>
      </c>
      <c r="I34" s="246"/>
    </row>
    <row r="35" spans="1:9" ht="15.95" customHeight="1">
      <c r="A35" s="340" t="s">
        <v>387</v>
      </c>
      <c r="B35" s="340"/>
      <c r="D35" s="322"/>
      <c r="E35" s="138"/>
      <c r="F35" s="138"/>
      <c r="G35" s="247"/>
      <c r="I35" s="246"/>
    </row>
    <row r="36" spans="1:9" ht="15.95" customHeight="1">
      <c r="B36" s="152" t="s">
        <v>382</v>
      </c>
      <c r="D36" s="322">
        <v>706927482</v>
      </c>
      <c r="E36" s="138">
        <v>677276211</v>
      </c>
      <c r="F36" s="138">
        <v>671279005</v>
      </c>
      <c r="G36" s="247">
        <f t="shared" si="1"/>
        <v>99.1</v>
      </c>
      <c r="I36" s="246"/>
    </row>
    <row r="37" spans="1:9" ht="15.95" customHeight="1">
      <c r="B37" s="152" t="s">
        <v>383</v>
      </c>
      <c r="D37" s="322">
        <v>624316018</v>
      </c>
      <c r="E37" s="138">
        <v>663262668</v>
      </c>
      <c r="F37" s="138">
        <v>672167889</v>
      </c>
      <c r="G37" s="247">
        <f t="shared" si="1"/>
        <v>101.3</v>
      </c>
      <c r="I37" s="246"/>
    </row>
    <row r="38" spans="1:9" ht="15.95" customHeight="1">
      <c r="B38" s="152" t="s">
        <v>384</v>
      </c>
      <c r="D38" s="322">
        <v>94135200</v>
      </c>
      <c r="E38" s="138">
        <v>71603879</v>
      </c>
      <c r="F38" s="138">
        <v>4168200</v>
      </c>
      <c r="G38" s="247">
        <f t="shared" si="1"/>
        <v>5.8</v>
      </c>
      <c r="I38" s="246"/>
    </row>
    <row r="39" spans="1:9" ht="15.95" customHeight="1">
      <c r="B39" s="152" t="s">
        <v>385</v>
      </c>
      <c r="D39" s="322">
        <v>163082340</v>
      </c>
      <c r="E39" s="138">
        <v>93436414</v>
      </c>
      <c r="F39" s="138">
        <v>49098903</v>
      </c>
      <c r="G39" s="247">
        <f t="shared" si="1"/>
        <v>52.5</v>
      </c>
      <c r="I39" s="246"/>
    </row>
    <row r="40" spans="1:9" ht="15.95" customHeight="1">
      <c r="A40" s="340" t="s">
        <v>388</v>
      </c>
      <c r="B40" s="340"/>
      <c r="D40" s="322"/>
      <c r="E40" s="138"/>
      <c r="F40" s="138"/>
      <c r="G40" s="247"/>
      <c r="I40" s="246"/>
    </row>
    <row r="41" spans="1:9" ht="15.95" customHeight="1">
      <c r="B41" s="152" t="s">
        <v>382</v>
      </c>
      <c r="D41" s="322">
        <v>70767416820</v>
      </c>
      <c r="E41" s="138">
        <v>69361140307</v>
      </c>
      <c r="F41" s="138">
        <v>64897428057</v>
      </c>
      <c r="G41" s="247">
        <f t="shared" si="1"/>
        <v>93.6</v>
      </c>
      <c r="I41" s="246"/>
    </row>
    <row r="42" spans="1:9" ht="15.95" customHeight="1">
      <c r="B42" s="152" t="s">
        <v>383</v>
      </c>
      <c r="D42" s="322">
        <v>63175095978</v>
      </c>
      <c r="E42" s="138">
        <v>64062345825</v>
      </c>
      <c r="F42" s="138">
        <v>71366602114</v>
      </c>
      <c r="G42" s="247">
        <f t="shared" si="1"/>
        <v>111.4</v>
      </c>
      <c r="I42" s="246"/>
    </row>
    <row r="43" spans="1:9" ht="15.95" customHeight="1">
      <c r="B43" s="152" t="s">
        <v>384</v>
      </c>
      <c r="D43" s="322">
        <v>5364716830</v>
      </c>
      <c r="E43" s="138">
        <v>4339754987</v>
      </c>
      <c r="F43" s="138">
        <v>6031374012</v>
      </c>
      <c r="G43" s="247">
        <f t="shared" si="1"/>
        <v>139</v>
      </c>
      <c r="I43" s="246"/>
    </row>
    <row r="44" spans="1:9" ht="15.95" customHeight="1">
      <c r="B44" s="152" t="s">
        <v>385</v>
      </c>
      <c r="D44" s="322">
        <v>7083665238</v>
      </c>
      <c r="E44" s="138">
        <v>6249584857</v>
      </c>
      <c r="F44" s="138">
        <v>8199418340</v>
      </c>
      <c r="G44" s="247">
        <f t="shared" si="1"/>
        <v>131.19999999999999</v>
      </c>
      <c r="I44" s="246"/>
    </row>
    <row r="45" spans="1:9" ht="15.95" customHeight="1">
      <c r="A45" s="341" t="s">
        <v>392</v>
      </c>
      <c r="B45" s="341"/>
      <c r="D45" s="322"/>
      <c r="E45" s="138"/>
      <c r="F45" s="138"/>
      <c r="G45" s="247"/>
      <c r="I45" s="246"/>
    </row>
    <row r="46" spans="1:9" ht="15.95" customHeight="1">
      <c r="B46" s="152" t="s">
        <v>382</v>
      </c>
      <c r="D46" s="322">
        <v>11439414749</v>
      </c>
      <c r="E46" s="138">
        <v>11561773094</v>
      </c>
      <c r="F46" s="138">
        <v>11709597462</v>
      </c>
      <c r="G46" s="247">
        <f t="shared" si="1"/>
        <v>101.3</v>
      </c>
      <c r="I46" s="246"/>
    </row>
    <row r="47" spans="1:9" ht="15.95" customHeight="1">
      <c r="B47" s="152" t="s">
        <v>383</v>
      </c>
      <c r="D47" s="322">
        <v>10737449904</v>
      </c>
      <c r="E47" s="138">
        <v>11324901034</v>
      </c>
      <c r="F47" s="138">
        <v>11359138340</v>
      </c>
      <c r="G47" s="247">
        <f t="shared" si="1"/>
        <v>100.3</v>
      </c>
      <c r="I47" s="246"/>
    </row>
    <row r="48" spans="1:9" ht="15.95" customHeight="1">
      <c r="B48" s="152" t="s">
        <v>384</v>
      </c>
      <c r="D48" s="322">
        <v>7251940061</v>
      </c>
      <c r="E48" s="138">
        <v>4743361005</v>
      </c>
      <c r="F48" s="138">
        <v>6517022054</v>
      </c>
      <c r="G48" s="247">
        <f t="shared" si="1"/>
        <v>137.4</v>
      </c>
      <c r="I48" s="246"/>
    </row>
    <row r="49" spans="1:9" ht="15.95" customHeight="1">
      <c r="B49" s="152" t="s">
        <v>385</v>
      </c>
      <c r="D49" s="322">
        <v>8507787709</v>
      </c>
      <c r="E49" s="213">
        <v>5850314455</v>
      </c>
      <c r="F49" s="213">
        <v>7832813343</v>
      </c>
      <c r="G49" s="247">
        <f t="shared" si="1"/>
        <v>133.9</v>
      </c>
      <c r="I49" s="246"/>
    </row>
    <row r="50" spans="1:9" ht="5.0999999999999996" customHeight="1" thickBot="1">
      <c r="A50" s="57"/>
      <c r="B50" s="170"/>
      <c r="C50" s="57"/>
      <c r="D50" s="323"/>
      <c r="E50" s="209"/>
      <c r="F50" s="209"/>
      <c r="G50" s="210"/>
      <c r="I50" s="246"/>
    </row>
    <row r="51" spans="1:9" ht="5.0999999999999996" customHeight="1">
      <c r="B51" s="152"/>
      <c r="D51" s="213"/>
      <c r="E51" s="213"/>
      <c r="F51" s="213"/>
      <c r="G51" s="214"/>
      <c r="I51" s="246"/>
    </row>
    <row r="52" spans="1:9">
      <c r="A52" s="45" t="s">
        <v>500</v>
      </c>
      <c r="F52" s="1"/>
    </row>
    <row r="53" spans="1:9">
      <c r="A53" s="45" t="s">
        <v>501</v>
      </c>
      <c r="F53" s="1"/>
    </row>
    <row r="54" spans="1:9" ht="15.95" customHeight="1"/>
    <row r="55" spans="1:9" ht="15.95" customHeight="1"/>
    <row r="56" spans="1:9" ht="15.95" customHeight="1"/>
  </sheetData>
  <mergeCells count="8">
    <mergeCell ref="A40:B40"/>
    <mergeCell ref="A45:B45"/>
    <mergeCell ref="A2:G2"/>
    <mergeCell ref="A5:B5"/>
    <mergeCell ref="A7:B7"/>
    <mergeCell ref="A26:G26"/>
    <mergeCell ref="A30:B30"/>
    <mergeCell ref="A35:B35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>
    <oddHeader>&amp;L&amp;"+,標準"&amp;9 21　財政</oddHeader>
  </headerFooter>
  <ignoredErrors>
    <ignoredError sqref="G11:G18 G8:G9 G7 G10 G35:G49 G34 G32 G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showGridLines="0" view="pageBreakPreview" zoomScaleNormal="100" zoomScaleSheetLayoutView="100" workbookViewId="0">
      <selection activeCell="A2" sqref="A2:G2"/>
    </sheetView>
  </sheetViews>
  <sheetFormatPr defaultRowHeight="11.25"/>
  <cols>
    <col min="1" max="1" width="3" style="1" bestFit="1" customWidth="1"/>
    <col min="2" max="2" width="35.625" style="1" customWidth="1"/>
    <col min="3" max="3" width="0.875" style="1" customWidth="1"/>
    <col min="4" max="6" width="13.875" style="1" customWidth="1"/>
    <col min="7" max="7" width="6.625" style="1" customWidth="1"/>
    <col min="8" max="8" width="2.5" style="1" customWidth="1"/>
    <col min="9" max="9" width="14.875" style="1" customWidth="1"/>
    <col min="10" max="16384" width="9" style="1"/>
  </cols>
  <sheetData>
    <row r="1" spans="1:9" ht="14.1" customHeight="1"/>
    <row r="2" spans="1:9" s="7" customFormat="1" ht="18" customHeight="1">
      <c r="A2" s="342" t="s">
        <v>399</v>
      </c>
      <c r="B2" s="342"/>
      <c r="C2" s="342"/>
      <c r="D2" s="342"/>
      <c r="E2" s="342"/>
      <c r="F2" s="342"/>
      <c r="G2" s="342"/>
    </row>
    <row r="3" spans="1:9" s="7" customFormat="1" ht="15.95" customHeight="1">
      <c r="A3" s="55"/>
      <c r="B3" s="55"/>
      <c r="C3" s="55"/>
      <c r="D3" s="55"/>
      <c r="E3" s="55"/>
      <c r="F3" s="55"/>
      <c r="G3" s="55"/>
    </row>
    <row r="4" spans="1:9" ht="18" customHeight="1" thickBot="1">
      <c r="A4" s="1" t="s">
        <v>453</v>
      </c>
      <c r="C4" s="56"/>
      <c r="D4" s="57"/>
      <c r="E4" s="57"/>
      <c r="F4" s="57"/>
      <c r="G4" s="222" t="s">
        <v>410</v>
      </c>
    </row>
    <row r="5" spans="1:9" ht="15" customHeight="1">
      <c r="A5" s="344" t="s">
        <v>484</v>
      </c>
      <c r="B5" s="344"/>
      <c r="C5" s="13"/>
      <c r="D5" s="58" t="s">
        <v>411</v>
      </c>
      <c r="E5" s="58" t="s">
        <v>499</v>
      </c>
      <c r="F5" s="58" t="s">
        <v>498</v>
      </c>
      <c r="G5" s="146" t="s">
        <v>48</v>
      </c>
    </row>
    <row r="6" spans="1:9" ht="5.0999999999999996" customHeight="1">
      <c r="A6" s="16"/>
      <c r="B6" s="21"/>
      <c r="C6" s="59"/>
      <c r="D6" s="9"/>
      <c r="E6" s="9"/>
      <c r="F6" s="9"/>
      <c r="G6" s="11"/>
    </row>
    <row r="7" spans="1:9" ht="15" customHeight="1">
      <c r="A7" s="60"/>
      <c r="B7" s="16" t="s">
        <v>457</v>
      </c>
      <c r="C7" s="14"/>
      <c r="D7" s="26">
        <v>244377397679</v>
      </c>
      <c r="E7" s="26">
        <v>254381139672</v>
      </c>
      <c r="F7" s="26">
        <v>265352407890</v>
      </c>
      <c r="G7" s="27">
        <f>ROUND(F7/E7*100,1)</f>
        <v>104.3</v>
      </c>
      <c r="I7" s="151"/>
    </row>
    <row r="8" spans="1:9" ht="14.45" customHeight="1">
      <c r="A8" s="61">
        <v>1</v>
      </c>
      <c r="B8" s="145" t="s">
        <v>188</v>
      </c>
      <c r="C8" s="62"/>
      <c r="D8" s="26">
        <v>138398446</v>
      </c>
      <c r="E8" s="26">
        <v>117942045</v>
      </c>
      <c r="F8" s="26">
        <v>101877949</v>
      </c>
      <c r="G8" s="27">
        <f>ROUND(F8/E8*100,1)</f>
        <v>86.4</v>
      </c>
    </row>
    <row r="9" spans="1:9" ht="14.45" customHeight="1">
      <c r="A9" s="61">
        <v>2</v>
      </c>
      <c r="B9" s="145" t="s">
        <v>49</v>
      </c>
      <c r="C9" s="62"/>
      <c r="D9" s="26">
        <v>1997263818</v>
      </c>
      <c r="E9" s="26">
        <v>1077251366</v>
      </c>
      <c r="F9" s="26">
        <v>1084706785</v>
      </c>
      <c r="G9" s="27">
        <f t="shared" ref="G9:G25" si="0">ROUND(F9/E9*100,1)</f>
        <v>100.7</v>
      </c>
    </row>
    <row r="10" spans="1:9" ht="14.45" customHeight="1">
      <c r="A10" s="61">
        <v>3</v>
      </c>
      <c r="B10" s="145" t="s">
        <v>189</v>
      </c>
      <c r="C10" s="62"/>
      <c r="D10" s="63">
        <v>883870589</v>
      </c>
      <c r="E10" s="63">
        <v>775722631</v>
      </c>
      <c r="F10" s="63">
        <v>749673309</v>
      </c>
      <c r="G10" s="27">
        <f>ROUND(F10/E10*100,1)</f>
        <v>96.6</v>
      </c>
    </row>
    <row r="11" spans="1:9" ht="14.45" customHeight="1">
      <c r="A11" s="61">
        <v>4</v>
      </c>
      <c r="B11" s="145" t="s">
        <v>190</v>
      </c>
      <c r="C11" s="62"/>
      <c r="D11" s="26">
        <v>375531729</v>
      </c>
      <c r="E11" s="26">
        <v>587081390</v>
      </c>
      <c r="F11" s="26">
        <v>815449951</v>
      </c>
      <c r="G11" s="27">
        <f t="shared" si="0"/>
        <v>138.9</v>
      </c>
    </row>
    <row r="12" spans="1:9" ht="14.45" customHeight="1">
      <c r="A12" s="61">
        <v>5</v>
      </c>
      <c r="B12" s="145" t="s">
        <v>50</v>
      </c>
      <c r="C12" s="62"/>
      <c r="D12" s="26">
        <v>250497935</v>
      </c>
      <c r="E12" s="26">
        <v>230894834</v>
      </c>
      <c r="F12" s="26">
        <v>255609167</v>
      </c>
      <c r="G12" s="27">
        <f t="shared" si="0"/>
        <v>110.7</v>
      </c>
    </row>
    <row r="13" spans="1:9" ht="14.45" customHeight="1">
      <c r="A13" s="61">
        <v>6</v>
      </c>
      <c r="B13" s="145" t="s">
        <v>191</v>
      </c>
      <c r="C13" s="62"/>
      <c r="D13" s="26">
        <v>193115438</v>
      </c>
      <c r="E13" s="26">
        <v>201848904</v>
      </c>
      <c r="F13" s="26">
        <v>209592957</v>
      </c>
      <c r="G13" s="27">
        <f t="shared" si="0"/>
        <v>103.8</v>
      </c>
    </row>
    <row r="14" spans="1:9" ht="14.45" customHeight="1">
      <c r="A14" s="61">
        <v>7</v>
      </c>
      <c r="B14" s="25" t="s">
        <v>192</v>
      </c>
      <c r="C14" s="14"/>
      <c r="D14" s="26">
        <v>311481037</v>
      </c>
      <c r="E14" s="26">
        <v>314896860</v>
      </c>
      <c r="F14" s="26">
        <v>319940345</v>
      </c>
      <c r="G14" s="27">
        <f t="shared" si="0"/>
        <v>101.6</v>
      </c>
    </row>
    <row r="15" spans="1:9" ht="14.45" customHeight="1">
      <c r="A15" s="61">
        <v>8</v>
      </c>
      <c r="B15" s="145" t="s">
        <v>193</v>
      </c>
      <c r="C15" s="62"/>
      <c r="D15" s="26">
        <v>359178283</v>
      </c>
      <c r="E15" s="26">
        <v>469084968</v>
      </c>
      <c r="F15" s="26">
        <v>315423906</v>
      </c>
      <c r="G15" s="27">
        <f>ROUND(F15/E15*100,1)</f>
        <v>67.2</v>
      </c>
    </row>
    <row r="16" spans="1:9" ht="14.45" customHeight="1">
      <c r="A16" s="61">
        <v>9</v>
      </c>
      <c r="B16" s="25" t="s">
        <v>455</v>
      </c>
      <c r="C16" s="14"/>
      <c r="D16" s="26">
        <v>96874988</v>
      </c>
      <c r="E16" s="26">
        <v>97627168</v>
      </c>
      <c r="F16" s="26">
        <v>98810796</v>
      </c>
      <c r="G16" s="27">
        <f t="shared" si="0"/>
        <v>101.2</v>
      </c>
    </row>
    <row r="17" spans="1:7" ht="14.45" customHeight="1">
      <c r="A17" s="61">
        <v>10</v>
      </c>
      <c r="B17" s="145" t="s">
        <v>194</v>
      </c>
      <c r="C17" s="62"/>
      <c r="D17" s="26">
        <v>3609122929</v>
      </c>
      <c r="E17" s="26">
        <v>2916330901</v>
      </c>
      <c r="F17" s="26">
        <v>2613015280</v>
      </c>
      <c r="G17" s="27">
        <f t="shared" si="0"/>
        <v>89.6</v>
      </c>
    </row>
    <row r="18" spans="1:7" ht="14.45" customHeight="1">
      <c r="A18" s="61">
        <v>11</v>
      </c>
      <c r="B18" s="145" t="s">
        <v>195</v>
      </c>
      <c r="C18" s="62"/>
      <c r="D18" s="26">
        <v>416593058</v>
      </c>
      <c r="E18" s="26">
        <v>499091935</v>
      </c>
      <c r="F18" s="26">
        <v>495225998</v>
      </c>
      <c r="G18" s="27">
        <f>ROUND(F18/E18*100,1)</f>
        <v>99.2</v>
      </c>
    </row>
    <row r="19" spans="1:7" ht="14.45" customHeight="1">
      <c r="A19" s="61">
        <v>12</v>
      </c>
      <c r="B19" s="25" t="s">
        <v>51</v>
      </c>
      <c r="C19" s="14"/>
      <c r="D19" s="26">
        <v>825652360</v>
      </c>
      <c r="E19" s="26">
        <v>915426256</v>
      </c>
      <c r="F19" s="26">
        <v>762476331</v>
      </c>
      <c r="G19" s="27">
        <f>ROUND(F19/E19*100,1)</f>
        <v>83.3</v>
      </c>
    </row>
    <row r="20" spans="1:7" ht="14.45" customHeight="1">
      <c r="A20" s="61">
        <v>13</v>
      </c>
      <c r="B20" s="25" t="s">
        <v>308</v>
      </c>
      <c r="C20" s="14"/>
      <c r="D20" s="26">
        <v>138892014</v>
      </c>
      <c r="E20" s="26">
        <v>128283192</v>
      </c>
      <c r="F20" s="26">
        <v>133175711</v>
      </c>
      <c r="G20" s="27">
        <f t="shared" si="0"/>
        <v>103.8</v>
      </c>
    </row>
    <row r="21" spans="1:7" ht="14.45" customHeight="1">
      <c r="A21" s="61">
        <v>14</v>
      </c>
      <c r="B21" s="145" t="s">
        <v>52</v>
      </c>
      <c r="C21" s="62"/>
      <c r="D21" s="26">
        <v>198082747</v>
      </c>
      <c r="E21" s="26">
        <v>241582289</v>
      </c>
      <c r="F21" s="26">
        <v>247640648</v>
      </c>
      <c r="G21" s="27">
        <f t="shared" si="0"/>
        <v>102.5</v>
      </c>
    </row>
    <row r="22" spans="1:7" ht="14.45" customHeight="1">
      <c r="A22" s="61">
        <v>15</v>
      </c>
      <c r="B22" s="145" t="s">
        <v>456</v>
      </c>
      <c r="C22" s="62"/>
      <c r="D22" s="26">
        <v>334240273</v>
      </c>
      <c r="E22" s="26">
        <v>283126413</v>
      </c>
      <c r="F22" s="26">
        <v>231862319</v>
      </c>
      <c r="G22" s="27">
        <f>ROUND(F22/E22*100,1)</f>
        <v>81.900000000000006</v>
      </c>
    </row>
    <row r="23" spans="1:7" ht="14.45" customHeight="1">
      <c r="A23" s="61">
        <v>16</v>
      </c>
      <c r="B23" s="145" t="s">
        <v>309</v>
      </c>
      <c r="C23" s="62"/>
      <c r="D23" s="26">
        <v>213522585</v>
      </c>
      <c r="E23" s="26">
        <v>259220947</v>
      </c>
      <c r="F23" s="26">
        <v>109115032</v>
      </c>
      <c r="G23" s="27">
        <f>ROUND(F23/E23*100,1)</f>
        <v>42.1</v>
      </c>
    </row>
    <row r="24" spans="1:7" ht="14.45" customHeight="1">
      <c r="A24" s="61">
        <v>17</v>
      </c>
      <c r="B24" s="25" t="s">
        <v>53</v>
      </c>
      <c r="C24" s="14"/>
      <c r="D24" s="26">
        <v>207260872</v>
      </c>
      <c r="E24" s="26">
        <v>258180442</v>
      </c>
      <c r="F24" s="26">
        <v>250169070</v>
      </c>
      <c r="G24" s="27">
        <f t="shared" si="0"/>
        <v>96.9</v>
      </c>
    </row>
    <row r="25" spans="1:7" ht="14.45" customHeight="1">
      <c r="A25" s="61">
        <v>18</v>
      </c>
      <c r="B25" s="145" t="s">
        <v>54</v>
      </c>
      <c r="C25" s="62"/>
      <c r="D25" s="26">
        <v>66431422813</v>
      </c>
      <c r="E25" s="26">
        <v>80972979871</v>
      </c>
      <c r="F25" s="26">
        <v>86644406938</v>
      </c>
      <c r="G25" s="27">
        <f t="shared" si="0"/>
        <v>107</v>
      </c>
    </row>
    <row r="26" spans="1:7" ht="14.45" customHeight="1">
      <c r="A26" s="61">
        <v>19</v>
      </c>
      <c r="B26" s="145" t="s">
        <v>310</v>
      </c>
      <c r="C26" s="17"/>
      <c r="D26" s="26">
        <v>167396395765</v>
      </c>
      <c r="E26" s="26">
        <v>164034567260</v>
      </c>
      <c r="F26" s="26">
        <v>169914235398</v>
      </c>
      <c r="G26" s="27">
        <f>ROUND(F26/E26*100,1)</f>
        <v>103.6</v>
      </c>
    </row>
    <row r="27" spans="1:7" ht="5.0999999999999996" customHeight="1" thickBot="1">
      <c r="A27" s="22"/>
      <c r="B27" s="18"/>
      <c r="C27" s="19"/>
      <c r="D27" s="10"/>
      <c r="E27" s="10"/>
      <c r="F27" s="10"/>
      <c r="G27" s="12"/>
    </row>
    <row r="28" spans="1:7" ht="5.0999999999999996" customHeight="1">
      <c r="A28" s="20"/>
    </row>
    <row r="29" spans="1:7" ht="11.1" customHeight="1">
      <c r="A29" s="45" t="s">
        <v>55</v>
      </c>
      <c r="D29" s="24"/>
      <c r="E29" s="24"/>
      <c r="F29" s="24"/>
    </row>
    <row r="30" spans="1:7" ht="15.95" customHeight="1">
      <c r="D30" s="24"/>
      <c r="E30" s="24"/>
      <c r="F30" s="24"/>
    </row>
    <row r="31" spans="1:7" ht="15.95" customHeight="1">
      <c r="D31" s="24"/>
      <c r="E31" s="24"/>
      <c r="F31" s="24"/>
    </row>
    <row r="32" spans="1:7" ht="15.95" customHeight="1">
      <c r="A32" s="20"/>
      <c r="B32" s="64"/>
      <c r="C32" s="64"/>
      <c r="D32" s="24"/>
      <c r="E32" s="24"/>
      <c r="F32" s="24"/>
    </row>
    <row r="33" spans="1:9" ht="24" customHeight="1" thickBot="1">
      <c r="A33" s="18" t="s">
        <v>454</v>
      </c>
      <c r="B33" s="57"/>
      <c r="C33" s="143"/>
      <c r="D33" s="57"/>
      <c r="E33" s="57"/>
      <c r="F33" s="57"/>
      <c r="G33" s="222" t="s">
        <v>410</v>
      </c>
    </row>
    <row r="34" spans="1:9" ht="15" customHeight="1">
      <c r="A34" s="345" t="s">
        <v>484</v>
      </c>
      <c r="B34" s="345"/>
      <c r="C34" s="142"/>
      <c r="D34" s="65" t="s">
        <v>411</v>
      </c>
      <c r="E34" s="65" t="s">
        <v>499</v>
      </c>
      <c r="F34" s="65" t="s">
        <v>498</v>
      </c>
      <c r="G34" s="147" t="s">
        <v>48</v>
      </c>
    </row>
    <row r="35" spans="1:9" ht="5.0999999999999996" customHeight="1">
      <c r="A35" s="16"/>
      <c r="B35" s="21"/>
      <c r="C35" s="59"/>
      <c r="D35" s="9"/>
      <c r="E35" s="9"/>
      <c r="F35" s="9"/>
      <c r="G35" s="11"/>
    </row>
    <row r="36" spans="1:9" ht="15" customHeight="1">
      <c r="A36" s="60"/>
      <c r="B36" s="16" t="s">
        <v>457</v>
      </c>
      <c r="C36" s="14"/>
      <c r="D36" s="26">
        <v>236865370261</v>
      </c>
      <c r="E36" s="26">
        <v>247937326894</v>
      </c>
      <c r="F36" s="26">
        <v>256929832336</v>
      </c>
      <c r="G36" s="27">
        <f t="shared" ref="G36:G42" si="1">ROUND(F36/E36*100,1)</f>
        <v>103.6</v>
      </c>
      <c r="I36" s="151"/>
    </row>
    <row r="37" spans="1:9" ht="14.45" customHeight="1">
      <c r="A37" s="61">
        <v>1</v>
      </c>
      <c r="B37" s="145" t="s">
        <v>188</v>
      </c>
      <c r="C37" s="62"/>
      <c r="D37" s="26">
        <v>45530680</v>
      </c>
      <c r="E37" s="26">
        <v>40168155</v>
      </c>
      <c r="F37" s="26">
        <v>31358297</v>
      </c>
      <c r="G37" s="27">
        <f t="shared" si="1"/>
        <v>78.099999999999994</v>
      </c>
    </row>
    <row r="38" spans="1:9" ht="14.45" customHeight="1">
      <c r="A38" s="61">
        <v>2</v>
      </c>
      <c r="B38" s="145" t="s">
        <v>49</v>
      </c>
      <c r="C38" s="62"/>
      <c r="D38" s="26">
        <v>1020873259</v>
      </c>
      <c r="E38" s="26">
        <v>72629162</v>
      </c>
      <c r="F38" s="26">
        <v>62340040</v>
      </c>
      <c r="G38" s="27">
        <f t="shared" si="1"/>
        <v>85.8</v>
      </c>
    </row>
    <row r="39" spans="1:9" ht="14.45" customHeight="1">
      <c r="A39" s="61">
        <v>3</v>
      </c>
      <c r="B39" s="145" t="s">
        <v>189</v>
      </c>
      <c r="C39" s="62"/>
      <c r="D39" s="26">
        <v>325631958</v>
      </c>
      <c r="E39" s="26">
        <v>196204700</v>
      </c>
      <c r="F39" s="26">
        <v>276840090</v>
      </c>
      <c r="G39" s="27">
        <f t="shared" si="1"/>
        <v>141.1</v>
      </c>
    </row>
    <row r="40" spans="1:9" ht="14.45" customHeight="1">
      <c r="A40" s="61">
        <v>4</v>
      </c>
      <c r="B40" s="145" t="s">
        <v>190</v>
      </c>
      <c r="C40" s="62"/>
      <c r="D40" s="26">
        <v>373720521</v>
      </c>
      <c r="E40" s="26">
        <v>573414378</v>
      </c>
      <c r="F40" s="26">
        <v>813227096</v>
      </c>
      <c r="G40" s="27">
        <f t="shared" si="1"/>
        <v>141.80000000000001</v>
      </c>
    </row>
    <row r="41" spans="1:9" ht="14.45" customHeight="1">
      <c r="A41" s="61">
        <v>5</v>
      </c>
      <c r="B41" s="145" t="s">
        <v>50</v>
      </c>
      <c r="C41" s="62"/>
      <c r="D41" s="26">
        <v>156227327</v>
      </c>
      <c r="E41" s="26">
        <v>151536502</v>
      </c>
      <c r="F41" s="26">
        <v>128995647</v>
      </c>
      <c r="G41" s="27">
        <f t="shared" si="1"/>
        <v>85.1</v>
      </c>
    </row>
    <row r="42" spans="1:9" ht="14.45" customHeight="1">
      <c r="A42" s="61">
        <v>6</v>
      </c>
      <c r="B42" s="145" t="s">
        <v>191</v>
      </c>
      <c r="C42" s="62"/>
      <c r="D42" s="26">
        <v>13964880</v>
      </c>
      <c r="E42" s="26">
        <v>14649320</v>
      </c>
      <c r="F42" s="26">
        <v>17738066</v>
      </c>
      <c r="G42" s="27">
        <f t="shared" si="1"/>
        <v>121.1</v>
      </c>
    </row>
    <row r="43" spans="1:9" ht="14.45" customHeight="1">
      <c r="A43" s="61">
        <v>7</v>
      </c>
      <c r="B43" s="25" t="s">
        <v>192</v>
      </c>
      <c r="C43" s="14"/>
      <c r="D43" s="26">
        <v>409648</v>
      </c>
      <c r="E43" s="26">
        <v>499535</v>
      </c>
      <c r="F43" s="26">
        <v>1739650</v>
      </c>
      <c r="G43" s="27">
        <f t="shared" ref="G43:G55" si="2">ROUND(F43/E43*100,1)</f>
        <v>348.3</v>
      </c>
    </row>
    <row r="44" spans="1:9" ht="14.45" customHeight="1">
      <c r="A44" s="61">
        <v>8</v>
      </c>
      <c r="B44" s="145" t="s">
        <v>193</v>
      </c>
      <c r="C44" s="62"/>
      <c r="D44" s="26">
        <v>358192491</v>
      </c>
      <c r="E44" s="26">
        <v>463309202</v>
      </c>
      <c r="F44" s="26">
        <v>313670977</v>
      </c>
      <c r="G44" s="27">
        <f t="shared" si="2"/>
        <v>67.7</v>
      </c>
    </row>
    <row r="45" spans="1:9" ht="14.45" customHeight="1">
      <c r="A45" s="61">
        <v>9</v>
      </c>
      <c r="B45" s="25" t="s">
        <v>455</v>
      </c>
      <c r="C45" s="14"/>
      <c r="D45" s="26">
        <v>299000</v>
      </c>
      <c r="E45" s="26">
        <v>191180</v>
      </c>
      <c r="F45" s="26">
        <v>8558200</v>
      </c>
      <c r="G45" s="27">
        <f t="shared" si="2"/>
        <v>4476.5</v>
      </c>
    </row>
    <row r="46" spans="1:9" ht="14.45" customHeight="1">
      <c r="A46" s="61">
        <v>10</v>
      </c>
      <c r="B46" s="145" t="s">
        <v>194</v>
      </c>
      <c r="C46" s="62"/>
      <c r="D46" s="26">
        <v>754313810</v>
      </c>
      <c r="E46" s="26">
        <v>404608431</v>
      </c>
      <c r="F46" s="26">
        <v>1456953125</v>
      </c>
      <c r="G46" s="27">
        <f t="shared" si="2"/>
        <v>360.1</v>
      </c>
    </row>
    <row r="47" spans="1:9" ht="14.45" customHeight="1">
      <c r="A47" s="61">
        <v>11</v>
      </c>
      <c r="B47" s="145" t="s">
        <v>195</v>
      </c>
      <c r="C47" s="62"/>
      <c r="D47" s="26">
        <v>404576924</v>
      </c>
      <c r="E47" s="26">
        <v>499636031</v>
      </c>
      <c r="F47" s="26">
        <v>471161008</v>
      </c>
      <c r="G47" s="27">
        <f t="shared" si="2"/>
        <v>94.3</v>
      </c>
    </row>
    <row r="48" spans="1:9" ht="14.45" customHeight="1">
      <c r="A48" s="61">
        <v>12</v>
      </c>
      <c r="B48" s="25" t="s">
        <v>51</v>
      </c>
      <c r="C48" s="14"/>
      <c r="D48" s="26">
        <v>447750063</v>
      </c>
      <c r="E48" s="26">
        <v>489596028</v>
      </c>
      <c r="F48" s="26">
        <v>319234386</v>
      </c>
      <c r="G48" s="27">
        <f t="shared" si="2"/>
        <v>65.2</v>
      </c>
    </row>
    <row r="49" spans="1:13" ht="14.45" customHeight="1">
      <c r="A49" s="61">
        <v>13</v>
      </c>
      <c r="B49" s="25" t="s">
        <v>308</v>
      </c>
      <c r="C49" s="14"/>
      <c r="D49" s="26">
        <v>76313239</v>
      </c>
      <c r="E49" s="26">
        <v>54726757</v>
      </c>
      <c r="F49" s="26">
        <v>44742591</v>
      </c>
      <c r="G49" s="27">
        <f t="shared" si="2"/>
        <v>81.8</v>
      </c>
      <c r="H49" s="16"/>
      <c r="I49" s="16"/>
      <c r="J49" s="9"/>
      <c r="K49" s="9"/>
      <c r="L49" s="9"/>
      <c r="M49" s="11"/>
    </row>
    <row r="50" spans="1:13" ht="14.45" customHeight="1">
      <c r="A50" s="61">
        <v>14</v>
      </c>
      <c r="B50" s="145" t="s">
        <v>52</v>
      </c>
      <c r="C50" s="62"/>
      <c r="D50" s="26">
        <v>178863185</v>
      </c>
      <c r="E50" s="26">
        <v>242226863</v>
      </c>
      <c r="F50" s="26">
        <v>247526365</v>
      </c>
      <c r="G50" s="27">
        <f t="shared" si="2"/>
        <v>102.2</v>
      </c>
    </row>
    <row r="51" spans="1:13" ht="14.45" customHeight="1">
      <c r="A51" s="61">
        <v>15</v>
      </c>
      <c r="B51" s="145" t="s">
        <v>456</v>
      </c>
      <c r="C51" s="62"/>
      <c r="D51" s="26">
        <v>161776573</v>
      </c>
      <c r="E51" s="26">
        <v>154568116</v>
      </c>
      <c r="F51" s="26">
        <v>205480872</v>
      </c>
      <c r="G51" s="27">
        <f t="shared" si="2"/>
        <v>132.9</v>
      </c>
    </row>
    <row r="52" spans="1:13" ht="14.45" customHeight="1">
      <c r="A52" s="61">
        <v>16</v>
      </c>
      <c r="B52" s="145" t="s">
        <v>309</v>
      </c>
      <c r="C52" s="62"/>
      <c r="D52" s="26">
        <v>6100638</v>
      </c>
      <c r="E52" s="26">
        <v>208091915</v>
      </c>
      <c r="F52" s="26">
        <v>5758632</v>
      </c>
      <c r="G52" s="27">
        <f t="shared" si="2"/>
        <v>2.8</v>
      </c>
    </row>
    <row r="53" spans="1:13" ht="14.45" customHeight="1">
      <c r="A53" s="61">
        <v>17</v>
      </c>
      <c r="B53" s="25" t="s">
        <v>53</v>
      </c>
      <c r="C53" s="14"/>
      <c r="D53" s="26">
        <v>205496430</v>
      </c>
      <c r="E53" s="26">
        <v>256620372</v>
      </c>
      <c r="F53" s="26">
        <v>248794028</v>
      </c>
      <c r="G53" s="27">
        <f t="shared" si="2"/>
        <v>97</v>
      </c>
    </row>
    <row r="54" spans="1:13" ht="14.45" customHeight="1">
      <c r="A54" s="61">
        <v>18</v>
      </c>
      <c r="B54" s="145" t="s">
        <v>54</v>
      </c>
      <c r="C54" s="62"/>
      <c r="D54" s="26">
        <v>66431422813</v>
      </c>
      <c r="E54" s="26">
        <v>80972979871</v>
      </c>
      <c r="F54" s="26">
        <v>86644406938</v>
      </c>
      <c r="G54" s="27">
        <f t="shared" si="2"/>
        <v>107</v>
      </c>
    </row>
    <row r="55" spans="1:13" ht="14.45" customHeight="1">
      <c r="A55" s="61">
        <v>19</v>
      </c>
      <c r="B55" s="145" t="s">
        <v>310</v>
      </c>
      <c r="C55" s="17"/>
      <c r="D55" s="26">
        <v>165903906822</v>
      </c>
      <c r="E55" s="26">
        <v>163141670376</v>
      </c>
      <c r="F55" s="26">
        <v>165631306328</v>
      </c>
      <c r="G55" s="27">
        <f t="shared" si="2"/>
        <v>101.5</v>
      </c>
    </row>
    <row r="56" spans="1:13" ht="5.0999999999999996" customHeight="1" thickBot="1">
      <c r="A56" s="22"/>
      <c r="B56" s="18"/>
      <c r="C56" s="19"/>
      <c r="D56" s="10"/>
      <c r="E56" s="10"/>
      <c r="F56" s="10"/>
      <c r="G56" s="12"/>
    </row>
    <row r="57" spans="1:13" ht="5.0999999999999996" customHeight="1">
      <c r="A57" s="20"/>
    </row>
    <row r="58" spans="1:13" ht="11.1" customHeight="1">
      <c r="A58" s="45" t="s">
        <v>55</v>
      </c>
    </row>
  </sheetData>
  <mergeCells count="3">
    <mergeCell ref="A2:G2"/>
    <mergeCell ref="A5:B5"/>
    <mergeCell ref="A34:B34"/>
  </mergeCells>
  <phoneticPr fontId="4"/>
  <printOptions horizontalCentered="1" gridLinesSet="0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>
    <oddHeader>&amp;R&amp;"+,標準"&amp;9 21　財政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110"/>
  <sheetViews>
    <sheetView showGridLines="0" view="pageBreakPreview" zoomScaleNormal="100" zoomScaleSheetLayoutView="100" workbookViewId="0">
      <selection activeCell="A2" sqref="A2:H2"/>
    </sheetView>
  </sheetViews>
  <sheetFormatPr defaultRowHeight="11.25"/>
  <cols>
    <col min="1" max="1" width="3.125" style="1" bestFit="1" customWidth="1"/>
    <col min="2" max="2" width="8.125" style="1" customWidth="1"/>
    <col min="3" max="3" width="2.625" style="1" customWidth="1"/>
    <col min="4" max="5" width="14.625" style="1" customWidth="1"/>
    <col min="6" max="6" width="10.625" style="1" customWidth="1"/>
    <col min="7" max="9" width="12.625" style="1" customWidth="1"/>
    <col min="10" max="13" width="10.625" style="1" customWidth="1"/>
    <col min="14" max="14" width="9.625" style="1" customWidth="1"/>
    <col min="15" max="15" width="10.625" style="1" customWidth="1"/>
    <col min="16" max="16" width="11.625" style="1" customWidth="1"/>
    <col min="17" max="17" width="10.625" style="1" customWidth="1"/>
    <col min="18" max="18" width="0.875" style="1" customWidth="1"/>
    <col min="19" max="19" width="5.25" style="1" bestFit="1" customWidth="1"/>
    <col min="20" max="20" width="4.625" style="1" customWidth="1"/>
    <col min="21" max="21" width="8.125" style="1" customWidth="1"/>
    <col min="22" max="22" width="2.625" style="1" customWidth="1"/>
    <col min="23" max="23" width="10.625" style="1" customWidth="1"/>
    <col min="24" max="30" width="10.875" style="1" customWidth="1"/>
    <col min="31" max="31" width="11" style="1" customWidth="1"/>
    <col min="32" max="32" width="10.625" style="1" customWidth="1"/>
    <col min="33" max="33" width="10.5" style="1" customWidth="1"/>
    <col min="34" max="37" width="10.625" style="1" customWidth="1"/>
    <col min="38" max="38" width="0.5" style="1" customWidth="1"/>
    <col min="39" max="39" width="3.625" style="1" customWidth="1"/>
    <col min="40" max="40" width="0.125" style="1" customWidth="1"/>
    <col min="41" max="41" width="9" style="1"/>
    <col min="42" max="42" width="9.875" style="1" bestFit="1" customWidth="1"/>
    <col min="43" max="43" width="9.125" style="1" bestFit="1" customWidth="1"/>
    <col min="44" max="16384" width="9" style="1"/>
  </cols>
  <sheetData>
    <row r="1" spans="1:42" ht="15" customHeight="1"/>
    <row r="2" spans="1:42" s="7" customFormat="1" ht="15" customHeight="1">
      <c r="A2" s="353" t="s">
        <v>390</v>
      </c>
      <c r="B2" s="353"/>
      <c r="C2" s="353"/>
      <c r="D2" s="353"/>
      <c r="E2" s="353"/>
      <c r="F2" s="353"/>
      <c r="G2" s="353"/>
      <c r="H2" s="353"/>
      <c r="I2" s="66" t="s">
        <v>404</v>
      </c>
      <c r="J2" s="353" t="s">
        <v>196</v>
      </c>
      <c r="K2" s="353"/>
      <c r="L2" s="353"/>
      <c r="M2" s="353"/>
      <c r="N2" s="353"/>
      <c r="O2" s="353"/>
      <c r="P2" s="353"/>
      <c r="R2" s="66" t="s">
        <v>405</v>
      </c>
      <c r="S2" s="281"/>
      <c r="T2" s="353" t="s">
        <v>406</v>
      </c>
      <c r="U2" s="353"/>
      <c r="V2" s="353"/>
      <c r="W2" s="353"/>
      <c r="X2" s="353"/>
      <c r="Y2" s="353"/>
      <c r="Z2" s="353"/>
      <c r="AA2" s="353"/>
      <c r="AB2" s="353"/>
      <c r="AC2" s="66" t="s">
        <v>407</v>
      </c>
      <c r="AD2" s="353" t="s">
        <v>196</v>
      </c>
      <c r="AE2" s="353"/>
      <c r="AF2" s="353"/>
      <c r="AG2" s="353"/>
      <c r="AH2" s="353"/>
      <c r="AI2" s="353"/>
      <c r="AJ2" s="353"/>
      <c r="AK2" s="353" t="s">
        <v>408</v>
      </c>
      <c r="AL2" s="353"/>
      <c r="AM2" s="353"/>
    </row>
    <row r="3" spans="1:42" s="7" customFormat="1" ht="1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42" ht="15" customHeight="1">
      <c r="A4" s="257"/>
      <c r="B4" s="257"/>
      <c r="C4" s="257"/>
      <c r="D4" s="137"/>
      <c r="E4" s="137"/>
      <c r="F4" s="270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223"/>
      <c r="R4" s="223"/>
      <c r="S4" s="232" t="s">
        <v>413</v>
      </c>
      <c r="T4" s="257" t="s">
        <v>485</v>
      </c>
      <c r="U4" s="67"/>
      <c r="V4" s="282"/>
      <c r="W4" s="223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67"/>
      <c r="AL4" s="67"/>
      <c r="AM4" s="232" t="s">
        <v>412</v>
      </c>
      <c r="AN4" s="223"/>
    </row>
    <row r="5" spans="1:42" ht="5.0999999999999996" customHeight="1" thickBot="1">
      <c r="A5" s="357"/>
      <c r="B5" s="357"/>
      <c r="C5" s="68"/>
      <c r="D5" s="69"/>
      <c r="E5" s="69"/>
      <c r="F5" s="271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283"/>
      <c r="U5" s="68"/>
      <c r="V5" s="68"/>
      <c r="W5" s="69"/>
      <c r="X5" s="290"/>
      <c r="AB5" s="69"/>
      <c r="AC5" s="69"/>
      <c r="AD5" s="293"/>
      <c r="AK5" s="69"/>
      <c r="AL5" s="67"/>
    </row>
    <row r="6" spans="1:42" ht="15.95" customHeight="1">
      <c r="A6" s="348" t="s">
        <v>197</v>
      </c>
      <c r="B6" s="348"/>
      <c r="C6" s="354"/>
      <c r="D6" s="358" t="s">
        <v>411</v>
      </c>
      <c r="E6" s="358" t="s">
        <v>499</v>
      </c>
      <c r="F6" s="272"/>
      <c r="G6" s="278"/>
      <c r="H6" s="278"/>
      <c r="I6" s="278"/>
      <c r="J6" s="262"/>
      <c r="K6" s="262"/>
      <c r="L6" s="278"/>
      <c r="M6" s="262"/>
      <c r="N6" s="262"/>
      <c r="O6" s="278"/>
      <c r="P6" s="278"/>
      <c r="Q6" s="278"/>
      <c r="R6" s="284"/>
      <c r="S6" s="361" t="s">
        <v>56</v>
      </c>
      <c r="T6" s="348" t="s">
        <v>197</v>
      </c>
      <c r="U6" s="348"/>
      <c r="V6" s="284"/>
      <c r="W6" s="278"/>
      <c r="X6" s="291"/>
      <c r="Y6" s="291"/>
      <c r="Z6" s="272"/>
      <c r="AA6" s="272"/>
      <c r="AB6" s="272"/>
      <c r="AC6" s="291"/>
      <c r="AD6" s="272"/>
      <c r="AE6" s="272"/>
      <c r="AF6" s="272"/>
      <c r="AG6" s="272"/>
      <c r="AH6" s="272"/>
      <c r="AI6" s="272"/>
      <c r="AJ6" s="272"/>
      <c r="AK6" s="272"/>
      <c r="AL6" s="70"/>
      <c r="AM6" s="361" t="s">
        <v>56</v>
      </c>
    </row>
    <row r="7" spans="1:42" ht="15.95" customHeight="1">
      <c r="A7" s="349"/>
      <c r="B7" s="349"/>
      <c r="C7" s="355"/>
      <c r="D7" s="359"/>
      <c r="E7" s="359"/>
      <c r="F7" s="346" t="s">
        <v>57</v>
      </c>
      <c r="G7" s="351" t="s">
        <v>198</v>
      </c>
      <c r="H7" s="351" t="s">
        <v>58</v>
      </c>
      <c r="I7" s="351" t="s">
        <v>59</v>
      </c>
      <c r="J7" s="346" t="s">
        <v>316</v>
      </c>
      <c r="K7" s="346" t="s">
        <v>60</v>
      </c>
      <c r="L7" s="351" t="s">
        <v>61</v>
      </c>
      <c r="M7" s="346" t="s">
        <v>62</v>
      </c>
      <c r="N7" s="364" t="s">
        <v>63</v>
      </c>
      <c r="O7" s="351" t="s">
        <v>64</v>
      </c>
      <c r="P7" s="366" t="s">
        <v>315</v>
      </c>
      <c r="Q7" s="368" t="s">
        <v>463</v>
      </c>
      <c r="R7" s="285"/>
      <c r="S7" s="362"/>
      <c r="T7" s="349"/>
      <c r="U7" s="349"/>
      <c r="V7" s="286"/>
      <c r="W7" s="368" t="s">
        <v>464</v>
      </c>
      <c r="X7" s="351" t="s">
        <v>465</v>
      </c>
      <c r="Y7" s="366" t="s">
        <v>466</v>
      </c>
      <c r="Z7" s="346" t="s">
        <v>467</v>
      </c>
      <c r="AA7" s="346" t="s">
        <v>468</v>
      </c>
      <c r="AB7" s="346" t="s">
        <v>469</v>
      </c>
      <c r="AC7" s="351" t="s">
        <v>470</v>
      </c>
      <c r="AD7" s="372" t="s">
        <v>471</v>
      </c>
      <c r="AE7" s="346" t="s">
        <v>472</v>
      </c>
      <c r="AF7" s="346" t="s">
        <v>473</v>
      </c>
      <c r="AG7" s="346" t="s">
        <v>474</v>
      </c>
      <c r="AH7" s="346" t="s">
        <v>475</v>
      </c>
      <c r="AI7" s="346" t="s">
        <v>476</v>
      </c>
      <c r="AJ7" s="346" t="s">
        <v>477</v>
      </c>
      <c r="AK7" s="371" t="s">
        <v>478</v>
      </c>
      <c r="AL7" s="71"/>
      <c r="AM7" s="362"/>
    </row>
    <row r="8" spans="1:42" ht="15.95" customHeight="1">
      <c r="A8" s="350"/>
      <c r="B8" s="350"/>
      <c r="C8" s="356"/>
      <c r="D8" s="360"/>
      <c r="E8" s="360"/>
      <c r="F8" s="352"/>
      <c r="G8" s="347"/>
      <c r="H8" s="347"/>
      <c r="I8" s="347"/>
      <c r="J8" s="347"/>
      <c r="K8" s="347"/>
      <c r="L8" s="347"/>
      <c r="M8" s="347"/>
      <c r="N8" s="365"/>
      <c r="O8" s="347"/>
      <c r="P8" s="367"/>
      <c r="Q8" s="369"/>
      <c r="R8" s="72"/>
      <c r="S8" s="363"/>
      <c r="T8" s="350"/>
      <c r="U8" s="350"/>
      <c r="V8" s="287"/>
      <c r="W8" s="369"/>
      <c r="X8" s="347"/>
      <c r="Y8" s="370"/>
      <c r="Z8" s="347"/>
      <c r="AA8" s="347"/>
      <c r="AB8" s="347"/>
      <c r="AC8" s="347"/>
      <c r="AD8" s="370"/>
      <c r="AE8" s="347"/>
      <c r="AF8" s="347"/>
      <c r="AG8" s="347"/>
      <c r="AH8" s="347"/>
      <c r="AI8" s="347"/>
      <c r="AJ8" s="347"/>
      <c r="AK8" s="369"/>
      <c r="AL8" s="73"/>
      <c r="AM8" s="363"/>
    </row>
    <row r="9" spans="1:42" ht="5.0999999999999996" customHeight="1">
      <c r="A9" s="74"/>
      <c r="B9" s="74"/>
      <c r="C9" s="74"/>
      <c r="D9" s="324"/>
      <c r="E9" s="75"/>
      <c r="F9" s="273"/>
      <c r="G9" s="75"/>
      <c r="H9" s="75"/>
      <c r="I9" s="75"/>
      <c r="J9" s="75"/>
      <c r="K9" s="76"/>
      <c r="L9" s="75"/>
      <c r="M9" s="75"/>
      <c r="N9" s="75"/>
      <c r="O9" s="75"/>
      <c r="P9" s="75"/>
      <c r="Q9" s="75"/>
      <c r="R9" s="77"/>
      <c r="S9" s="78"/>
      <c r="T9" s="74"/>
      <c r="U9" s="74"/>
      <c r="V9" s="288"/>
      <c r="W9" s="75"/>
      <c r="X9" s="75"/>
      <c r="Y9" s="75"/>
      <c r="Z9" s="75"/>
      <c r="AA9" s="76"/>
      <c r="AB9" s="75"/>
      <c r="AC9" s="292"/>
      <c r="AD9" s="75"/>
      <c r="AE9" s="76"/>
      <c r="AF9" s="76"/>
      <c r="AG9" s="76"/>
      <c r="AH9" s="76"/>
      <c r="AI9" s="76"/>
      <c r="AJ9" s="76"/>
      <c r="AK9" s="76"/>
      <c r="AL9" s="79"/>
      <c r="AM9" s="78"/>
    </row>
    <row r="10" spans="1:42" ht="14.45" customHeight="1">
      <c r="A10" s="135" t="s">
        <v>213</v>
      </c>
      <c r="B10" s="80" t="s">
        <v>513</v>
      </c>
      <c r="C10" s="16"/>
      <c r="D10" s="312">
        <v>994014774</v>
      </c>
      <c r="E10" s="81">
        <v>986292842</v>
      </c>
      <c r="F10" s="274">
        <v>-0.77684277960238846</v>
      </c>
      <c r="G10" s="81">
        <v>195966397</v>
      </c>
      <c r="H10" s="81">
        <v>3960638</v>
      </c>
      <c r="I10" s="81">
        <v>33807</v>
      </c>
      <c r="J10" s="81">
        <v>297795</v>
      </c>
      <c r="K10" s="81">
        <v>286245</v>
      </c>
      <c r="L10" s="81">
        <v>34023251</v>
      </c>
      <c r="M10" s="81">
        <v>607839</v>
      </c>
      <c r="N10" s="81" t="s">
        <v>8</v>
      </c>
      <c r="O10" s="81">
        <v>4110</v>
      </c>
      <c r="P10" s="81">
        <v>322661</v>
      </c>
      <c r="Q10" s="81">
        <v>2378898</v>
      </c>
      <c r="R10" s="77"/>
      <c r="S10" s="82" t="s">
        <v>212</v>
      </c>
      <c r="T10" s="80" t="s">
        <v>212</v>
      </c>
      <c r="U10" s="80" t="s">
        <v>513</v>
      </c>
      <c r="V10" s="14"/>
      <c r="W10" s="81">
        <v>999667</v>
      </c>
      <c r="X10" s="81">
        <v>157227131</v>
      </c>
      <c r="Y10" s="81">
        <v>139302</v>
      </c>
      <c r="Z10" s="81">
        <v>31978480</v>
      </c>
      <c r="AA10" s="81">
        <v>9015248</v>
      </c>
      <c r="AB10" s="81">
        <v>5134672</v>
      </c>
      <c r="AC10" s="81">
        <v>259378776</v>
      </c>
      <c r="AD10" s="81">
        <v>7556015</v>
      </c>
      <c r="AE10" s="81">
        <v>103518378</v>
      </c>
      <c r="AF10" s="81">
        <v>16696269</v>
      </c>
      <c r="AG10" s="81">
        <v>13587773</v>
      </c>
      <c r="AH10" s="81">
        <v>43351589</v>
      </c>
      <c r="AI10" s="81">
        <v>46306621</v>
      </c>
      <c r="AJ10" s="81">
        <v>13331152</v>
      </c>
      <c r="AK10" s="81">
        <v>40190128</v>
      </c>
      <c r="AL10" s="77"/>
      <c r="AM10" s="82" t="s">
        <v>212</v>
      </c>
      <c r="AN10" s="47"/>
      <c r="AP10" s="83"/>
    </row>
    <row r="11" spans="1:42" ht="8.1" customHeight="1">
      <c r="A11" s="135"/>
      <c r="B11" s="80"/>
      <c r="C11" s="16"/>
      <c r="D11" s="312"/>
      <c r="E11" s="81"/>
      <c r="F11" s="274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75"/>
      <c r="S11" s="82"/>
      <c r="T11" s="80"/>
      <c r="U11" s="80"/>
      <c r="V11" s="14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77"/>
      <c r="AM11" s="82"/>
      <c r="AN11" s="47"/>
      <c r="AP11" s="83"/>
    </row>
    <row r="12" spans="1:42" ht="14.45" customHeight="1">
      <c r="A12" s="135" t="s">
        <v>215</v>
      </c>
      <c r="B12" s="80" t="s">
        <v>424</v>
      </c>
      <c r="C12" s="16" t="s">
        <v>494</v>
      </c>
      <c r="D12" s="312">
        <v>40618540</v>
      </c>
      <c r="E12" s="81">
        <v>42252786</v>
      </c>
      <c r="F12" s="274">
        <v>4.0233991669813829</v>
      </c>
      <c r="G12" s="81" t="s">
        <v>8</v>
      </c>
      <c r="H12" s="81" t="s">
        <v>8</v>
      </c>
      <c r="I12" s="81" t="s">
        <v>8</v>
      </c>
      <c r="J12" s="81" t="s">
        <v>8</v>
      </c>
      <c r="K12" s="81" t="s">
        <v>8</v>
      </c>
      <c r="L12" s="81" t="s">
        <v>8</v>
      </c>
      <c r="M12" s="81" t="s">
        <v>8</v>
      </c>
      <c r="N12" s="81" t="s">
        <v>8</v>
      </c>
      <c r="O12" s="81" t="s">
        <v>8</v>
      </c>
      <c r="P12" s="81" t="s">
        <v>8</v>
      </c>
      <c r="Q12" s="81" t="s">
        <v>8</v>
      </c>
      <c r="R12" s="81"/>
      <c r="S12" s="82" t="s">
        <v>214</v>
      </c>
      <c r="T12" s="80" t="s">
        <v>214</v>
      </c>
      <c r="U12" s="80" t="s">
        <v>424</v>
      </c>
      <c r="V12" s="14" t="s">
        <v>494</v>
      </c>
      <c r="W12" s="81" t="s">
        <v>8</v>
      </c>
      <c r="X12" s="81" t="s">
        <v>8</v>
      </c>
      <c r="Y12" s="81" t="s">
        <v>8</v>
      </c>
      <c r="Z12" s="81">
        <v>27408616</v>
      </c>
      <c r="AA12" s="81">
        <v>736708</v>
      </c>
      <c r="AB12" s="81">
        <v>1180085</v>
      </c>
      <c r="AC12" s="81">
        <v>1768344</v>
      </c>
      <c r="AD12" s="81" t="s">
        <v>8</v>
      </c>
      <c r="AE12" s="81">
        <v>1360697</v>
      </c>
      <c r="AF12" s="81">
        <v>990162</v>
      </c>
      <c r="AG12" s="81">
        <v>3000</v>
      </c>
      <c r="AH12" s="81">
        <v>2172202</v>
      </c>
      <c r="AI12" s="81">
        <v>2363183</v>
      </c>
      <c r="AJ12" s="81">
        <v>2429875</v>
      </c>
      <c r="AK12" s="81">
        <v>1839914</v>
      </c>
      <c r="AL12" s="77"/>
      <c r="AM12" s="82" t="s">
        <v>214</v>
      </c>
      <c r="AN12" s="47"/>
      <c r="AP12" s="83"/>
    </row>
    <row r="13" spans="1:42" ht="8.1" customHeight="1">
      <c r="A13" s="135"/>
      <c r="B13" s="80"/>
      <c r="C13" s="16"/>
      <c r="D13" s="312"/>
      <c r="E13" s="81"/>
      <c r="F13" s="274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2"/>
      <c r="T13" s="80"/>
      <c r="U13" s="80"/>
      <c r="V13" s="14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77"/>
      <c r="AM13" s="82"/>
      <c r="AN13" s="47"/>
      <c r="AP13" s="83"/>
    </row>
    <row r="14" spans="1:42" ht="14.45" customHeight="1">
      <c r="A14" s="135" t="s">
        <v>217</v>
      </c>
      <c r="B14" s="80" t="s">
        <v>423</v>
      </c>
      <c r="C14" s="16"/>
      <c r="D14" s="312">
        <f>D15+D16</f>
        <v>953396234</v>
      </c>
      <c r="E14" s="81">
        <v>944040056</v>
      </c>
      <c r="F14" s="274">
        <v>-0.98135252336228551</v>
      </c>
      <c r="G14" s="81">
        <v>195966397</v>
      </c>
      <c r="H14" s="81">
        <v>3960638</v>
      </c>
      <c r="I14" s="81">
        <v>33807</v>
      </c>
      <c r="J14" s="81">
        <v>297795</v>
      </c>
      <c r="K14" s="81">
        <v>286245</v>
      </c>
      <c r="L14" s="81">
        <v>34023251</v>
      </c>
      <c r="M14" s="81">
        <v>607839</v>
      </c>
      <c r="N14" s="81" t="s">
        <v>8</v>
      </c>
      <c r="O14" s="81">
        <v>4110</v>
      </c>
      <c r="P14" s="81">
        <v>322661</v>
      </c>
      <c r="Q14" s="81">
        <v>2378898</v>
      </c>
      <c r="R14" s="77"/>
      <c r="S14" s="82" t="s">
        <v>216</v>
      </c>
      <c r="T14" s="80" t="s">
        <v>216</v>
      </c>
      <c r="U14" s="80" t="s">
        <v>423</v>
      </c>
      <c r="V14" s="14"/>
      <c r="W14" s="81">
        <v>999667</v>
      </c>
      <c r="X14" s="81">
        <v>157227131</v>
      </c>
      <c r="Y14" s="81">
        <v>139302</v>
      </c>
      <c r="Z14" s="81">
        <v>4569864</v>
      </c>
      <c r="AA14" s="81">
        <v>8278540</v>
      </c>
      <c r="AB14" s="81">
        <v>3954587</v>
      </c>
      <c r="AC14" s="81">
        <v>257610432</v>
      </c>
      <c r="AD14" s="81">
        <v>7556015</v>
      </c>
      <c r="AE14" s="81">
        <v>102157681</v>
      </c>
      <c r="AF14" s="81">
        <v>15706107</v>
      </c>
      <c r="AG14" s="81">
        <v>13584773</v>
      </c>
      <c r="AH14" s="81">
        <v>41179387</v>
      </c>
      <c r="AI14" s="81">
        <v>43943438</v>
      </c>
      <c r="AJ14" s="81">
        <v>10901277</v>
      </c>
      <c r="AK14" s="81">
        <v>38350214</v>
      </c>
      <c r="AL14" s="77"/>
      <c r="AM14" s="82" t="s">
        <v>216</v>
      </c>
      <c r="AN14" s="47"/>
      <c r="AP14" s="83"/>
    </row>
    <row r="15" spans="1:42" ht="14.45" customHeight="1">
      <c r="A15" s="135" t="s">
        <v>219</v>
      </c>
      <c r="B15" s="80" t="s">
        <v>425</v>
      </c>
      <c r="C15" s="16"/>
      <c r="D15" s="312">
        <v>688138064</v>
      </c>
      <c r="E15" s="81">
        <v>684628425</v>
      </c>
      <c r="F15" s="274">
        <v>-0.51001959978775424</v>
      </c>
      <c r="G15" s="81">
        <v>153127107</v>
      </c>
      <c r="H15" s="81">
        <v>2849625</v>
      </c>
      <c r="I15" s="81">
        <v>26672</v>
      </c>
      <c r="J15" s="81">
        <v>234700</v>
      </c>
      <c r="K15" s="81">
        <v>225582</v>
      </c>
      <c r="L15" s="81">
        <v>26497470</v>
      </c>
      <c r="M15" s="81">
        <v>297688</v>
      </c>
      <c r="N15" s="81" t="s">
        <v>8</v>
      </c>
      <c r="O15" s="81">
        <v>2395</v>
      </c>
      <c r="P15" s="81">
        <v>221986</v>
      </c>
      <c r="Q15" s="81">
        <v>1951395</v>
      </c>
      <c r="R15" s="77"/>
      <c r="S15" s="82" t="s">
        <v>218</v>
      </c>
      <c r="T15" s="80" t="s">
        <v>218</v>
      </c>
      <c r="U15" s="80" t="s">
        <v>425</v>
      </c>
      <c r="V15" s="14"/>
      <c r="W15" s="81">
        <v>752938</v>
      </c>
      <c r="X15" s="81">
        <v>98016837</v>
      </c>
      <c r="Y15" s="81">
        <v>106216</v>
      </c>
      <c r="Z15" s="81">
        <v>2542273</v>
      </c>
      <c r="AA15" s="81">
        <v>5916776</v>
      </c>
      <c r="AB15" s="81">
        <v>2703919</v>
      </c>
      <c r="AC15" s="81">
        <v>207523786</v>
      </c>
      <c r="AD15" s="81">
        <v>3929080</v>
      </c>
      <c r="AE15" s="81">
        <v>74228677</v>
      </c>
      <c r="AF15" s="81">
        <v>6635427</v>
      </c>
      <c r="AG15" s="81">
        <v>6863951</v>
      </c>
      <c r="AH15" s="81">
        <v>25260882</v>
      </c>
      <c r="AI15" s="81">
        <v>30983750</v>
      </c>
      <c r="AJ15" s="81">
        <v>6725223</v>
      </c>
      <c r="AK15" s="81">
        <v>27004070</v>
      </c>
      <c r="AL15" s="77"/>
      <c r="AM15" s="82" t="s">
        <v>218</v>
      </c>
      <c r="AN15" s="83"/>
      <c r="AP15" s="83"/>
    </row>
    <row r="16" spans="1:42" ht="14.45" customHeight="1">
      <c r="A16" s="135" t="s">
        <v>221</v>
      </c>
      <c r="B16" s="80" t="s">
        <v>426</v>
      </c>
      <c r="C16" s="16"/>
      <c r="D16" s="312">
        <v>265258170</v>
      </c>
      <c r="E16" s="81">
        <v>259411631</v>
      </c>
      <c r="F16" s="274">
        <v>-2.2040938456297123</v>
      </c>
      <c r="G16" s="81">
        <v>42839290</v>
      </c>
      <c r="H16" s="81">
        <v>1111013</v>
      </c>
      <c r="I16" s="81">
        <v>7135</v>
      </c>
      <c r="J16" s="81">
        <v>63095</v>
      </c>
      <c r="K16" s="81">
        <v>60663</v>
      </c>
      <c r="L16" s="81">
        <v>7525781</v>
      </c>
      <c r="M16" s="81">
        <v>310151</v>
      </c>
      <c r="N16" s="81" t="s">
        <v>8</v>
      </c>
      <c r="O16" s="81">
        <v>1715</v>
      </c>
      <c r="P16" s="81">
        <v>100675</v>
      </c>
      <c r="Q16" s="81">
        <v>427503</v>
      </c>
      <c r="R16" s="77"/>
      <c r="S16" s="82" t="s">
        <v>220</v>
      </c>
      <c r="T16" s="80" t="s">
        <v>220</v>
      </c>
      <c r="U16" s="80" t="s">
        <v>426</v>
      </c>
      <c r="V16" s="14"/>
      <c r="W16" s="81">
        <v>246729</v>
      </c>
      <c r="X16" s="81">
        <v>59210294</v>
      </c>
      <c r="Y16" s="81">
        <v>33086</v>
      </c>
      <c r="Z16" s="81">
        <v>2027591</v>
      </c>
      <c r="AA16" s="81">
        <v>2361764</v>
      </c>
      <c r="AB16" s="81">
        <v>1250668</v>
      </c>
      <c r="AC16" s="81">
        <v>50086646</v>
      </c>
      <c r="AD16" s="81">
        <v>3626935</v>
      </c>
      <c r="AE16" s="81">
        <v>27929004</v>
      </c>
      <c r="AF16" s="81">
        <v>9070680</v>
      </c>
      <c r="AG16" s="81">
        <v>6720822</v>
      </c>
      <c r="AH16" s="81">
        <v>15918505</v>
      </c>
      <c r="AI16" s="81">
        <v>12959688</v>
      </c>
      <c r="AJ16" s="81">
        <v>4176054</v>
      </c>
      <c r="AK16" s="81">
        <v>11346144</v>
      </c>
      <c r="AL16" s="77"/>
      <c r="AM16" s="82" t="s">
        <v>220</v>
      </c>
      <c r="AN16" s="83"/>
      <c r="AP16" s="83"/>
    </row>
    <row r="17" spans="1:42" ht="8.1" customHeight="1">
      <c r="A17" s="135"/>
      <c r="B17" s="80"/>
      <c r="C17" s="16"/>
      <c r="D17" s="312"/>
      <c r="E17" s="81"/>
      <c r="F17" s="274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77"/>
      <c r="S17" s="82"/>
      <c r="T17" s="80"/>
      <c r="U17" s="80"/>
      <c r="V17" s="14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77"/>
      <c r="AM17" s="82"/>
      <c r="AN17" s="83"/>
      <c r="AP17" s="83"/>
    </row>
    <row r="18" spans="1:42" ht="14.45" customHeight="1">
      <c r="A18" s="84" t="s">
        <v>414</v>
      </c>
      <c r="B18" s="80" t="s">
        <v>65</v>
      </c>
      <c r="C18" s="16"/>
      <c r="D18" s="312">
        <v>182556310</v>
      </c>
      <c r="E18" s="81">
        <v>187068826</v>
      </c>
      <c r="F18" s="274">
        <v>2.4718488229741276</v>
      </c>
      <c r="G18" s="81">
        <v>54048320</v>
      </c>
      <c r="H18" s="81">
        <v>726437</v>
      </c>
      <c r="I18" s="81">
        <v>9116</v>
      </c>
      <c r="J18" s="81">
        <v>79892</v>
      </c>
      <c r="K18" s="81">
        <v>76507</v>
      </c>
      <c r="L18" s="81">
        <v>7936083</v>
      </c>
      <c r="M18" s="81" t="s">
        <v>8</v>
      </c>
      <c r="N18" s="81" t="s">
        <v>8</v>
      </c>
      <c r="O18" s="81">
        <v>489</v>
      </c>
      <c r="P18" s="81">
        <v>45332</v>
      </c>
      <c r="Q18" s="81">
        <v>805701</v>
      </c>
      <c r="R18" s="77"/>
      <c r="S18" s="85" t="s">
        <v>414</v>
      </c>
      <c r="T18" s="84" t="s">
        <v>414</v>
      </c>
      <c r="U18" s="80" t="s">
        <v>65</v>
      </c>
      <c r="V18" s="14"/>
      <c r="W18" s="81">
        <v>140254</v>
      </c>
      <c r="X18" s="81">
        <v>9878818</v>
      </c>
      <c r="Y18" s="81">
        <v>31334</v>
      </c>
      <c r="Z18" s="81">
        <v>702263</v>
      </c>
      <c r="AA18" s="81">
        <v>2791096</v>
      </c>
      <c r="AB18" s="81">
        <v>703505</v>
      </c>
      <c r="AC18" s="81">
        <v>62424083</v>
      </c>
      <c r="AD18" s="81">
        <v>338332</v>
      </c>
      <c r="AE18" s="81">
        <v>16119145</v>
      </c>
      <c r="AF18" s="81">
        <v>765051</v>
      </c>
      <c r="AG18" s="81">
        <v>553798</v>
      </c>
      <c r="AH18" s="81">
        <v>7023958</v>
      </c>
      <c r="AI18" s="81">
        <v>11397210</v>
      </c>
      <c r="AJ18" s="81">
        <v>2153802</v>
      </c>
      <c r="AK18" s="81">
        <v>8318300</v>
      </c>
      <c r="AL18" s="77"/>
      <c r="AM18" s="85" t="s">
        <v>414</v>
      </c>
      <c r="AN18" s="86"/>
      <c r="AP18" s="83"/>
    </row>
    <row r="19" spans="1:42" ht="14.45" customHeight="1">
      <c r="A19" s="84" t="s">
        <v>415</v>
      </c>
      <c r="B19" s="80" t="s">
        <v>10</v>
      </c>
      <c r="C19" s="16"/>
      <c r="D19" s="312">
        <v>54387359</v>
      </c>
      <c r="E19" s="81">
        <v>57839228</v>
      </c>
      <c r="F19" s="274">
        <v>6.346822245956087</v>
      </c>
      <c r="G19" s="81">
        <v>12599329</v>
      </c>
      <c r="H19" s="81">
        <v>162176</v>
      </c>
      <c r="I19" s="81">
        <v>2419</v>
      </c>
      <c r="J19" s="81">
        <v>21311</v>
      </c>
      <c r="K19" s="81">
        <v>20509</v>
      </c>
      <c r="L19" s="81">
        <v>2232731</v>
      </c>
      <c r="M19" s="81" t="s">
        <v>8</v>
      </c>
      <c r="N19" s="81" t="s">
        <v>8</v>
      </c>
      <c r="O19" s="81">
        <v>159</v>
      </c>
      <c r="P19" s="81">
        <v>14701</v>
      </c>
      <c r="Q19" s="81">
        <v>133785</v>
      </c>
      <c r="R19" s="77"/>
      <c r="S19" s="85" t="s">
        <v>415</v>
      </c>
      <c r="T19" s="84" t="s">
        <v>415</v>
      </c>
      <c r="U19" s="80" t="s">
        <v>10</v>
      </c>
      <c r="V19" s="14"/>
      <c r="W19" s="81">
        <v>67867</v>
      </c>
      <c r="X19" s="81">
        <v>6953867</v>
      </c>
      <c r="Y19" s="81">
        <v>9302</v>
      </c>
      <c r="Z19" s="81">
        <v>206142</v>
      </c>
      <c r="AA19" s="81">
        <v>189561</v>
      </c>
      <c r="AB19" s="81">
        <v>206903</v>
      </c>
      <c r="AC19" s="81">
        <v>20229454</v>
      </c>
      <c r="AD19" s="81">
        <v>674032</v>
      </c>
      <c r="AE19" s="81">
        <v>7160234</v>
      </c>
      <c r="AF19" s="81">
        <v>521927</v>
      </c>
      <c r="AG19" s="81">
        <v>89073</v>
      </c>
      <c r="AH19" s="81">
        <v>1708571</v>
      </c>
      <c r="AI19" s="81">
        <v>1781443</v>
      </c>
      <c r="AJ19" s="81">
        <v>421547</v>
      </c>
      <c r="AK19" s="81">
        <v>2432185</v>
      </c>
      <c r="AL19" s="77"/>
      <c r="AM19" s="85" t="s">
        <v>415</v>
      </c>
      <c r="AN19" s="86"/>
      <c r="AP19" s="83"/>
    </row>
    <row r="20" spans="1:42" ht="14.45" customHeight="1">
      <c r="A20" s="84" t="s">
        <v>416</v>
      </c>
      <c r="B20" s="80" t="s">
        <v>66</v>
      </c>
      <c r="C20" s="16"/>
      <c r="D20" s="312">
        <v>41519591</v>
      </c>
      <c r="E20" s="81">
        <v>35583348</v>
      </c>
      <c r="F20" s="274">
        <v>-14.297450569780422</v>
      </c>
      <c r="G20" s="81">
        <v>6608550</v>
      </c>
      <c r="H20" s="81">
        <v>214506</v>
      </c>
      <c r="I20" s="81">
        <v>1090</v>
      </c>
      <c r="J20" s="81">
        <v>9597</v>
      </c>
      <c r="K20" s="81">
        <v>9225</v>
      </c>
      <c r="L20" s="81">
        <v>1140787</v>
      </c>
      <c r="M20" s="81" t="s">
        <v>8</v>
      </c>
      <c r="N20" s="81" t="s">
        <v>8</v>
      </c>
      <c r="O20" s="81">
        <v>141</v>
      </c>
      <c r="P20" s="81">
        <v>13044</v>
      </c>
      <c r="Q20" s="81">
        <v>76753</v>
      </c>
      <c r="R20" s="77"/>
      <c r="S20" s="85" t="s">
        <v>416</v>
      </c>
      <c r="T20" s="84" t="s">
        <v>416</v>
      </c>
      <c r="U20" s="80" t="s">
        <v>66</v>
      </c>
      <c r="V20" s="14"/>
      <c r="W20" s="81">
        <v>21688</v>
      </c>
      <c r="X20" s="81">
        <v>7864352</v>
      </c>
      <c r="Y20" s="81">
        <v>3261</v>
      </c>
      <c r="Z20" s="81">
        <v>118341</v>
      </c>
      <c r="AA20" s="81">
        <v>278895</v>
      </c>
      <c r="AB20" s="81">
        <v>189229</v>
      </c>
      <c r="AC20" s="81">
        <v>8640544</v>
      </c>
      <c r="AD20" s="81">
        <v>300</v>
      </c>
      <c r="AE20" s="81">
        <v>4632043</v>
      </c>
      <c r="AF20" s="81">
        <v>107681</v>
      </c>
      <c r="AG20" s="81">
        <v>2062317</v>
      </c>
      <c r="AH20" s="81">
        <v>443772</v>
      </c>
      <c r="AI20" s="81">
        <v>1339047</v>
      </c>
      <c r="AJ20" s="81">
        <v>220614</v>
      </c>
      <c r="AK20" s="81">
        <v>1587571</v>
      </c>
      <c r="AL20" s="77"/>
      <c r="AM20" s="85" t="s">
        <v>416</v>
      </c>
      <c r="AN20" s="86"/>
      <c r="AP20" s="83"/>
    </row>
    <row r="21" spans="1:42" ht="14.45" customHeight="1">
      <c r="A21" s="84" t="s">
        <v>417</v>
      </c>
      <c r="B21" s="80" t="s">
        <v>67</v>
      </c>
      <c r="C21" s="16"/>
      <c r="D21" s="312">
        <v>61451010</v>
      </c>
      <c r="E21" s="81">
        <v>59815018</v>
      </c>
      <c r="F21" s="274">
        <v>-2.6622703190720545</v>
      </c>
      <c r="G21" s="81">
        <v>17894332</v>
      </c>
      <c r="H21" s="81">
        <v>190116</v>
      </c>
      <c r="I21" s="81">
        <v>2910</v>
      </c>
      <c r="J21" s="81">
        <v>25670</v>
      </c>
      <c r="K21" s="81">
        <v>24737</v>
      </c>
      <c r="L21" s="81">
        <v>2813396</v>
      </c>
      <c r="M21" s="81" t="s">
        <v>8</v>
      </c>
      <c r="N21" s="81" t="s">
        <v>8</v>
      </c>
      <c r="O21" s="81">
        <v>184</v>
      </c>
      <c r="P21" s="81">
        <v>17087</v>
      </c>
      <c r="Q21" s="81">
        <v>247781</v>
      </c>
      <c r="R21" s="77"/>
      <c r="S21" s="85" t="s">
        <v>417</v>
      </c>
      <c r="T21" s="84" t="s">
        <v>417</v>
      </c>
      <c r="U21" s="80" t="s">
        <v>67</v>
      </c>
      <c r="V21" s="14"/>
      <c r="W21" s="81">
        <v>78418</v>
      </c>
      <c r="X21" s="81">
        <v>5421549</v>
      </c>
      <c r="Y21" s="81">
        <v>12632</v>
      </c>
      <c r="Z21" s="81">
        <v>224350</v>
      </c>
      <c r="AA21" s="81">
        <v>267853</v>
      </c>
      <c r="AB21" s="81">
        <v>334088</v>
      </c>
      <c r="AC21" s="81">
        <v>17784977</v>
      </c>
      <c r="AD21" s="81">
        <v>493378</v>
      </c>
      <c r="AE21" s="81">
        <v>6904575</v>
      </c>
      <c r="AF21" s="81">
        <v>479688</v>
      </c>
      <c r="AG21" s="81">
        <v>635072</v>
      </c>
      <c r="AH21" s="81">
        <v>1467483</v>
      </c>
      <c r="AI21" s="81">
        <v>2636523</v>
      </c>
      <c r="AJ21" s="81">
        <v>477820</v>
      </c>
      <c r="AK21" s="81">
        <v>1380399</v>
      </c>
      <c r="AL21" s="77"/>
      <c r="AM21" s="85" t="s">
        <v>417</v>
      </c>
      <c r="AN21" s="86"/>
      <c r="AP21" s="83"/>
    </row>
    <row r="22" spans="1:42" ht="14.45" customHeight="1">
      <c r="A22" s="84" t="s">
        <v>418</v>
      </c>
      <c r="B22" s="80" t="s">
        <v>68</v>
      </c>
      <c r="C22" s="16"/>
      <c r="D22" s="312">
        <v>46691761</v>
      </c>
      <c r="E22" s="81">
        <v>48871056</v>
      </c>
      <c r="F22" s="274">
        <v>4.6674080251545877</v>
      </c>
      <c r="G22" s="81">
        <v>7226912</v>
      </c>
      <c r="H22" s="81">
        <v>175577</v>
      </c>
      <c r="I22" s="81">
        <v>1206</v>
      </c>
      <c r="J22" s="81">
        <v>10633</v>
      </c>
      <c r="K22" s="81">
        <v>10230</v>
      </c>
      <c r="L22" s="81">
        <v>1490691</v>
      </c>
      <c r="M22" s="81">
        <v>75316</v>
      </c>
      <c r="N22" s="81" t="s">
        <v>8</v>
      </c>
      <c r="O22" s="81">
        <v>170</v>
      </c>
      <c r="P22" s="81">
        <v>15733</v>
      </c>
      <c r="Q22" s="81">
        <v>105148</v>
      </c>
      <c r="R22" s="77"/>
      <c r="S22" s="85" t="s">
        <v>418</v>
      </c>
      <c r="T22" s="84" t="s">
        <v>418</v>
      </c>
      <c r="U22" s="80" t="s">
        <v>68</v>
      </c>
      <c r="V22" s="14"/>
      <c r="W22" s="81">
        <v>49519</v>
      </c>
      <c r="X22" s="81">
        <v>9734064</v>
      </c>
      <c r="Y22" s="81">
        <v>5038</v>
      </c>
      <c r="Z22" s="81">
        <v>29904</v>
      </c>
      <c r="AA22" s="81">
        <v>485746</v>
      </c>
      <c r="AB22" s="81">
        <v>105861</v>
      </c>
      <c r="AC22" s="81">
        <v>14857877</v>
      </c>
      <c r="AD22" s="81">
        <v>313243</v>
      </c>
      <c r="AE22" s="81">
        <v>3880560</v>
      </c>
      <c r="AF22" s="81">
        <v>2228088</v>
      </c>
      <c r="AG22" s="81">
        <v>371056</v>
      </c>
      <c r="AH22" s="81">
        <v>3502998</v>
      </c>
      <c r="AI22" s="81">
        <v>2296748</v>
      </c>
      <c r="AJ22" s="81">
        <v>293257</v>
      </c>
      <c r="AK22" s="81">
        <v>1605481</v>
      </c>
      <c r="AL22" s="77"/>
      <c r="AM22" s="85" t="s">
        <v>418</v>
      </c>
      <c r="AN22" s="86"/>
      <c r="AP22" s="83"/>
    </row>
    <row r="23" spans="1:42" ht="14.45" customHeight="1">
      <c r="A23" s="84" t="s">
        <v>419</v>
      </c>
      <c r="B23" s="80" t="s">
        <v>69</v>
      </c>
      <c r="C23" s="16"/>
      <c r="D23" s="312">
        <v>32879661</v>
      </c>
      <c r="E23" s="81">
        <v>32009119</v>
      </c>
      <c r="F23" s="274">
        <v>-2.6476611179172438</v>
      </c>
      <c r="G23" s="81">
        <v>6250676</v>
      </c>
      <c r="H23" s="81">
        <v>144288</v>
      </c>
      <c r="I23" s="81">
        <v>1131</v>
      </c>
      <c r="J23" s="81">
        <v>9961</v>
      </c>
      <c r="K23" s="81">
        <v>9576</v>
      </c>
      <c r="L23" s="81">
        <v>1368202</v>
      </c>
      <c r="M23" s="81">
        <v>58555</v>
      </c>
      <c r="N23" s="81" t="s">
        <v>8</v>
      </c>
      <c r="O23" s="81">
        <v>143</v>
      </c>
      <c r="P23" s="81">
        <v>13293</v>
      </c>
      <c r="Q23" s="81">
        <v>78775</v>
      </c>
      <c r="R23" s="77"/>
      <c r="S23" s="85" t="s">
        <v>419</v>
      </c>
      <c r="T23" s="84" t="s">
        <v>419</v>
      </c>
      <c r="U23" s="80" t="s">
        <v>69</v>
      </c>
      <c r="V23" s="14"/>
      <c r="W23" s="81">
        <v>58221</v>
      </c>
      <c r="X23" s="81">
        <v>5837649</v>
      </c>
      <c r="Y23" s="81">
        <v>4910</v>
      </c>
      <c r="Z23" s="81">
        <v>111480</v>
      </c>
      <c r="AA23" s="81">
        <v>109530</v>
      </c>
      <c r="AB23" s="81">
        <v>118190</v>
      </c>
      <c r="AC23" s="81">
        <v>9393311</v>
      </c>
      <c r="AD23" s="81">
        <v>14528</v>
      </c>
      <c r="AE23" s="81">
        <v>4460015</v>
      </c>
      <c r="AF23" s="81">
        <v>258904</v>
      </c>
      <c r="AG23" s="81">
        <v>452447</v>
      </c>
      <c r="AH23" s="81">
        <v>1504726</v>
      </c>
      <c r="AI23" s="81">
        <v>485161</v>
      </c>
      <c r="AJ23" s="81">
        <v>217889</v>
      </c>
      <c r="AK23" s="81">
        <v>1047558</v>
      </c>
      <c r="AL23" s="77"/>
      <c r="AM23" s="85" t="s">
        <v>419</v>
      </c>
      <c r="AN23" s="86"/>
      <c r="AP23" s="83"/>
    </row>
    <row r="24" spans="1:42" ht="14.45" customHeight="1">
      <c r="A24" s="84" t="s">
        <v>420</v>
      </c>
      <c r="B24" s="80" t="s">
        <v>70</v>
      </c>
      <c r="C24" s="16"/>
      <c r="D24" s="312">
        <v>86021992</v>
      </c>
      <c r="E24" s="81">
        <v>81293466</v>
      </c>
      <c r="F24" s="274">
        <v>-5.4968803791476946</v>
      </c>
      <c r="G24" s="81">
        <v>16682797</v>
      </c>
      <c r="H24" s="81">
        <v>284644</v>
      </c>
      <c r="I24" s="81">
        <v>3108</v>
      </c>
      <c r="J24" s="81">
        <v>27393</v>
      </c>
      <c r="K24" s="81">
        <v>26374</v>
      </c>
      <c r="L24" s="81">
        <v>3175202</v>
      </c>
      <c r="M24" s="81" t="s">
        <v>8</v>
      </c>
      <c r="N24" s="81" t="s">
        <v>8</v>
      </c>
      <c r="O24" s="81">
        <v>277</v>
      </c>
      <c r="P24" s="81">
        <v>25663</v>
      </c>
      <c r="Q24" s="81">
        <v>167681</v>
      </c>
      <c r="R24" s="77"/>
      <c r="S24" s="85" t="s">
        <v>420</v>
      </c>
      <c r="T24" s="84" t="s">
        <v>420</v>
      </c>
      <c r="U24" s="80" t="s">
        <v>70</v>
      </c>
      <c r="V24" s="14"/>
      <c r="W24" s="81">
        <v>104966</v>
      </c>
      <c r="X24" s="81">
        <v>12640954</v>
      </c>
      <c r="Y24" s="81">
        <v>15638</v>
      </c>
      <c r="Z24" s="81">
        <v>383394</v>
      </c>
      <c r="AA24" s="81">
        <v>529707</v>
      </c>
      <c r="AB24" s="81">
        <v>265213</v>
      </c>
      <c r="AC24" s="81">
        <v>27306828</v>
      </c>
      <c r="AD24" s="81">
        <v>1444553</v>
      </c>
      <c r="AE24" s="81">
        <v>8386619</v>
      </c>
      <c r="AF24" s="81">
        <v>1352340</v>
      </c>
      <c r="AG24" s="81">
        <v>274540</v>
      </c>
      <c r="AH24" s="81">
        <v>1650466</v>
      </c>
      <c r="AI24" s="81">
        <v>3029651</v>
      </c>
      <c r="AJ24" s="81">
        <v>581650</v>
      </c>
      <c r="AK24" s="81">
        <v>2933808</v>
      </c>
      <c r="AL24" s="77"/>
      <c r="AM24" s="85" t="s">
        <v>420</v>
      </c>
      <c r="AN24" s="86"/>
      <c r="AP24" s="83"/>
    </row>
    <row r="25" spans="1:42" ht="14.45" customHeight="1">
      <c r="A25" s="84" t="s">
        <v>421</v>
      </c>
      <c r="B25" s="80" t="s">
        <v>23</v>
      </c>
      <c r="C25" s="16"/>
      <c r="D25" s="312">
        <v>31619996</v>
      </c>
      <c r="E25" s="81">
        <v>33668647</v>
      </c>
      <c r="F25" s="274">
        <v>6.4789729891173922</v>
      </c>
      <c r="G25" s="81">
        <v>7638603</v>
      </c>
      <c r="H25" s="81">
        <v>126465</v>
      </c>
      <c r="I25" s="81">
        <v>1536</v>
      </c>
      <c r="J25" s="81">
        <v>13544</v>
      </c>
      <c r="K25" s="81">
        <v>13037</v>
      </c>
      <c r="L25" s="81">
        <v>1458544</v>
      </c>
      <c r="M25" s="81" t="s">
        <v>8</v>
      </c>
      <c r="N25" s="81" t="s">
        <v>8</v>
      </c>
      <c r="O25" s="81">
        <v>119</v>
      </c>
      <c r="P25" s="81">
        <v>11049</v>
      </c>
      <c r="Q25" s="81">
        <v>87836</v>
      </c>
      <c r="R25" s="77"/>
      <c r="S25" s="85" t="s">
        <v>421</v>
      </c>
      <c r="T25" s="84" t="s">
        <v>421</v>
      </c>
      <c r="U25" s="80" t="s">
        <v>23</v>
      </c>
      <c r="V25" s="14"/>
      <c r="W25" s="81">
        <v>59793</v>
      </c>
      <c r="X25" s="81">
        <v>4536838</v>
      </c>
      <c r="Y25" s="81">
        <v>4846</v>
      </c>
      <c r="Z25" s="81">
        <v>163181</v>
      </c>
      <c r="AA25" s="81">
        <v>262867</v>
      </c>
      <c r="AB25" s="81">
        <v>114162</v>
      </c>
      <c r="AC25" s="81">
        <v>9119143</v>
      </c>
      <c r="AD25" s="81" t="s">
        <v>8</v>
      </c>
      <c r="AE25" s="81">
        <v>5440393</v>
      </c>
      <c r="AF25" s="81">
        <v>115200</v>
      </c>
      <c r="AG25" s="81">
        <v>731798</v>
      </c>
      <c r="AH25" s="81">
        <v>515685</v>
      </c>
      <c r="AI25" s="81">
        <v>636568</v>
      </c>
      <c r="AJ25" s="81">
        <v>718065</v>
      </c>
      <c r="AK25" s="81">
        <v>1899375</v>
      </c>
      <c r="AL25" s="77"/>
      <c r="AM25" s="85" t="s">
        <v>421</v>
      </c>
      <c r="AN25" s="86"/>
      <c r="AP25" s="83"/>
    </row>
    <row r="26" spans="1:42" ht="14.45" customHeight="1">
      <c r="A26" s="84" t="s">
        <v>422</v>
      </c>
      <c r="B26" s="80" t="s">
        <v>24</v>
      </c>
      <c r="C26" s="16"/>
      <c r="D26" s="312">
        <v>75607630</v>
      </c>
      <c r="E26" s="81">
        <v>76045763</v>
      </c>
      <c r="F26" s="274">
        <v>0.57948252048106785</v>
      </c>
      <c r="G26" s="81">
        <v>13274889</v>
      </c>
      <c r="H26" s="81">
        <v>318888</v>
      </c>
      <c r="I26" s="81">
        <v>2239</v>
      </c>
      <c r="J26" s="81">
        <v>19740</v>
      </c>
      <c r="K26" s="81">
        <v>19004</v>
      </c>
      <c r="L26" s="81">
        <v>2737656</v>
      </c>
      <c r="M26" s="81">
        <v>32376</v>
      </c>
      <c r="N26" s="81" t="s">
        <v>8</v>
      </c>
      <c r="O26" s="81">
        <v>276</v>
      </c>
      <c r="P26" s="81">
        <v>25585</v>
      </c>
      <c r="Q26" s="81">
        <v>139100</v>
      </c>
      <c r="R26" s="77"/>
      <c r="S26" s="85" t="s">
        <v>422</v>
      </c>
      <c r="T26" s="84" t="s">
        <v>422</v>
      </c>
      <c r="U26" s="80" t="s">
        <v>24</v>
      </c>
      <c r="V26" s="14"/>
      <c r="W26" s="81">
        <v>102610</v>
      </c>
      <c r="X26" s="81">
        <v>15076297</v>
      </c>
      <c r="Y26" s="81">
        <v>9362</v>
      </c>
      <c r="Z26" s="81">
        <v>255387</v>
      </c>
      <c r="AA26" s="81">
        <v>355381</v>
      </c>
      <c r="AB26" s="81">
        <v>406913</v>
      </c>
      <c r="AC26" s="81">
        <v>23252783</v>
      </c>
      <c r="AD26" s="81">
        <v>607282</v>
      </c>
      <c r="AE26" s="81">
        <v>8374420</v>
      </c>
      <c r="AF26" s="81">
        <v>506347</v>
      </c>
      <c r="AG26" s="81">
        <v>268490</v>
      </c>
      <c r="AH26" s="81">
        <v>3423292</v>
      </c>
      <c r="AI26" s="81">
        <v>3435452</v>
      </c>
      <c r="AJ26" s="81">
        <v>443556</v>
      </c>
      <c r="AK26" s="81">
        <v>2958438</v>
      </c>
      <c r="AL26" s="77"/>
      <c r="AM26" s="85" t="s">
        <v>422</v>
      </c>
      <c r="AN26" s="86"/>
      <c r="AP26" s="83"/>
    </row>
    <row r="27" spans="1:42" ht="14.45" customHeight="1">
      <c r="A27" s="80">
        <v>10</v>
      </c>
      <c r="B27" s="80" t="s">
        <v>71</v>
      </c>
      <c r="C27" s="16"/>
      <c r="D27" s="312">
        <v>46481773</v>
      </c>
      <c r="E27" s="81">
        <v>42954051</v>
      </c>
      <c r="F27" s="274">
        <v>-7.5894738352601143</v>
      </c>
      <c r="G27" s="81">
        <v>6829890</v>
      </c>
      <c r="H27" s="81">
        <v>383915</v>
      </c>
      <c r="I27" s="81">
        <v>1139</v>
      </c>
      <c r="J27" s="81">
        <v>10083</v>
      </c>
      <c r="K27" s="81">
        <v>9746</v>
      </c>
      <c r="L27" s="81">
        <v>1221978</v>
      </c>
      <c r="M27" s="81">
        <v>60960</v>
      </c>
      <c r="N27" s="81" t="s">
        <v>8</v>
      </c>
      <c r="O27" s="81">
        <v>314</v>
      </c>
      <c r="P27" s="81">
        <v>29137</v>
      </c>
      <c r="Q27" s="81">
        <v>75861</v>
      </c>
      <c r="R27" s="77"/>
      <c r="S27" s="82">
        <v>10</v>
      </c>
      <c r="T27" s="80">
        <v>10</v>
      </c>
      <c r="U27" s="80" t="s">
        <v>71</v>
      </c>
      <c r="V27" s="14"/>
      <c r="W27" s="81">
        <v>17979</v>
      </c>
      <c r="X27" s="81">
        <v>12282647</v>
      </c>
      <c r="Y27" s="81">
        <v>7417</v>
      </c>
      <c r="Z27" s="81">
        <v>220122</v>
      </c>
      <c r="AA27" s="81">
        <v>515146</v>
      </c>
      <c r="AB27" s="81">
        <v>174310</v>
      </c>
      <c r="AC27" s="81">
        <v>7720169</v>
      </c>
      <c r="AD27" s="81">
        <v>30958</v>
      </c>
      <c r="AE27" s="81">
        <v>5638677</v>
      </c>
      <c r="AF27" s="81">
        <v>115741</v>
      </c>
      <c r="AG27" s="81">
        <v>1105911</v>
      </c>
      <c r="AH27" s="81">
        <v>2083039</v>
      </c>
      <c r="AI27" s="81">
        <v>2347436</v>
      </c>
      <c r="AJ27" s="81">
        <v>463821</v>
      </c>
      <c r="AK27" s="81">
        <v>1607655</v>
      </c>
      <c r="AL27" s="77"/>
      <c r="AM27" s="82">
        <v>10</v>
      </c>
      <c r="AN27" s="86"/>
      <c r="AP27" s="83"/>
    </row>
    <row r="28" spans="1:42" ht="14.45" customHeight="1">
      <c r="A28" s="80">
        <v>11</v>
      </c>
      <c r="B28" s="80" t="s">
        <v>72</v>
      </c>
      <c r="C28" s="16"/>
      <c r="D28" s="312">
        <v>28920981</v>
      </c>
      <c r="E28" s="81">
        <v>29479903</v>
      </c>
      <c r="F28" s="274">
        <v>1.9325831305653152</v>
      </c>
      <c r="G28" s="81">
        <v>4072809</v>
      </c>
      <c r="H28" s="81">
        <v>122613</v>
      </c>
      <c r="I28" s="81">
        <v>778</v>
      </c>
      <c r="J28" s="81">
        <v>6876</v>
      </c>
      <c r="K28" s="81">
        <v>6637</v>
      </c>
      <c r="L28" s="81">
        <v>922200</v>
      </c>
      <c r="M28" s="81">
        <v>70481</v>
      </c>
      <c r="N28" s="81" t="s">
        <v>8</v>
      </c>
      <c r="O28" s="81">
        <v>123</v>
      </c>
      <c r="P28" s="81">
        <v>11362</v>
      </c>
      <c r="Q28" s="81">
        <v>32974</v>
      </c>
      <c r="R28" s="77"/>
      <c r="S28" s="82">
        <v>11</v>
      </c>
      <c r="T28" s="80">
        <v>11</v>
      </c>
      <c r="U28" s="80" t="s">
        <v>72</v>
      </c>
      <c r="V28" s="14"/>
      <c r="W28" s="81">
        <v>51623</v>
      </c>
      <c r="X28" s="81">
        <v>7789802</v>
      </c>
      <c r="Y28" s="81">
        <v>2476</v>
      </c>
      <c r="Z28" s="81">
        <v>127709</v>
      </c>
      <c r="AA28" s="81">
        <v>130994</v>
      </c>
      <c r="AB28" s="81">
        <v>85545</v>
      </c>
      <c r="AC28" s="81">
        <v>6794617</v>
      </c>
      <c r="AD28" s="81">
        <v>12474</v>
      </c>
      <c r="AE28" s="81">
        <v>3231996</v>
      </c>
      <c r="AF28" s="81">
        <v>184460</v>
      </c>
      <c r="AG28" s="81">
        <v>319449</v>
      </c>
      <c r="AH28" s="81">
        <v>1936892</v>
      </c>
      <c r="AI28" s="81">
        <v>1598511</v>
      </c>
      <c r="AJ28" s="81">
        <v>733202</v>
      </c>
      <c r="AK28" s="81">
        <v>1233300</v>
      </c>
      <c r="AL28" s="77"/>
      <c r="AM28" s="82">
        <v>11</v>
      </c>
      <c r="AN28" s="86"/>
      <c r="AP28" s="83"/>
    </row>
    <row r="29" spans="1:42" ht="14.45" customHeight="1">
      <c r="A29" s="80">
        <v>12</v>
      </c>
      <c r="B29" s="80" t="s">
        <v>73</v>
      </c>
      <c r="C29" s="16"/>
      <c r="D29" s="312">
        <v>7122960</v>
      </c>
      <c r="E29" s="81">
        <v>6414236</v>
      </c>
      <c r="F29" s="274">
        <v>-9.9498523085908097</v>
      </c>
      <c r="G29" s="81">
        <v>644998</v>
      </c>
      <c r="H29" s="81">
        <v>34756</v>
      </c>
      <c r="I29" s="81">
        <v>68</v>
      </c>
      <c r="J29" s="81">
        <v>606</v>
      </c>
      <c r="K29" s="81">
        <v>583</v>
      </c>
      <c r="L29" s="81">
        <v>104014</v>
      </c>
      <c r="M29" s="81" t="s">
        <v>8</v>
      </c>
      <c r="N29" s="81" t="s">
        <v>8</v>
      </c>
      <c r="O29" s="81">
        <v>29</v>
      </c>
      <c r="P29" s="81">
        <v>2660</v>
      </c>
      <c r="Q29" s="81">
        <v>5501</v>
      </c>
      <c r="R29" s="77"/>
      <c r="S29" s="82">
        <v>12</v>
      </c>
      <c r="T29" s="80">
        <v>12</v>
      </c>
      <c r="U29" s="80" t="s">
        <v>73</v>
      </c>
      <c r="V29" s="14"/>
      <c r="W29" s="81">
        <v>1446</v>
      </c>
      <c r="X29" s="81">
        <v>2683905</v>
      </c>
      <c r="Y29" s="81">
        <v>740</v>
      </c>
      <c r="Z29" s="81">
        <v>3239</v>
      </c>
      <c r="AA29" s="81">
        <v>51703</v>
      </c>
      <c r="AB29" s="81">
        <v>4465</v>
      </c>
      <c r="AC29" s="81">
        <v>606798</v>
      </c>
      <c r="AD29" s="81">
        <v>95160</v>
      </c>
      <c r="AE29" s="81">
        <v>538051</v>
      </c>
      <c r="AF29" s="81">
        <v>57772</v>
      </c>
      <c r="AG29" s="81">
        <v>239415</v>
      </c>
      <c r="AH29" s="81">
        <v>245522</v>
      </c>
      <c r="AI29" s="81">
        <v>655058</v>
      </c>
      <c r="AJ29" s="81">
        <v>112738</v>
      </c>
      <c r="AK29" s="81">
        <v>325009</v>
      </c>
      <c r="AL29" s="77"/>
      <c r="AM29" s="82">
        <v>12</v>
      </c>
      <c r="AN29" s="86"/>
      <c r="AP29" s="83"/>
    </row>
    <row r="30" spans="1:42" ht="14.45" customHeight="1">
      <c r="A30" s="80">
        <v>13</v>
      </c>
      <c r="B30" s="80" t="s">
        <v>11</v>
      </c>
      <c r="C30" s="16"/>
      <c r="D30" s="312">
        <v>4723781</v>
      </c>
      <c r="E30" s="81">
        <v>5707047</v>
      </c>
      <c r="F30" s="274">
        <v>20.815232543591669</v>
      </c>
      <c r="G30" s="81">
        <v>822017</v>
      </c>
      <c r="H30" s="81">
        <v>25959</v>
      </c>
      <c r="I30" s="81">
        <v>34</v>
      </c>
      <c r="J30" s="81">
        <v>317</v>
      </c>
      <c r="K30" s="81">
        <v>307</v>
      </c>
      <c r="L30" s="81">
        <v>70028</v>
      </c>
      <c r="M30" s="81" t="s">
        <v>8</v>
      </c>
      <c r="N30" s="81" t="s">
        <v>8</v>
      </c>
      <c r="O30" s="81">
        <v>25</v>
      </c>
      <c r="P30" s="81">
        <v>2358</v>
      </c>
      <c r="Q30" s="81">
        <v>3185</v>
      </c>
      <c r="R30" s="77"/>
      <c r="S30" s="82">
        <v>13</v>
      </c>
      <c r="T30" s="80">
        <v>13</v>
      </c>
      <c r="U30" s="80" t="s">
        <v>11</v>
      </c>
      <c r="V30" s="14"/>
      <c r="W30" s="81">
        <v>1479</v>
      </c>
      <c r="X30" s="81">
        <v>1415521</v>
      </c>
      <c r="Y30" s="81">
        <v>658</v>
      </c>
      <c r="Z30" s="241">
        <v>1</v>
      </c>
      <c r="AA30" s="81">
        <v>53116</v>
      </c>
      <c r="AB30" s="81">
        <v>3182</v>
      </c>
      <c r="AC30" s="81">
        <v>460269</v>
      </c>
      <c r="AD30" s="81" t="s">
        <v>8</v>
      </c>
      <c r="AE30" s="81">
        <v>352431</v>
      </c>
      <c r="AF30" s="81">
        <v>28153</v>
      </c>
      <c r="AG30" s="81">
        <v>295474</v>
      </c>
      <c r="AH30" s="81">
        <v>604501</v>
      </c>
      <c r="AI30" s="81">
        <v>449323</v>
      </c>
      <c r="AJ30" s="81">
        <v>96975</v>
      </c>
      <c r="AK30" s="81">
        <v>1021734</v>
      </c>
      <c r="AL30" s="77"/>
      <c r="AM30" s="82">
        <v>13</v>
      </c>
      <c r="AN30" s="86"/>
      <c r="AP30" s="83"/>
    </row>
    <row r="31" spans="1:42" ht="14.45" customHeight="1">
      <c r="A31" s="80">
        <v>14</v>
      </c>
      <c r="B31" s="80" t="s">
        <v>74</v>
      </c>
      <c r="C31" s="16"/>
      <c r="D31" s="312">
        <v>3425252</v>
      </c>
      <c r="E31" s="81">
        <v>3559609</v>
      </c>
      <c r="F31" s="274">
        <v>3.9225435092074981</v>
      </c>
      <c r="G31" s="81">
        <v>221196</v>
      </c>
      <c r="H31" s="81">
        <v>12887</v>
      </c>
      <c r="I31" s="81">
        <v>27</v>
      </c>
      <c r="J31" s="81">
        <v>246</v>
      </c>
      <c r="K31" s="81">
        <v>233</v>
      </c>
      <c r="L31" s="81">
        <v>37006</v>
      </c>
      <c r="M31" s="81" t="s">
        <v>8</v>
      </c>
      <c r="N31" s="81" t="s">
        <v>8</v>
      </c>
      <c r="O31" s="81">
        <v>13</v>
      </c>
      <c r="P31" s="81">
        <v>1273</v>
      </c>
      <c r="Q31" s="81">
        <v>1441</v>
      </c>
      <c r="R31" s="77"/>
      <c r="S31" s="82">
        <v>14</v>
      </c>
      <c r="T31" s="80">
        <v>14</v>
      </c>
      <c r="U31" s="80" t="s">
        <v>74</v>
      </c>
      <c r="V31" s="14"/>
      <c r="W31" s="81">
        <v>160</v>
      </c>
      <c r="X31" s="81">
        <v>1530179</v>
      </c>
      <c r="Y31" s="81" t="s">
        <v>8</v>
      </c>
      <c r="Z31" s="81">
        <v>8981</v>
      </c>
      <c r="AA31" s="81">
        <v>61169</v>
      </c>
      <c r="AB31" s="81">
        <v>9337</v>
      </c>
      <c r="AC31" s="81">
        <v>495830</v>
      </c>
      <c r="AD31" s="81">
        <v>132413</v>
      </c>
      <c r="AE31" s="81">
        <v>262861</v>
      </c>
      <c r="AF31" s="81">
        <v>5220</v>
      </c>
      <c r="AG31" s="81">
        <v>100649</v>
      </c>
      <c r="AH31" s="289">
        <v>260839</v>
      </c>
      <c r="AI31" s="81">
        <v>215624</v>
      </c>
      <c r="AJ31" s="81">
        <v>57231</v>
      </c>
      <c r="AK31" s="81">
        <v>144794</v>
      </c>
      <c r="AL31" s="77"/>
      <c r="AM31" s="82">
        <v>14</v>
      </c>
      <c r="AN31" s="86"/>
      <c r="AP31" s="83"/>
    </row>
    <row r="32" spans="1:42" ht="14.45" customHeight="1">
      <c r="A32" s="80">
        <v>15</v>
      </c>
      <c r="B32" s="80" t="s">
        <v>12</v>
      </c>
      <c r="C32" s="16"/>
      <c r="D32" s="312">
        <v>8709178</v>
      </c>
      <c r="E32" s="81">
        <v>9262442</v>
      </c>
      <c r="F32" s="274">
        <v>6.3526546362928853</v>
      </c>
      <c r="G32" s="81">
        <v>791464</v>
      </c>
      <c r="H32" s="81">
        <v>47191</v>
      </c>
      <c r="I32" s="81">
        <v>115</v>
      </c>
      <c r="J32" s="81">
        <v>1016</v>
      </c>
      <c r="K32" s="81">
        <v>971</v>
      </c>
      <c r="L32" s="81">
        <v>191780</v>
      </c>
      <c r="M32" s="81">
        <v>2506</v>
      </c>
      <c r="N32" s="81" t="s">
        <v>8</v>
      </c>
      <c r="O32" s="81">
        <v>48</v>
      </c>
      <c r="P32" s="81">
        <v>4420</v>
      </c>
      <c r="Q32" s="81">
        <v>7105</v>
      </c>
      <c r="R32" s="77"/>
      <c r="S32" s="82">
        <v>15</v>
      </c>
      <c r="T32" s="80">
        <v>15</v>
      </c>
      <c r="U32" s="80" t="s">
        <v>12</v>
      </c>
      <c r="V32" s="14"/>
      <c r="W32" s="81">
        <v>5107</v>
      </c>
      <c r="X32" s="81">
        <v>2535204</v>
      </c>
      <c r="Y32" s="81">
        <v>929</v>
      </c>
      <c r="Z32" s="81">
        <v>7487</v>
      </c>
      <c r="AA32" s="81">
        <v>154814</v>
      </c>
      <c r="AB32" s="81">
        <v>19671</v>
      </c>
      <c r="AC32" s="81">
        <v>1285505</v>
      </c>
      <c r="AD32" s="81" t="s">
        <v>8</v>
      </c>
      <c r="AE32" s="81">
        <v>983332</v>
      </c>
      <c r="AF32" s="81">
        <v>19940</v>
      </c>
      <c r="AG32" s="81">
        <v>322842</v>
      </c>
      <c r="AH32" s="81">
        <v>919208</v>
      </c>
      <c r="AI32" s="81">
        <v>881484</v>
      </c>
      <c r="AJ32" s="81">
        <v>162266</v>
      </c>
      <c r="AK32" s="81">
        <v>918037</v>
      </c>
      <c r="AL32" s="77"/>
      <c r="AM32" s="82">
        <v>15</v>
      </c>
      <c r="AN32" s="86"/>
      <c r="AP32" s="83"/>
    </row>
    <row r="33" spans="1:42" ht="14.45" customHeight="1">
      <c r="A33" s="80">
        <v>16</v>
      </c>
      <c r="B33" s="80" t="s">
        <v>75</v>
      </c>
      <c r="C33" s="16"/>
      <c r="D33" s="312">
        <v>11161250</v>
      </c>
      <c r="E33" s="81">
        <v>9554154</v>
      </c>
      <c r="F33" s="274">
        <v>-14.398889013327361</v>
      </c>
      <c r="G33" s="81">
        <v>1387394</v>
      </c>
      <c r="H33" s="81">
        <v>46200</v>
      </c>
      <c r="I33" s="81">
        <v>185</v>
      </c>
      <c r="J33" s="81">
        <v>1641</v>
      </c>
      <c r="K33" s="81">
        <v>1575</v>
      </c>
      <c r="L33" s="81">
        <v>299632</v>
      </c>
      <c r="M33" s="81">
        <v>22917</v>
      </c>
      <c r="N33" s="81" t="s">
        <v>8</v>
      </c>
      <c r="O33" s="81">
        <v>46</v>
      </c>
      <c r="P33" s="81">
        <v>4281</v>
      </c>
      <c r="Q33" s="81">
        <v>20879</v>
      </c>
      <c r="R33" s="77"/>
      <c r="S33" s="82">
        <v>16</v>
      </c>
      <c r="T33" s="80">
        <v>16</v>
      </c>
      <c r="U33" s="80" t="s">
        <v>75</v>
      </c>
      <c r="V33" s="14"/>
      <c r="W33" s="81">
        <v>5766</v>
      </c>
      <c r="X33" s="81">
        <v>2802403</v>
      </c>
      <c r="Y33" s="81">
        <v>751</v>
      </c>
      <c r="Z33" s="81">
        <v>123164</v>
      </c>
      <c r="AA33" s="81">
        <v>87546</v>
      </c>
      <c r="AB33" s="81">
        <v>44122</v>
      </c>
      <c r="AC33" s="81">
        <v>2252174</v>
      </c>
      <c r="AD33" s="81">
        <v>12690</v>
      </c>
      <c r="AE33" s="81">
        <v>1089736</v>
      </c>
      <c r="AF33" s="81">
        <v>31220</v>
      </c>
      <c r="AG33" s="81">
        <v>197478</v>
      </c>
      <c r="AH33" s="81">
        <v>39320</v>
      </c>
      <c r="AI33" s="81">
        <v>485934</v>
      </c>
      <c r="AJ33" s="81">
        <v>107833</v>
      </c>
      <c r="AK33" s="81">
        <v>489267</v>
      </c>
      <c r="AL33" s="77"/>
      <c r="AM33" s="82">
        <v>16</v>
      </c>
      <c r="AN33" s="86"/>
      <c r="AP33" s="83"/>
    </row>
    <row r="34" spans="1:42" ht="14.45" customHeight="1">
      <c r="A34" s="80">
        <v>17</v>
      </c>
      <c r="B34" s="80" t="s">
        <v>76</v>
      </c>
      <c r="C34" s="16"/>
      <c r="D34" s="312">
        <v>11794535</v>
      </c>
      <c r="E34" s="81">
        <v>13004882</v>
      </c>
      <c r="F34" s="274">
        <v>10.26193063143227</v>
      </c>
      <c r="G34" s="81">
        <v>2122786</v>
      </c>
      <c r="H34" s="81">
        <v>26628</v>
      </c>
      <c r="I34" s="81">
        <v>235</v>
      </c>
      <c r="J34" s="81">
        <v>2075</v>
      </c>
      <c r="K34" s="81">
        <v>1995</v>
      </c>
      <c r="L34" s="81">
        <v>294862</v>
      </c>
      <c r="M34" s="81">
        <v>102042</v>
      </c>
      <c r="N34" s="81" t="s">
        <v>8</v>
      </c>
      <c r="O34" s="81">
        <v>23</v>
      </c>
      <c r="P34" s="81">
        <v>2232</v>
      </c>
      <c r="Q34" s="81">
        <v>26808</v>
      </c>
      <c r="R34" s="77"/>
      <c r="S34" s="82">
        <v>17</v>
      </c>
      <c r="T34" s="80">
        <v>17</v>
      </c>
      <c r="U34" s="80" t="s">
        <v>76</v>
      </c>
      <c r="V34" s="14"/>
      <c r="W34" s="81">
        <v>4603</v>
      </c>
      <c r="X34" s="81">
        <v>1325550</v>
      </c>
      <c r="Y34" s="81">
        <v>1227</v>
      </c>
      <c r="Z34" s="81">
        <v>107803</v>
      </c>
      <c r="AA34" s="81">
        <v>133061</v>
      </c>
      <c r="AB34" s="81">
        <v>145734</v>
      </c>
      <c r="AC34" s="81">
        <v>1353821</v>
      </c>
      <c r="AD34" s="81">
        <v>64794</v>
      </c>
      <c r="AE34" s="81">
        <v>870493</v>
      </c>
      <c r="AF34" s="81">
        <v>1896403</v>
      </c>
      <c r="AG34" s="81">
        <v>1948723</v>
      </c>
      <c r="AH34" s="81">
        <v>1739311</v>
      </c>
      <c r="AI34" s="81">
        <v>680844</v>
      </c>
      <c r="AJ34" s="81">
        <v>60411</v>
      </c>
      <c r="AK34" s="81">
        <v>92418</v>
      </c>
      <c r="AL34" s="77"/>
      <c r="AM34" s="82">
        <v>17</v>
      </c>
      <c r="AN34" s="86"/>
      <c r="AP34" s="83"/>
    </row>
    <row r="35" spans="1:42" ht="14.45" customHeight="1">
      <c r="A35" s="80">
        <v>18</v>
      </c>
      <c r="B35" s="80" t="s">
        <v>77</v>
      </c>
      <c r="C35" s="16"/>
      <c r="D35" s="312">
        <v>10535586</v>
      </c>
      <c r="E35" s="81">
        <v>9361658</v>
      </c>
      <c r="F35" s="274">
        <v>-11.142503131766947</v>
      </c>
      <c r="G35" s="81">
        <v>696962</v>
      </c>
      <c r="H35" s="81">
        <v>32566</v>
      </c>
      <c r="I35" s="81">
        <v>104</v>
      </c>
      <c r="J35" s="81">
        <v>924</v>
      </c>
      <c r="K35" s="81">
        <v>886</v>
      </c>
      <c r="L35" s="81">
        <v>129989</v>
      </c>
      <c r="M35" s="81">
        <v>27025</v>
      </c>
      <c r="N35" s="81" t="s">
        <v>8</v>
      </c>
      <c r="O35" s="81">
        <v>33</v>
      </c>
      <c r="P35" s="81">
        <v>3049</v>
      </c>
      <c r="Q35" s="81">
        <v>5670</v>
      </c>
      <c r="R35" s="77"/>
      <c r="S35" s="82">
        <v>18</v>
      </c>
      <c r="T35" s="80">
        <v>18</v>
      </c>
      <c r="U35" s="80" t="s">
        <v>77</v>
      </c>
      <c r="V35" s="14"/>
      <c r="W35" s="81">
        <v>5389</v>
      </c>
      <c r="X35" s="81">
        <v>1785696</v>
      </c>
      <c r="Y35" s="81">
        <v>781</v>
      </c>
      <c r="Z35" s="81">
        <v>52448</v>
      </c>
      <c r="AA35" s="81">
        <v>208853</v>
      </c>
      <c r="AB35" s="81">
        <v>23754</v>
      </c>
      <c r="AC35" s="81">
        <v>1382814</v>
      </c>
      <c r="AD35" s="81">
        <v>110918</v>
      </c>
      <c r="AE35" s="81">
        <v>812940</v>
      </c>
      <c r="AF35" s="81">
        <v>2102522</v>
      </c>
      <c r="AG35" s="81">
        <v>120343</v>
      </c>
      <c r="AH35" s="81">
        <v>1433533</v>
      </c>
      <c r="AI35" s="81">
        <v>232441</v>
      </c>
      <c r="AJ35" s="81">
        <v>61411</v>
      </c>
      <c r="AK35" s="81">
        <v>130607</v>
      </c>
      <c r="AL35" s="77"/>
      <c r="AM35" s="82">
        <v>18</v>
      </c>
      <c r="AN35" s="86"/>
      <c r="AP35" s="83"/>
    </row>
    <row r="36" spans="1:42" ht="14.45" customHeight="1">
      <c r="A36" s="80">
        <v>19</v>
      </c>
      <c r="B36" s="80" t="s">
        <v>78</v>
      </c>
      <c r="C36" s="16"/>
      <c r="D36" s="312">
        <v>12198365</v>
      </c>
      <c r="E36" s="81">
        <v>13226175</v>
      </c>
      <c r="F36" s="274">
        <v>8.4258013266532039</v>
      </c>
      <c r="G36" s="81">
        <v>1446007</v>
      </c>
      <c r="H36" s="81">
        <v>41039</v>
      </c>
      <c r="I36" s="81">
        <v>214</v>
      </c>
      <c r="J36" s="81">
        <v>1897</v>
      </c>
      <c r="K36" s="81">
        <v>1824</v>
      </c>
      <c r="L36" s="81">
        <v>243586</v>
      </c>
      <c r="M36" s="81" t="s">
        <v>8</v>
      </c>
      <c r="N36" s="81" t="s">
        <v>8</v>
      </c>
      <c r="O36" s="81">
        <v>37</v>
      </c>
      <c r="P36" s="81">
        <v>3399</v>
      </c>
      <c r="Q36" s="81">
        <v>12502</v>
      </c>
      <c r="R36" s="77"/>
      <c r="S36" s="82">
        <v>19</v>
      </c>
      <c r="T36" s="80">
        <v>19</v>
      </c>
      <c r="U36" s="80" t="s">
        <v>78</v>
      </c>
      <c r="V36" s="14"/>
      <c r="W36" s="81">
        <v>7971</v>
      </c>
      <c r="X36" s="81">
        <v>2322811</v>
      </c>
      <c r="Y36" s="81">
        <v>1298</v>
      </c>
      <c r="Z36" s="81">
        <v>31405</v>
      </c>
      <c r="AA36" s="81">
        <v>103031</v>
      </c>
      <c r="AB36" s="81">
        <v>46625</v>
      </c>
      <c r="AC36" s="81">
        <v>3975915</v>
      </c>
      <c r="AD36" s="81">
        <v>524594</v>
      </c>
      <c r="AE36" s="81">
        <v>1050019</v>
      </c>
      <c r="AF36" s="81">
        <v>2155928</v>
      </c>
      <c r="AG36" s="81">
        <v>122000</v>
      </c>
      <c r="AH36" s="81">
        <v>222111</v>
      </c>
      <c r="AI36" s="81">
        <v>216891</v>
      </c>
      <c r="AJ36" s="81">
        <v>127249</v>
      </c>
      <c r="AK36" s="81">
        <v>567822</v>
      </c>
      <c r="AL36" s="77"/>
      <c r="AM36" s="82">
        <v>19</v>
      </c>
      <c r="AN36" s="86"/>
      <c r="AP36" s="83"/>
    </row>
    <row r="37" spans="1:42" ht="14.45" customHeight="1">
      <c r="A37" s="80">
        <v>20</v>
      </c>
      <c r="B37" s="80" t="s">
        <v>79</v>
      </c>
      <c r="C37" s="16"/>
      <c r="D37" s="312">
        <v>9394090</v>
      </c>
      <c r="E37" s="81">
        <v>7154372</v>
      </c>
      <c r="F37" s="274">
        <v>-23.84177711731525</v>
      </c>
      <c r="G37" s="81">
        <v>369778</v>
      </c>
      <c r="H37" s="81">
        <v>43537</v>
      </c>
      <c r="I37" s="81">
        <v>65</v>
      </c>
      <c r="J37" s="81">
        <v>596</v>
      </c>
      <c r="K37" s="81">
        <v>577</v>
      </c>
      <c r="L37" s="81">
        <v>91739</v>
      </c>
      <c r="M37" s="81">
        <v>2114</v>
      </c>
      <c r="N37" s="81" t="s">
        <v>8</v>
      </c>
      <c r="O37" s="81">
        <v>45</v>
      </c>
      <c r="P37" s="81">
        <v>4148</v>
      </c>
      <c r="Q37" s="81">
        <v>3946</v>
      </c>
      <c r="R37" s="77"/>
      <c r="S37" s="82">
        <v>20</v>
      </c>
      <c r="T37" s="80">
        <v>20</v>
      </c>
      <c r="U37" s="80" t="s">
        <v>79</v>
      </c>
      <c r="V37" s="14"/>
      <c r="W37" s="81">
        <v>1417</v>
      </c>
      <c r="X37" s="81">
        <v>2617349</v>
      </c>
      <c r="Y37" s="81">
        <v>1272</v>
      </c>
      <c r="Z37" s="81">
        <v>39232</v>
      </c>
      <c r="AA37" s="81">
        <v>51254</v>
      </c>
      <c r="AB37" s="81">
        <v>362049</v>
      </c>
      <c r="AC37" s="81">
        <v>1150362</v>
      </c>
      <c r="AD37" s="81">
        <v>80458</v>
      </c>
      <c r="AE37" s="81">
        <v>1188584</v>
      </c>
      <c r="AF37" s="81">
        <v>90955</v>
      </c>
      <c r="AG37" s="81">
        <v>60574</v>
      </c>
      <c r="AH37" s="81">
        <v>421930</v>
      </c>
      <c r="AI37" s="81">
        <v>118241</v>
      </c>
      <c r="AJ37" s="81">
        <v>122985</v>
      </c>
      <c r="AK37" s="81">
        <v>331165</v>
      </c>
      <c r="AL37" s="77"/>
      <c r="AM37" s="82">
        <v>20</v>
      </c>
      <c r="AN37" s="86"/>
      <c r="AP37" s="83"/>
    </row>
    <row r="38" spans="1:42" ht="14.45" customHeight="1">
      <c r="A38" s="80">
        <v>21</v>
      </c>
      <c r="B38" s="80" t="s">
        <v>80</v>
      </c>
      <c r="C38" s="16"/>
      <c r="D38" s="312">
        <v>20184960</v>
      </c>
      <c r="E38" s="81">
        <v>21396603</v>
      </c>
      <c r="F38" s="274">
        <v>6.0027020117949208</v>
      </c>
      <c r="G38" s="81">
        <v>4795093</v>
      </c>
      <c r="H38" s="81">
        <v>87465</v>
      </c>
      <c r="I38" s="81">
        <v>879</v>
      </c>
      <c r="J38" s="81">
        <v>7701</v>
      </c>
      <c r="K38" s="81">
        <v>7368</v>
      </c>
      <c r="L38" s="81">
        <v>857396</v>
      </c>
      <c r="M38" s="81">
        <v>19252</v>
      </c>
      <c r="N38" s="81" t="s">
        <v>8</v>
      </c>
      <c r="O38" s="81">
        <v>86</v>
      </c>
      <c r="P38" s="81">
        <v>8043</v>
      </c>
      <c r="Q38" s="81">
        <v>30049</v>
      </c>
      <c r="R38" s="77"/>
      <c r="S38" s="82">
        <v>21</v>
      </c>
      <c r="T38" s="80">
        <v>21</v>
      </c>
      <c r="U38" s="80" t="s">
        <v>80</v>
      </c>
      <c r="V38" s="14"/>
      <c r="W38" s="81">
        <v>28241</v>
      </c>
      <c r="X38" s="81">
        <v>2873471</v>
      </c>
      <c r="Y38" s="81">
        <v>3219</v>
      </c>
      <c r="Z38" s="81">
        <v>158559</v>
      </c>
      <c r="AA38" s="81">
        <v>113096</v>
      </c>
      <c r="AB38" s="81">
        <v>131176</v>
      </c>
      <c r="AC38" s="81">
        <v>4848315</v>
      </c>
      <c r="AD38" s="81">
        <v>375691</v>
      </c>
      <c r="AE38" s="81">
        <v>1739826</v>
      </c>
      <c r="AF38" s="81">
        <v>741036</v>
      </c>
      <c r="AG38" s="81">
        <v>676557</v>
      </c>
      <c r="AH38" s="81">
        <v>2358779</v>
      </c>
      <c r="AI38" s="81">
        <v>614045</v>
      </c>
      <c r="AJ38" s="81">
        <v>443252</v>
      </c>
      <c r="AK38" s="81">
        <v>478008</v>
      </c>
      <c r="AL38" s="77"/>
      <c r="AM38" s="82">
        <v>21</v>
      </c>
      <c r="AN38" s="86"/>
      <c r="AP38" s="83"/>
    </row>
    <row r="39" spans="1:42" ht="14.45" customHeight="1">
      <c r="A39" s="80">
        <v>22</v>
      </c>
      <c r="B39" s="80" t="s">
        <v>13</v>
      </c>
      <c r="C39" s="16"/>
      <c r="D39" s="312">
        <v>12217077</v>
      </c>
      <c r="E39" s="81">
        <v>12253850</v>
      </c>
      <c r="F39" s="274">
        <v>0.30099671140650092</v>
      </c>
      <c r="G39" s="81">
        <v>2633639</v>
      </c>
      <c r="H39" s="81">
        <v>27221</v>
      </c>
      <c r="I39" s="81">
        <v>376</v>
      </c>
      <c r="J39" s="81">
        <v>3308</v>
      </c>
      <c r="K39" s="81">
        <v>3176</v>
      </c>
      <c r="L39" s="81">
        <v>307428</v>
      </c>
      <c r="M39" s="81" t="s">
        <v>8</v>
      </c>
      <c r="N39" s="81" t="s">
        <v>8</v>
      </c>
      <c r="O39" s="81">
        <v>27</v>
      </c>
      <c r="P39" s="81">
        <v>2492</v>
      </c>
      <c r="Q39" s="81">
        <v>16285</v>
      </c>
      <c r="R39" s="77"/>
      <c r="S39" s="82">
        <v>22</v>
      </c>
      <c r="T39" s="80">
        <v>22</v>
      </c>
      <c r="U39" s="80" t="s">
        <v>13</v>
      </c>
      <c r="V39" s="14"/>
      <c r="W39" s="81">
        <v>6333</v>
      </c>
      <c r="X39" s="81">
        <v>1769763</v>
      </c>
      <c r="Y39" s="81">
        <v>1433</v>
      </c>
      <c r="Z39" s="81">
        <v>15017</v>
      </c>
      <c r="AA39" s="81">
        <v>160939</v>
      </c>
      <c r="AB39" s="81">
        <v>37559</v>
      </c>
      <c r="AC39" s="81">
        <v>2994349</v>
      </c>
      <c r="AD39" s="81">
        <v>1079928</v>
      </c>
      <c r="AE39" s="81">
        <v>1236328</v>
      </c>
      <c r="AF39" s="81">
        <v>784613</v>
      </c>
      <c r="AG39" s="81">
        <v>125312</v>
      </c>
      <c r="AH39" s="81">
        <v>42453</v>
      </c>
      <c r="AI39" s="81">
        <v>327348</v>
      </c>
      <c r="AJ39" s="81">
        <v>223123</v>
      </c>
      <c r="AK39" s="81">
        <v>455400</v>
      </c>
      <c r="AL39" s="77"/>
      <c r="AM39" s="82">
        <v>22</v>
      </c>
      <c r="AN39" s="86"/>
      <c r="AP39" s="83"/>
    </row>
    <row r="40" spans="1:42" ht="14.45" customHeight="1">
      <c r="A40" s="80">
        <v>23</v>
      </c>
      <c r="B40" s="80" t="s">
        <v>81</v>
      </c>
      <c r="C40" s="16"/>
      <c r="D40" s="312">
        <v>18696580</v>
      </c>
      <c r="E40" s="81">
        <v>19331659</v>
      </c>
      <c r="F40" s="274">
        <v>3.3967656116787137</v>
      </c>
      <c r="G40" s="81">
        <v>5809723</v>
      </c>
      <c r="H40" s="81">
        <v>69687</v>
      </c>
      <c r="I40" s="81">
        <v>821</v>
      </c>
      <c r="J40" s="81">
        <v>7225</v>
      </c>
      <c r="K40" s="81">
        <v>6941</v>
      </c>
      <c r="L40" s="81">
        <v>664831</v>
      </c>
      <c r="M40" s="81" t="s">
        <v>8</v>
      </c>
      <c r="N40" s="81" t="s">
        <v>8</v>
      </c>
      <c r="O40" s="81">
        <v>679</v>
      </c>
      <c r="P40" s="81">
        <v>6115</v>
      </c>
      <c r="Q40" s="81">
        <v>48933</v>
      </c>
      <c r="R40" s="77"/>
      <c r="S40" s="82">
        <v>23</v>
      </c>
      <c r="T40" s="80">
        <v>23</v>
      </c>
      <c r="U40" s="80" t="s">
        <v>81</v>
      </c>
      <c r="V40" s="14"/>
      <c r="W40" s="81">
        <v>17594</v>
      </c>
      <c r="X40" s="81">
        <v>1326764</v>
      </c>
      <c r="Y40" s="81">
        <v>4277</v>
      </c>
      <c r="Z40" s="81">
        <v>57584</v>
      </c>
      <c r="AA40" s="81">
        <v>210650</v>
      </c>
      <c r="AB40" s="81">
        <v>60473</v>
      </c>
      <c r="AC40" s="81">
        <v>3845898</v>
      </c>
      <c r="AD40" s="81">
        <v>791624</v>
      </c>
      <c r="AE40" s="81">
        <v>1915614</v>
      </c>
      <c r="AF40" s="81">
        <v>778839</v>
      </c>
      <c r="AG40" s="81">
        <v>66310</v>
      </c>
      <c r="AH40" s="81">
        <v>1563936</v>
      </c>
      <c r="AI40" s="81">
        <v>1327815</v>
      </c>
      <c r="AJ40" s="81">
        <v>217015</v>
      </c>
      <c r="AK40" s="81">
        <v>532311</v>
      </c>
      <c r="AL40" s="77"/>
      <c r="AM40" s="82">
        <v>23</v>
      </c>
      <c r="AN40" s="86"/>
      <c r="AP40" s="83"/>
    </row>
    <row r="41" spans="1:42" ht="14.45" customHeight="1">
      <c r="A41" s="80">
        <v>24</v>
      </c>
      <c r="B41" s="80" t="s">
        <v>14</v>
      </c>
      <c r="C41" s="16"/>
      <c r="D41" s="312">
        <v>9747197</v>
      </c>
      <c r="E41" s="81">
        <v>9256284</v>
      </c>
      <c r="F41" s="274">
        <v>-5.0364530438853343</v>
      </c>
      <c r="G41" s="81">
        <v>2708215</v>
      </c>
      <c r="H41" s="81">
        <v>40215</v>
      </c>
      <c r="I41" s="81">
        <v>460</v>
      </c>
      <c r="J41" s="81">
        <v>4024</v>
      </c>
      <c r="K41" s="81">
        <v>3840</v>
      </c>
      <c r="L41" s="81">
        <v>387266</v>
      </c>
      <c r="M41" s="81">
        <v>9969</v>
      </c>
      <c r="N41" s="81" t="s">
        <v>8</v>
      </c>
      <c r="O41" s="81">
        <v>40</v>
      </c>
      <c r="P41" s="81">
        <v>3703</v>
      </c>
      <c r="Q41" s="81">
        <v>24391</v>
      </c>
      <c r="R41" s="77"/>
      <c r="S41" s="82">
        <v>24</v>
      </c>
      <c r="T41" s="80">
        <v>24</v>
      </c>
      <c r="U41" s="80" t="s">
        <v>14</v>
      </c>
      <c r="V41" s="14"/>
      <c r="W41" s="81">
        <v>16000</v>
      </c>
      <c r="X41" s="81">
        <v>1514619</v>
      </c>
      <c r="Y41" s="81">
        <v>2715</v>
      </c>
      <c r="Z41" s="81">
        <v>71756</v>
      </c>
      <c r="AA41" s="81">
        <v>48839</v>
      </c>
      <c r="AB41" s="81">
        <v>29675</v>
      </c>
      <c r="AC41" s="81">
        <v>1865149</v>
      </c>
      <c r="AD41" s="81">
        <v>323805</v>
      </c>
      <c r="AE41" s="81">
        <v>957317</v>
      </c>
      <c r="AF41" s="81">
        <v>60585</v>
      </c>
      <c r="AG41" s="81">
        <v>236246</v>
      </c>
      <c r="AH41" s="81">
        <v>294945</v>
      </c>
      <c r="AI41" s="81">
        <v>373638</v>
      </c>
      <c r="AJ41" s="81">
        <v>122294</v>
      </c>
      <c r="AK41" s="81">
        <v>156578</v>
      </c>
      <c r="AL41" s="77"/>
      <c r="AM41" s="82">
        <v>24</v>
      </c>
      <c r="AN41" s="86"/>
      <c r="AP41" s="83"/>
    </row>
    <row r="42" spans="1:42" ht="14.45" customHeight="1">
      <c r="A42" s="80">
        <v>25</v>
      </c>
      <c r="B42" s="80" t="s">
        <v>82</v>
      </c>
      <c r="C42" s="16"/>
      <c r="D42" s="312">
        <v>10640317</v>
      </c>
      <c r="E42" s="81">
        <v>10775283</v>
      </c>
      <c r="F42" s="274">
        <v>1.2684396526907986</v>
      </c>
      <c r="G42" s="81">
        <v>2745186</v>
      </c>
      <c r="H42" s="81">
        <v>55307</v>
      </c>
      <c r="I42" s="81">
        <v>503</v>
      </c>
      <c r="J42" s="81">
        <v>4456</v>
      </c>
      <c r="K42" s="81">
        <v>4302</v>
      </c>
      <c r="L42" s="81">
        <v>483879</v>
      </c>
      <c r="M42" s="81">
        <v>27221</v>
      </c>
      <c r="N42" s="81" t="s">
        <v>8</v>
      </c>
      <c r="O42" s="81">
        <v>52</v>
      </c>
      <c r="P42" s="81">
        <v>4823</v>
      </c>
      <c r="Q42" s="81">
        <v>25766</v>
      </c>
      <c r="R42" s="77"/>
      <c r="S42" s="82">
        <v>25</v>
      </c>
      <c r="T42" s="80">
        <v>25</v>
      </c>
      <c r="U42" s="80" t="s">
        <v>82</v>
      </c>
      <c r="V42" s="14"/>
      <c r="W42" s="81">
        <v>21424</v>
      </c>
      <c r="X42" s="81">
        <v>1775036</v>
      </c>
      <c r="Y42" s="81">
        <v>1533</v>
      </c>
      <c r="Z42" s="81">
        <v>92859</v>
      </c>
      <c r="AA42" s="81">
        <v>58108</v>
      </c>
      <c r="AB42" s="81">
        <v>41916</v>
      </c>
      <c r="AC42" s="81">
        <v>3052983</v>
      </c>
      <c r="AD42" s="81" t="s">
        <v>8</v>
      </c>
      <c r="AE42" s="81">
        <v>1156631</v>
      </c>
      <c r="AF42" s="81">
        <v>12983</v>
      </c>
      <c r="AG42" s="81">
        <v>233186</v>
      </c>
      <c r="AH42" s="81">
        <v>258160</v>
      </c>
      <c r="AI42" s="81">
        <v>419238</v>
      </c>
      <c r="AJ42" s="81">
        <v>116367</v>
      </c>
      <c r="AK42" s="81">
        <v>183364</v>
      </c>
      <c r="AL42" s="77"/>
      <c r="AM42" s="82">
        <v>25</v>
      </c>
      <c r="AN42" s="86"/>
      <c r="AP42" s="83"/>
    </row>
    <row r="43" spans="1:42" ht="14.45" customHeight="1">
      <c r="A43" s="80">
        <v>26</v>
      </c>
      <c r="B43" s="80" t="s">
        <v>83</v>
      </c>
      <c r="C43" s="16"/>
      <c r="D43" s="312">
        <v>15615069</v>
      </c>
      <c r="E43" s="81">
        <v>15212827</v>
      </c>
      <c r="F43" s="274">
        <v>-2.5759860555211125</v>
      </c>
      <c r="G43" s="81">
        <v>4021103</v>
      </c>
      <c r="H43" s="81">
        <v>70840</v>
      </c>
      <c r="I43" s="81">
        <v>739</v>
      </c>
      <c r="J43" s="81">
        <v>6509</v>
      </c>
      <c r="K43" s="81">
        <v>6263</v>
      </c>
      <c r="L43" s="81">
        <v>853521</v>
      </c>
      <c r="M43" s="81">
        <v>21523</v>
      </c>
      <c r="N43" s="81" t="s">
        <v>8</v>
      </c>
      <c r="O43" s="81">
        <v>68</v>
      </c>
      <c r="P43" s="81">
        <v>6316</v>
      </c>
      <c r="Q43" s="81">
        <v>67392</v>
      </c>
      <c r="R43" s="77"/>
      <c r="S43" s="82">
        <v>26</v>
      </c>
      <c r="T43" s="80">
        <v>26</v>
      </c>
      <c r="U43" s="80" t="s">
        <v>83</v>
      </c>
      <c r="V43" s="14"/>
      <c r="W43" s="81">
        <v>31029</v>
      </c>
      <c r="X43" s="81">
        <v>2474660</v>
      </c>
      <c r="Y43" s="81">
        <v>2618</v>
      </c>
      <c r="Z43" s="81">
        <v>290968</v>
      </c>
      <c r="AA43" s="81">
        <v>66168</v>
      </c>
      <c r="AB43" s="81">
        <v>105482</v>
      </c>
      <c r="AC43" s="81">
        <v>3234264</v>
      </c>
      <c r="AD43" s="81" t="s">
        <v>8</v>
      </c>
      <c r="AE43" s="81">
        <v>2069086</v>
      </c>
      <c r="AF43" s="81">
        <v>9319</v>
      </c>
      <c r="AG43" s="81">
        <v>51961</v>
      </c>
      <c r="AH43" s="81">
        <v>739022</v>
      </c>
      <c r="AI43" s="81">
        <v>639550</v>
      </c>
      <c r="AJ43" s="81">
        <v>206187</v>
      </c>
      <c r="AK43" s="81">
        <v>238239</v>
      </c>
      <c r="AL43" s="77"/>
      <c r="AM43" s="82">
        <v>26</v>
      </c>
      <c r="AN43" s="86"/>
      <c r="AP43" s="83"/>
    </row>
    <row r="44" spans="1:42" ht="14.45" customHeight="1">
      <c r="A44" s="80">
        <v>27</v>
      </c>
      <c r="B44" s="80" t="s">
        <v>15</v>
      </c>
      <c r="C44" s="16"/>
      <c r="D44" s="312">
        <v>10244890</v>
      </c>
      <c r="E44" s="81">
        <v>8993421</v>
      </c>
      <c r="F44" s="274">
        <v>-12.21554355390834</v>
      </c>
      <c r="G44" s="81">
        <v>1932187</v>
      </c>
      <c r="H44" s="81">
        <v>38861</v>
      </c>
      <c r="I44" s="81">
        <v>410</v>
      </c>
      <c r="J44" s="81">
        <v>3636</v>
      </c>
      <c r="K44" s="81">
        <v>3514</v>
      </c>
      <c r="L44" s="81">
        <v>425168</v>
      </c>
      <c r="M44" s="81">
        <v>1837</v>
      </c>
      <c r="N44" s="81" t="s">
        <v>8</v>
      </c>
      <c r="O44" s="81">
        <v>38</v>
      </c>
      <c r="P44" s="81">
        <v>3554</v>
      </c>
      <c r="Q44" s="81">
        <v>20306</v>
      </c>
      <c r="R44" s="77"/>
      <c r="S44" s="82">
        <v>27</v>
      </c>
      <c r="T44" s="80">
        <v>27</v>
      </c>
      <c r="U44" s="80" t="s">
        <v>15</v>
      </c>
      <c r="V44" s="14"/>
      <c r="W44" s="81">
        <v>12743</v>
      </c>
      <c r="X44" s="81">
        <v>2296135</v>
      </c>
      <c r="Y44" s="81">
        <v>1932</v>
      </c>
      <c r="Z44" s="81">
        <v>68907</v>
      </c>
      <c r="AA44" s="81">
        <v>45641</v>
      </c>
      <c r="AB44" s="81">
        <v>11645</v>
      </c>
      <c r="AC44" s="81">
        <v>2271426</v>
      </c>
      <c r="AD44" s="81" t="s">
        <v>8</v>
      </c>
      <c r="AE44" s="81">
        <v>1158944</v>
      </c>
      <c r="AF44" s="81">
        <v>4332</v>
      </c>
      <c r="AG44" s="81">
        <v>32971</v>
      </c>
      <c r="AH44" s="81">
        <v>9416</v>
      </c>
      <c r="AI44" s="81">
        <v>240383</v>
      </c>
      <c r="AJ44" s="81">
        <v>268412</v>
      </c>
      <c r="AK44" s="81">
        <v>141023</v>
      </c>
      <c r="AL44" s="77"/>
      <c r="AM44" s="82">
        <v>27</v>
      </c>
      <c r="AN44" s="86"/>
      <c r="AP44" s="83"/>
    </row>
    <row r="45" spans="1:42" ht="14.45" customHeight="1">
      <c r="A45" s="80">
        <v>28</v>
      </c>
      <c r="B45" s="80" t="s">
        <v>16</v>
      </c>
      <c r="C45" s="16"/>
      <c r="D45" s="312">
        <v>18062295</v>
      </c>
      <c r="E45" s="81">
        <v>18014526</v>
      </c>
      <c r="F45" s="274">
        <v>-0.26446805347825397</v>
      </c>
      <c r="G45" s="81">
        <v>4549528</v>
      </c>
      <c r="H45" s="81">
        <v>72580</v>
      </c>
      <c r="I45" s="81">
        <v>900</v>
      </c>
      <c r="J45" s="81">
        <v>7940</v>
      </c>
      <c r="K45" s="81">
        <v>7648</v>
      </c>
      <c r="L45" s="81">
        <v>933344</v>
      </c>
      <c r="M45" s="81" t="s">
        <v>8</v>
      </c>
      <c r="N45" s="81" t="s">
        <v>8</v>
      </c>
      <c r="O45" s="81">
        <v>71</v>
      </c>
      <c r="P45" s="81">
        <v>6566</v>
      </c>
      <c r="Q45" s="81">
        <v>52938</v>
      </c>
      <c r="R45" s="77"/>
      <c r="S45" s="82">
        <v>28</v>
      </c>
      <c r="T45" s="80">
        <v>28</v>
      </c>
      <c r="U45" s="80" t="s">
        <v>16</v>
      </c>
      <c r="V45" s="14"/>
      <c r="W45" s="81">
        <v>36882</v>
      </c>
      <c r="X45" s="81">
        <v>2822428</v>
      </c>
      <c r="Y45" s="81">
        <v>3729</v>
      </c>
      <c r="Z45" s="81">
        <v>341036</v>
      </c>
      <c r="AA45" s="81">
        <v>42913</v>
      </c>
      <c r="AB45" s="81">
        <v>21339</v>
      </c>
      <c r="AC45" s="81">
        <v>4231278</v>
      </c>
      <c r="AD45" s="81" t="s">
        <v>8</v>
      </c>
      <c r="AE45" s="81">
        <v>2415823</v>
      </c>
      <c r="AF45" s="81">
        <v>20957</v>
      </c>
      <c r="AG45" s="81">
        <v>545413</v>
      </c>
      <c r="AH45" s="81">
        <v>466281</v>
      </c>
      <c r="AI45" s="81">
        <v>366539</v>
      </c>
      <c r="AJ45" s="81">
        <v>659693</v>
      </c>
      <c r="AK45" s="81">
        <v>408700</v>
      </c>
      <c r="AL45" s="77"/>
      <c r="AM45" s="82">
        <v>28</v>
      </c>
      <c r="AN45" s="86"/>
      <c r="AP45" s="83"/>
    </row>
    <row r="46" spans="1:42" ht="14.45" customHeight="1">
      <c r="A46" s="80">
        <v>29</v>
      </c>
      <c r="B46" s="80" t="s">
        <v>17</v>
      </c>
      <c r="C46" s="16"/>
      <c r="D46" s="312">
        <v>1759745</v>
      </c>
      <c r="E46" s="81">
        <v>1716691</v>
      </c>
      <c r="F46" s="274">
        <v>-2.4466044796263096</v>
      </c>
      <c r="G46" s="81">
        <v>84459</v>
      </c>
      <c r="H46" s="81">
        <v>6140</v>
      </c>
      <c r="I46" s="81">
        <v>15</v>
      </c>
      <c r="J46" s="81">
        <v>144</v>
      </c>
      <c r="K46" s="81">
        <v>139</v>
      </c>
      <c r="L46" s="81">
        <v>18622</v>
      </c>
      <c r="M46" s="81" t="s">
        <v>8</v>
      </c>
      <c r="N46" s="81" t="s">
        <v>8</v>
      </c>
      <c r="O46" s="81">
        <v>6</v>
      </c>
      <c r="P46" s="81">
        <v>553</v>
      </c>
      <c r="Q46" s="289">
        <v>1058</v>
      </c>
      <c r="R46" s="77"/>
      <c r="S46" s="82">
        <v>29</v>
      </c>
      <c r="T46" s="80">
        <v>29</v>
      </c>
      <c r="U46" s="80" t="s">
        <v>17</v>
      </c>
      <c r="V46" s="14"/>
      <c r="W46" s="81" t="s">
        <v>187</v>
      </c>
      <c r="X46" s="81">
        <v>967657</v>
      </c>
      <c r="Y46" s="81" t="s">
        <v>8</v>
      </c>
      <c r="Z46" s="81">
        <v>478</v>
      </c>
      <c r="AA46" s="81">
        <v>35085</v>
      </c>
      <c r="AB46" s="81">
        <v>6527</v>
      </c>
      <c r="AC46" s="81">
        <v>99473</v>
      </c>
      <c r="AD46" s="81" t="s">
        <v>8</v>
      </c>
      <c r="AE46" s="81">
        <v>223348</v>
      </c>
      <c r="AF46" s="81">
        <v>11069</v>
      </c>
      <c r="AG46" s="81">
        <v>6509</v>
      </c>
      <c r="AH46" s="81">
        <v>8434</v>
      </c>
      <c r="AI46" s="81">
        <v>173083</v>
      </c>
      <c r="AJ46" s="81">
        <v>35232</v>
      </c>
      <c r="AK46" s="81">
        <v>38660</v>
      </c>
      <c r="AL46" s="77"/>
      <c r="AM46" s="82">
        <v>29</v>
      </c>
      <c r="AN46" s="86"/>
      <c r="AP46" s="83"/>
    </row>
    <row r="47" spans="1:42" ht="14.45" customHeight="1">
      <c r="A47" s="80">
        <v>30</v>
      </c>
      <c r="B47" s="80" t="s">
        <v>18</v>
      </c>
      <c r="C47" s="16"/>
      <c r="D47" s="312">
        <v>2084220</v>
      </c>
      <c r="E47" s="81">
        <v>2597951</v>
      </c>
      <c r="F47" s="274">
        <v>24.648597556879793</v>
      </c>
      <c r="G47" s="81">
        <v>91110</v>
      </c>
      <c r="H47" s="81">
        <v>7770</v>
      </c>
      <c r="I47" s="81">
        <v>16</v>
      </c>
      <c r="J47" s="81">
        <v>154</v>
      </c>
      <c r="K47" s="81">
        <v>148</v>
      </c>
      <c r="L47" s="81">
        <v>23145</v>
      </c>
      <c r="M47" s="81" t="s">
        <v>8</v>
      </c>
      <c r="N47" s="81" t="s">
        <v>8</v>
      </c>
      <c r="O47" s="81">
        <v>8</v>
      </c>
      <c r="P47" s="81">
        <v>713</v>
      </c>
      <c r="Q47" s="289">
        <v>1340</v>
      </c>
      <c r="R47" s="77"/>
      <c r="S47" s="82">
        <v>30</v>
      </c>
      <c r="T47" s="80">
        <v>30</v>
      </c>
      <c r="U47" s="80" t="s">
        <v>18</v>
      </c>
      <c r="V47" s="14"/>
      <c r="W47" s="289">
        <v>28</v>
      </c>
      <c r="X47" s="81">
        <v>1153300</v>
      </c>
      <c r="Y47" s="81" t="s">
        <v>8</v>
      </c>
      <c r="Z47" s="81" t="s">
        <v>8</v>
      </c>
      <c r="AA47" s="81">
        <v>66813</v>
      </c>
      <c r="AB47" s="81">
        <v>5791</v>
      </c>
      <c r="AC47" s="81">
        <v>263249</v>
      </c>
      <c r="AD47" s="81" t="s">
        <v>8</v>
      </c>
      <c r="AE47" s="81">
        <v>287633</v>
      </c>
      <c r="AF47" s="81">
        <v>577</v>
      </c>
      <c r="AG47" s="81">
        <v>6662</v>
      </c>
      <c r="AH47" s="81">
        <v>79400</v>
      </c>
      <c r="AI47" s="81">
        <v>198146</v>
      </c>
      <c r="AJ47" s="81">
        <v>13349</v>
      </c>
      <c r="AK47" s="81">
        <v>398599</v>
      </c>
      <c r="AL47" s="77"/>
      <c r="AM47" s="82">
        <v>30</v>
      </c>
      <c r="AN47" s="86"/>
      <c r="AP47" s="83"/>
    </row>
    <row r="48" spans="1:42" ht="14.45" customHeight="1">
      <c r="A48" s="80">
        <v>31</v>
      </c>
      <c r="B48" s="80" t="s">
        <v>84</v>
      </c>
      <c r="C48" s="16"/>
      <c r="D48" s="312">
        <v>2425628</v>
      </c>
      <c r="E48" s="81">
        <v>2473871</v>
      </c>
      <c r="F48" s="274">
        <v>1.9888870016342162</v>
      </c>
      <c r="G48" s="81">
        <v>56214</v>
      </c>
      <c r="H48" s="81">
        <v>7085</v>
      </c>
      <c r="I48" s="81">
        <v>9</v>
      </c>
      <c r="J48" s="81">
        <v>91</v>
      </c>
      <c r="K48" s="81">
        <v>87</v>
      </c>
      <c r="L48" s="81">
        <v>16086</v>
      </c>
      <c r="M48" s="81" t="s">
        <v>8</v>
      </c>
      <c r="N48" s="81" t="s">
        <v>8</v>
      </c>
      <c r="O48" s="81">
        <v>7</v>
      </c>
      <c r="P48" s="81">
        <v>678</v>
      </c>
      <c r="Q48" s="289">
        <v>620</v>
      </c>
      <c r="R48" s="77"/>
      <c r="S48" s="82">
        <v>31</v>
      </c>
      <c r="T48" s="80">
        <v>31</v>
      </c>
      <c r="U48" s="80" t="s">
        <v>84</v>
      </c>
      <c r="V48" s="14"/>
      <c r="W48" s="289">
        <v>95</v>
      </c>
      <c r="X48" s="81">
        <v>900377</v>
      </c>
      <c r="Y48" s="81" t="s">
        <v>8</v>
      </c>
      <c r="Z48" s="81">
        <v>1535</v>
      </c>
      <c r="AA48" s="81">
        <v>11187</v>
      </c>
      <c r="AB48" s="81">
        <v>822</v>
      </c>
      <c r="AC48" s="81">
        <v>121795</v>
      </c>
      <c r="AD48" s="81" t="s">
        <v>8</v>
      </c>
      <c r="AE48" s="81">
        <v>158021</v>
      </c>
      <c r="AF48" s="81">
        <v>15503</v>
      </c>
      <c r="AG48" s="81">
        <v>50</v>
      </c>
      <c r="AH48" s="81">
        <v>259706</v>
      </c>
      <c r="AI48" s="81">
        <v>231937</v>
      </c>
      <c r="AJ48" s="81">
        <v>32241</v>
      </c>
      <c r="AK48" s="81">
        <v>659725</v>
      </c>
      <c r="AL48" s="77"/>
      <c r="AM48" s="82">
        <v>31</v>
      </c>
      <c r="AN48" s="86"/>
      <c r="AP48" s="83"/>
    </row>
    <row r="49" spans="1:42" ht="14.45" customHeight="1">
      <c r="A49" s="80">
        <v>32</v>
      </c>
      <c r="B49" s="80" t="s">
        <v>19</v>
      </c>
      <c r="C49" s="16"/>
      <c r="D49" s="312">
        <v>1344395</v>
      </c>
      <c r="E49" s="81">
        <v>1184562</v>
      </c>
      <c r="F49" s="274">
        <v>-11.888842192956682</v>
      </c>
      <c r="G49" s="81">
        <v>27470</v>
      </c>
      <c r="H49" s="81">
        <v>1981</v>
      </c>
      <c r="I49" s="81">
        <v>6</v>
      </c>
      <c r="J49" s="81">
        <v>58</v>
      </c>
      <c r="K49" s="81">
        <v>56</v>
      </c>
      <c r="L49" s="81">
        <v>7628</v>
      </c>
      <c r="M49" s="81" t="s">
        <v>8</v>
      </c>
      <c r="N49" s="81" t="s">
        <v>8</v>
      </c>
      <c r="O49" s="81">
        <v>2</v>
      </c>
      <c r="P49" s="81">
        <v>186</v>
      </c>
      <c r="Q49" s="289">
        <v>164</v>
      </c>
      <c r="R49" s="77"/>
      <c r="S49" s="82">
        <v>32</v>
      </c>
      <c r="T49" s="80">
        <v>32</v>
      </c>
      <c r="U49" s="80" t="s">
        <v>19</v>
      </c>
      <c r="V49" s="14"/>
      <c r="W49" s="81" t="s">
        <v>187</v>
      </c>
      <c r="X49" s="81">
        <v>592253</v>
      </c>
      <c r="Y49" s="81" t="s">
        <v>8</v>
      </c>
      <c r="Z49" s="81">
        <v>660</v>
      </c>
      <c r="AA49" s="81">
        <v>5449</v>
      </c>
      <c r="AB49" s="81">
        <v>324</v>
      </c>
      <c r="AC49" s="81">
        <v>141519</v>
      </c>
      <c r="AD49" s="81">
        <v>6292</v>
      </c>
      <c r="AE49" s="81">
        <v>170146</v>
      </c>
      <c r="AF49" s="81">
        <v>14293</v>
      </c>
      <c r="AG49" s="81">
        <v>405</v>
      </c>
      <c r="AH49" s="81">
        <v>76020</v>
      </c>
      <c r="AI49" s="81">
        <v>111987</v>
      </c>
      <c r="AJ49" s="81">
        <v>11169</v>
      </c>
      <c r="AK49" s="81">
        <v>16494</v>
      </c>
      <c r="AL49" s="77"/>
      <c r="AM49" s="82">
        <v>32</v>
      </c>
      <c r="AN49" s="86"/>
      <c r="AP49" s="83"/>
    </row>
    <row r="50" spans="1:42" ht="14.45" customHeight="1">
      <c r="A50" s="80">
        <v>33</v>
      </c>
      <c r="B50" s="80" t="s">
        <v>20</v>
      </c>
      <c r="C50" s="16"/>
      <c r="D50" s="312">
        <v>4002757</v>
      </c>
      <c r="E50" s="81">
        <v>3328164</v>
      </c>
      <c r="F50" s="274">
        <v>-16.853208925747929</v>
      </c>
      <c r="G50" s="81">
        <v>187473</v>
      </c>
      <c r="H50" s="81">
        <v>17018</v>
      </c>
      <c r="I50" s="81">
        <v>35</v>
      </c>
      <c r="J50" s="81">
        <v>317</v>
      </c>
      <c r="K50" s="81">
        <v>304</v>
      </c>
      <c r="L50" s="81">
        <v>30990</v>
      </c>
      <c r="M50" s="81" t="s">
        <v>8</v>
      </c>
      <c r="N50" s="81" t="s">
        <v>8</v>
      </c>
      <c r="O50" s="81">
        <v>16</v>
      </c>
      <c r="P50" s="81">
        <v>1479</v>
      </c>
      <c r="Q50" s="289">
        <v>2635</v>
      </c>
      <c r="R50" s="77"/>
      <c r="S50" s="82">
        <v>33</v>
      </c>
      <c r="T50" s="80">
        <v>33</v>
      </c>
      <c r="U50" s="80" t="s">
        <v>20</v>
      </c>
      <c r="V50" s="14"/>
      <c r="W50" s="289">
        <v>71</v>
      </c>
      <c r="X50" s="81">
        <v>1370125</v>
      </c>
      <c r="Y50" s="81" t="s">
        <v>8</v>
      </c>
      <c r="Z50" s="81">
        <v>9851</v>
      </c>
      <c r="AA50" s="81">
        <v>60135</v>
      </c>
      <c r="AB50" s="81">
        <v>92212</v>
      </c>
      <c r="AC50" s="81">
        <v>205072</v>
      </c>
      <c r="AD50" s="81" t="s">
        <v>8</v>
      </c>
      <c r="AE50" s="81">
        <v>636804</v>
      </c>
      <c r="AF50" s="81">
        <v>3075</v>
      </c>
      <c r="AG50" s="81">
        <v>4146</v>
      </c>
      <c r="AH50" s="81">
        <v>27724</v>
      </c>
      <c r="AI50" s="81">
        <v>473786</v>
      </c>
      <c r="AJ50" s="81">
        <v>51531</v>
      </c>
      <c r="AK50" s="81">
        <v>153365</v>
      </c>
      <c r="AL50" s="77"/>
      <c r="AM50" s="82">
        <v>33</v>
      </c>
      <c r="AN50" s="86"/>
      <c r="AP50" s="83"/>
    </row>
    <row r="51" spans="1:42" ht="14.45" customHeight="1">
      <c r="A51" s="80">
        <v>34</v>
      </c>
      <c r="B51" s="80" t="s">
        <v>85</v>
      </c>
      <c r="C51" s="16"/>
      <c r="D51" s="312">
        <v>2865820</v>
      </c>
      <c r="E51" s="81">
        <v>2538801</v>
      </c>
      <c r="F51" s="274">
        <v>-11.41100976334871</v>
      </c>
      <c r="G51" s="81">
        <v>89801</v>
      </c>
      <c r="H51" s="81">
        <v>12048</v>
      </c>
      <c r="I51" s="81">
        <v>22</v>
      </c>
      <c r="J51" s="81">
        <v>214</v>
      </c>
      <c r="K51" s="81">
        <v>209</v>
      </c>
      <c r="L51" s="81">
        <v>14520</v>
      </c>
      <c r="M51" s="81" t="s">
        <v>8</v>
      </c>
      <c r="N51" s="81" t="s">
        <v>8</v>
      </c>
      <c r="O51" s="81">
        <v>26</v>
      </c>
      <c r="P51" s="81">
        <v>1099</v>
      </c>
      <c r="Q51" s="289">
        <v>1102</v>
      </c>
      <c r="R51" s="77"/>
      <c r="S51" s="82">
        <v>34</v>
      </c>
      <c r="T51" s="80">
        <v>34</v>
      </c>
      <c r="U51" s="80" t="s">
        <v>85</v>
      </c>
      <c r="V51" s="14"/>
      <c r="W51" s="289">
        <v>208</v>
      </c>
      <c r="X51" s="81">
        <v>1100525</v>
      </c>
      <c r="Y51" s="81" t="s">
        <v>8</v>
      </c>
      <c r="Z51" s="241">
        <v>7338</v>
      </c>
      <c r="AA51" s="81">
        <v>102829</v>
      </c>
      <c r="AB51" s="81">
        <v>4468</v>
      </c>
      <c r="AC51" s="81">
        <v>347805</v>
      </c>
      <c r="AD51" s="81" t="s">
        <v>8</v>
      </c>
      <c r="AE51" s="81">
        <v>322876</v>
      </c>
      <c r="AF51" s="81">
        <v>10265</v>
      </c>
      <c r="AG51" s="81">
        <v>6812</v>
      </c>
      <c r="AH51" s="81">
        <v>169048</v>
      </c>
      <c r="AI51" s="81">
        <v>127408</v>
      </c>
      <c r="AJ51" s="81">
        <v>21410</v>
      </c>
      <c r="AK51" s="81">
        <v>198768</v>
      </c>
      <c r="AL51" s="77"/>
      <c r="AM51" s="82">
        <v>34</v>
      </c>
      <c r="AN51" s="86"/>
      <c r="AP51" s="83"/>
    </row>
    <row r="52" spans="1:42" ht="14.45" customHeight="1">
      <c r="A52" s="80">
        <v>35</v>
      </c>
      <c r="B52" s="80" t="s">
        <v>21</v>
      </c>
      <c r="C52" s="16"/>
      <c r="D52" s="312">
        <v>3251954</v>
      </c>
      <c r="E52" s="81">
        <v>4337706</v>
      </c>
      <c r="F52" s="274">
        <v>33.387680145537111</v>
      </c>
      <c r="G52" s="81">
        <v>93793</v>
      </c>
      <c r="H52" s="81">
        <v>19135</v>
      </c>
      <c r="I52" s="81">
        <v>20</v>
      </c>
      <c r="J52" s="81">
        <v>180</v>
      </c>
      <c r="K52" s="81">
        <v>176</v>
      </c>
      <c r="L52" s="81">
        <v>26988</v>
      </c>
      <c r="M52" s="81" t="s">
        <v>8</v>
      </c>
      <c r="N52" s="81" t="s">
        <v>8</v>
      </c>
      <c r="O52" s="81">
        <v>19</v>
      </c>
      <c r="P52" s="81">
        <v>1802</v>
      </c>
      <c r="Q52" s="289">
        <v>1067</v>
      </c>
      <c r="R52" s="77"/>
      <c r="S52" s="82">
        <v>35</v>
      </c>
      <c r="T52" s="80">
        <v>35</v>
      </c>
      <c r="U52" s="80" t="s">
        <v>21</v>
      </c>
      <c r="V52" s="14"/>
      <c r="W52" s="289">
        <v>50</v>
      </c>
      <c r="X52" s="81">
        <v>1445708</v>
      </c>
      <c r="Y52" s="81" t="s">
        <v>8</v>
      </c>
      <c r="Z52" s="81">
        <v>62668</v>
      </c>
      <c r="AA52" s="81">
        <v>41110</v>
      </c>
      <c r="AB52" s="81">
        <v>3466</v>
      </c>
      <c r="AC52" s="81">
        <v>951622</v>
      </c>
      <c r="AD52" s="81" t="s">
        <v>8</v>
      </c>
      <c r="AE52" s="81">
        <v>560640</v>
      </c>
      <c r="AF52" s="81">
        <v>10225</v>
      </c>
      <c r="AG52" s="81">
        <v>117567</v>
      </c>
      <c r="AH52" s="81">
        <v>181108</v>
      </c>
      <c r="AI52" s="81">
        <v>342918</v>
      </c>
      <c r="AJ52" s="81">
        <v>48180</v>
      </c>
      <c r="AK52" s="81">
        <v>429264</v>
      </c>
      <c r="AL52" s="77"/>
      <c r="AM52" s="82">
        <v>35</v>
      </c>
      <c r="AN52" s="86"/>
      <c r="AP52" s="83"/>
    </row>
    <row r="53" spans="1:42" ht="14.45" customHeight="1">
      <c r="A53" s="80">
        <v>36</v>
      </c>
      <c r="B53" s="80" t="s">
        <v>22</v>
      </c>
      <c r="C53" s="16"/>
      <c r="D53" s="312">
        <v>3650357</v>
      </c>
      <c r="E53" s="81">
        <v>3738906</v>
      </c>
      <c r="F53" s="274">
        <v>2.4257627404662063</v>
      </c>
      <c r="G53" s="81">
        <v>109611</v>
      </c>
      <c r="H53" s="81">
        <v>20681</v>
      </c>
      <c r="I53" s="81">
        <v>21</v>
      </c>
      <c r="J53" s="81">
        <v>201</v>
      </c>
      <c r="K53" s="81">
        <v>193</v>
      </c>
      <c r="L53" s="81">
        <v>31641</v>
      </c>
      <c r="M53" s="81" t="s">
        <v>8</v>
      </c>
      <c r="N53" s="81" t="s">
        <v>8</v>
      </c>
      <c r="O53" s="81">
        <v>24</v>
      </c>
      <c r="P53" s="81">
        <v>1972</v>
      </c>
      <c r="Q53" s="81">
        <v>1501</v>
      </c>
      <c r="R53" s="77"/>
      <c r="S53" s="82">
        <v>36</v>
      </c>
      <c r="T53" s="80">
        <v>36</v>
      </c>
      <c r="U53" s="80" t="s">
        <v>22</v>
      </c>
      <c r="V53" s="14"/>
      <c r="W53" s="81">
        <v>120</v>
      </c>
      <c r="X53" s="81">
        <v>1490319</v>
      </c>
      <c r="Y53" s="81">
        <v>623</v>
      </c>
      <c r="Z53" s="81">
        <v>5494</v>
      </c>
      <c r="AA53" s="81">
        <v>15456</v>
      </c>
      <c r="AB53" s="81">
        <v>1399</v>
      </c>
      <c r="AC53" s="81">
        <v>296456</v>
      </c>
      <c r="AD53" s="81" t="s">
        <v>8</v>
      </c>
      <c r="AE53" s="81">
        <v>828711</v>
      </c>
      <c r="AF53" s="81">
        <v>1706</v>
      </c>
      <c r="AG53" s="81">
        <v>14289</v>
      </c>
      <c r="AH53" s="81">
        <v>34700</v>
      </c>
      <c r="AI53" s="81">
        <v>142740</v>
      </c>
      <c r="AJ53" s="81">
        <v>245032</v>
      </c>
      <c r="AK53" s="81">
        <v>496016</v>
      </c>
      <c r="AL53" s="77"/>
      <c r="AM53" s="82">
        <v>36</v>
      </c>
      <c r="AN53" s="86"/>
      <c r="AP53" s="83"/>
    </row>
    <row r="54" spans="1:42" ht="14.45" customHeight="1">
      <c r="A54" s="80">
        <v>37</v>
      </c>
      <c r="B54" s="80" t="s">
        <v>86</v>
      </c>
      <c r="C54" s="16"/>
      <c r="D54" s="312">
        <v>9429896</v>
      </c>
      <c r="E54" s="81">
        <v>9134366</v>
      </c>
      <c r="F54" s="274">
        <v>-3.1339688157748502</v>
      </c>
      <c r="G54" s="81">
        <v>676215</v>
      </c>
      <c r="H54" s="81">
        <v>54717</v>
      </c>
      <c r="I54" s="81">
        <v>132</v>
      </c>
      <c r="J54" s="81">
        <v>1161</v>
      </c>
      <c r="K54" s="81">
        <v>1113</v>
      </c>
      <c r="L54" s="81">
        <v>171575</v>
      </c>
      <c r="M54" s="81" t="s">
        <v>8</v>
      </c>
      <c r="N54" s="81" t="s">
        <v>8</v>
      </c>
      <c r="O54" s="81">
        <v>53</v>
      </c>
      <c r="P54" s="81">
        <v>4921</v>
      </c>
      <c r="Q54" s="81">
        <v>9529</v>
      </c>
      <c r="R54" s="77"/>
      <c r="S54" s="82">
        <v>37</v>
      </c>
      <c r="T54" s="80">
        <v>37</v>
      </c>
      <c r="U54" s="80" t="s">
        <v>86</v>
      </c>
      <c r="V54" s="14"/>
      <c r="W54" s="81">
        <v>1487</v>
      </c>
      <c r="X54" s="81">
        <v>3616462</v>
      </c>
      <c r="Y54" s="81">
        <v>867</v>
      </c>
      <c r="Z54" s="81">
        <v>27848</v>
      </c>
      <c r="AA54" s="81">
        <v>70323</v>
      </c>
      <c r="AB54" s="81">
        <v>9466</v>
      </c>
      <c r="AC54" s="81">
        <v>1488200</v>
      </c>
      <c r="AD54" s="81">
        <v>21099</v>
      </c>
      <c r="AE54" s="81">
        <v>1112060</v>
      </c>
      <c r="AF54" s="81">
        <v>100539</v>
      </c>
      <c r="AG54" s="81">
        <v>138483</v>
      </c>
      <c r="AH54" s="81">
        <v>416694</v>
      </c>
      <c r="AI54" s="81">
        <v>509504</v>
      </c>
      <c r="AJ54" s="81">
        <v>238519</v>
      </c>
      <c r="AK54" s="81">
        <v>463399</v>
      </c>
      <c r="AL54" s="77"/>
      <c r="AM54" s="82">
        <v>37</v>
      </c>
      <c r="AN54" s="86"/>
      <c r="AP54" s="83"/>
    </row>
    <row r="55" spans="1:42" ht="14.45" customHeight="1">
      <c r="A55" s="80">
        <v>38</v>
      </c>
      <c r="B55" s="80" t="s">
        <v>25</v>
      </c>
      <c r="C55" s="16"/>
      <c r="D55" s="312">
        <v>18015832</v>
      </c>
      <c r="E55" s="81">
        <v>17957962</v>
      </c>
      <c r="F55" s="274">
        <v>-0.32121747138849871</v>
      </c>
      <c r="G55" s="81">
        <v>2891746</v>
      </c>
      <c r="H55" s="81">
        <v>98850</v>
      </c>
      <c r="I55" s="81">
        <v>582</v>
      </c>
      <c r="J55" s="81">
        <v>5159</v>
      </c>
      <c r="K55" s="81">
        <v>4981</v>
      </c>
      <c r="L55" s="81">
        <v>646438</v>
      </c>
      <c r="M55" s="81">
        <v>68053</v>
      </c>
      <c r="N55" s="81" t="s">
        <v>8</v>
      </c>
      <c r="O55" s="81">
        <v>100</v>
      </c>
      <c r="P55" s="81">
        <v>9235</v>
      </c>
      <c r="Q55" s="81">
        <v>25405</v>
      </c>
      <c r="R55" s="77"/>
      <c r="S55" s="82">
        <v>38</v>
      </c>
      <c r="T55" s="80">
        <v>38</v>
      </c>
      <c r="U55" s="80" t="s">
        <v>25</v>
      </c>
      <c r="V55" s="14"/>
      <c r="W55" s="81">
        <v>40722</v>
      </c>
      <c r="X55" s="81">
        <v>4031762</v>
      </c>
      <c r="Y55" s="81">
        <v>2484</v>
      </c>
      <c r="Z55" s="81">
        <v>401213</v>
      </c>
      <c r="AA55" s="81">
        <v>50892</v>
      </c>
      <c r="AB55" s="81">
        <v>19603</v>
      </c>
      <c r="AC55" s="81">
        <v>4612609</v>
      </c>
      <c r="AD55" s="81">
        <v>7469</v>
      </c>
      <c r="AE55" s="81">
        <v>2079147</v>
      </c>
      <c r="AF55" s="81">
        <v>27013</v>
      </c>
      <c r="AG55" s="81">
        <v>620216</v>
      </c>
      <c r="AH55" s="81">
        <v>830527</v>
      </c>
      <c r="AI55" s="81">
        <v>901138</v>
      </c>
      <c r="AJ55" s="81">
        <v>164856</v>
      </c>
      <c r="AK55" s="81">
        <v>417762</v>
      </c>
      <c r="AL55" s="77"/>
      <c r="AM55" s="82">
        <v>38</v>
      </c>
      <c r="AN55" s="86"/>
      <c r="AP55" s="83"/>
    </row>
    <row r="56" spans="1:42" s="16" customFormat="1" ht="14.45" customHeight="1">
      <c r="A56" s="80">
        <v>39</v>
      </c>
      <c r="B56" s="80" t="s">
        <v>26</v>
      </c>
      <c r="D56" s="312">
        <v>4210176</v>
      </c>
      <c r="E56" s="81">
        <v>3857218</v>
      </c>
      <c r="F56" s="274">
        <v>-8.3834500030402523</v>
      </c>
      <c r="G56" s="81">
        <v>99434</v>
      </c>
      <c r="H56" s="81">
        <v>27423</v>
      </c>
      <c r="I56" s="81">
        <v>14</v>
      </c>
      <c r="J56" s="81">
        <v>146</v>
      </c>
      <c r="K56" s="81">
        <v>145</v>
      </c>
      <c r="L56" s="81">
        <v>22734</v>
      </c>
      <c r="M56" s="81" t="s">
        <v>8</v>
      </c>
      <c r="N56" s="81" t="s">
        <v>8</v>
      </c>
      <c r="O56" s="81">
        <v>28</v>
      </c>
      <c r="P56" s="81">
        <v>2551</v>
      </c>
      <c r="Q56" s="241">
        <v>683</v>
      </c>
      <c r="R56" s="77"/>
      <c r="S56" s="82">
        <v>39</v>
      </c>
      <c r="T56" s="80">
        <v>39</v>
      </c>
      <c r="U56" s="80" t="s">
        <v>26</v>
      </c>
      <c r="V56" s="14"/>
      <c r="W56" s="241">
        <v>37</v>
      </c>
      <c r="X56" s="81">
        <v>1260273</v>
      </c>
      <c r="Y56" s="81" t="s">
        <v>8</v>
      </c>
      <c r="Z56" s="81">
        <v>10369</v>
      </c>
      <c r="AA56" s="81">
        <v>125300</v>
      </c>
      <c r="AB56" s="81">
        <v>565</v>
      </c>
      <c r="AC56" s="81">
        <v>297627</v>
      </c>
      <c r="AD56" s="81" t="s">
        <v>8</v>
      </c>
      <c r="AE56" s="81">
        <v>263001</v>
      </c>
      <c r="AF56" s="81">
        <v>842</v>
      </c>
      <c r="AG56" s="81">
        <v>39034</v>
      </c>
      <c r="AH56" s="81">
        <v>1247950</v>
      </c>
      <c r="AI56" s="81">
        <v>222742</v>
      </c>
      <c r="AJ56" s="81">
        <v>43538</v>
      </c>
      <c r="AK56" s="81">
        <v>192782</v>
      </c>
      <c r="AL56" s="77"/>
      <c r="AM56" s="82">
        <v>39</v>
      </c>
      <c r="AN56" s="315"/>
      <c r="AP56" s="316"/>
    </row>
    <row r="57" spans="1:42" s="16" customFormat="1" ht="14.45" customHeight="1">
      <c r="A57" s="80">
        <v>40</v>
      </c>
      <c r="B57" s="80" t="s">
        <v>87</v>
      </c>
      <c r="D57" s="312">
        <v>12911626</v>
      </c>
      <c r="E57" s="81">
        <v>10270235</v>
      </c>
      <c r="F57" s="274">
        <v>-20.457462135287997</v>
      </c>
      <c r="G57" s="81">
        <v>512729</v>
      </c>
      <c r="H57" s="81">
        <v>33428</v>
      </c>
      <c r="I57" s="81">
        <v>75</v>
      </c>
      <c r="J57" s="81">
        <v>672</v>
      </c>
      <c r="K57" s="81">
        <v>646</v>
      </c>
      <c r="L57" s="81">
        <v>98721</v>
      </c>
      <c r="M57" s="81">
        <v>5692</v>
      </c>
      <c r="N57" s="81" t="s">
        <v>8</v>
      </c>
      <c r="O57" s="81">
        <v>34</v>
      </c>
      <c r="P57" s="81">
        <v>3105</v>
      </c>
      <c r="Q57" s="81">
        <v>6698</v>
      </c>
      <c r="R57" s="77"/>
      <c r="S57" s="82">
        <v>40</v>
      </c>
      <c r="T57" s="80">
        <v>40</v>
      </c>
      <c r="U57" s="80" t="s">
        <v>87</v>
      </c>
      <c r="V57" s="14"/>
      <c r="W57" s="81">
        <v>160</v>
      </c>
      <c r="X57" s="81">
        <v>3709084</v>
      </c>
      <c r="Y57" s="81" t="s">
        <v>8</v>
      </c>
      <c r="Z57" s="81">
        <v>26187</v>
      </c>
      <c r="AA57" s="81">
        <v>89354</v>
      </c>
      <c r="AB57" s="81">
        <v>6133</v>
      </c>
      <c r="AC57" s="81">
        <v>1650397</v>
      </c>
      <c r="AD57" s="81" t="s">
        <v>8</v>
      </c>
      <c r="AE57" s="81">
        <v>996086</v>
      </c>
      <c r="AF57" s="81">
        <v>49192</v>
      </c>
      <c r="AG57" s="81">
        <v>377709</v>
      </c>
      <c r="AH57" s="81">
        <v>747183</v>
      </c>
      <c r="AI57" s="81">
        <v>706552</v>
      </c>
      <c r="AJ57" s="81">
        <v>88598</v>
      </c>
      <c r="AK57" s="81">
        <v>1161800</v>
      </c>
      <c r="AL57" s="77"/>
      <c r="AM57" s="82">
        <v>40</v>
      </c>
      <c r="AN57" s="315"/>
      <c r="AP57" s="316"/>
    </row>
    <row r="58" spans="1:42" s="16" customFormat="1" ht="14.45" customHeight="1">
      <c r="A58" s="80">
        <v>41</v>
      </c>
      <c r="B58" s="80" t="s">
        <v>27</v>
      </c>
      <c r="D58" s="312">
        <v>4832382</v>
      </c>
      <c r="E58" s="81">
        <v>3796170</v>
      </c>
      <c r="F58" s="274">
        <v>-21.443089557075577</v>
      </c>
      <c r="G58" s="81">
        <v>221959</v>
      </c>
      <c r="H58" s="81">
        <v>31798</v>
      </c>
      <c r="I58" s="81">
        <v>53</v>
      </c>
      <c r="J58" s="81">
        <v>481</v>
      </c>
      <c r="K58" s="81">
        <v>463</v>
      </c>
      <c r="L58" s="81">
        <v>41224</v>
      </c>
      <c r="M58" s="81" t="s">
        <v>8</v>
      </c>
      <c r="N58" s="81" t="s">
        <v>8</v>
      </c>
      <c r="O58" s="81">
        <v>32</v>
      </c>
      <c r="P58" s="81">
        <v>2949</v>
      </c>
      <c r="Q58" s="81">
        <v>2604</v>
      </c>
      <c r="R58" s="77"/>
      <c r="S58" s="82">
        <v>41</v>
      </c>
      <c r="T58" s="80">
        <v>41</v>
      </c>
      <c r="U58" s="80" t="s">
        <v>27</v>
      </c>
      <c r="V58" s="14"/>
      <c r="W58" s="81">
        <v>167</v>
      </c>
      <c r="X58" s="81">
        <v>1700955</v>
      </c>
      <c r="Y58" s="81" t="s">
        <v>8</v>
      </c>
      <c r="Z58" s="81">
        <v>3504</v>
      </c>
      <c r="AA58" s="81">
        <v>36930</v>
      </c>
      <c r="AB58" s="81">
        <v>1688</v>
      </c>
      <c r="AC58" s="81">
        <v>303672</v>
      </c>
      <c r="AD58" s="81" t="s">
        <v>8</v>
      </c>
      <c r="AE58" s="81">
        <v>492515</v>
      </c>
      <c r="AF58" s="81">
        <v>25604</v>
      </c>
      <c r="AG58" s="81">
        <v>13486</v>
      </c>
      <c r="AH58" s="81">
        <v>220744</v>
      </c>
      <c r="AI58" s="81">
        <v>573351</v>
      </c>
      <c r="AJ58" s="81">
        <v>16957</v>
      </c>
      <c r="AK58" s="81">
        <v>105034</v>
      </c>
      <c r="AL58" s="77"/>
      <c r="AM58" s="82">
        <v>41</v>
      </c>
      <c r="AN58" s="315"/>
      <c r="AP58" s="316"/>
    </row>
    <row r="59" spans="1:42" ht="5.0999999999999996" customHeight="1" thickBot="1">
      <c r="A59" s="18"/>
      <c r="B59" s="18"/>
      <c r="C59" s="18"/>
      <c r="D59" s="325"/>
      <c r="E59" s="87"/>
      <c r="F59" s="275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8"/>
      <c r="S59" s="89"/>
      <c r="T59" s="18"/>
      <c r="U59" s="18"/>
      <c r="V59" s="19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8"/>
      <c r="AM59" s="89"/>
      <c r="AP59" s="83"/>
    </row>
    <row r="60" spans="1:42" ht="5.0999999999999996" customHeight="1">
      <c r="D60" s="90"/>
      <c r="E60" s="90"/>
      <c r="F60" s="276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W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</row>
    <row r="61" spans="1:42">
      <c r="A61" s="91" t="s">
        <v>486</v>
      </c>
      <c r="D61" s="90"/>
      <c r="E61" s="90"/>
      <c r="F61" s="276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T61" s="91" t="s">
        <v>427</v>
      </c>
      <c r="W61" s="90"/>
      <c r="Y61" s="90"/>
      <c r="Z61" s="90"/>
      <c r="AA61" s="90"/>
      <c r="AB61" s="90"/>
      <c r="AD61" s="90"/>
      <c r="AE61" s="90"/>
      <c r="AF61" s="90"/>
      <c r="AG61" s="90"/>
      <c r="AH61" s="90"/>
      <c r="AI61" s="90"/>
      <c r="AJ61" s="90"/>
      <c r="AK61" s="90"/>
      <c r="AL61" s="90"/>
      <c r="AN61" s="86"/>
    </row>
    <row r="62" spans="1:42">
      <c r="A62" s="91" t="s">
        <v>88</v>
      </c>
      <c r="T62" s="91" t="s">
        <v>88</v>
      </c>
      <c r="AD62" s="294"/>
      <c r="AN62" s="86"/>
    </row>
    <row r="64" spans="1:42">
      <c r="D64" s="94"/>
      <c r="E64" s="94"/>
      <c r="F64" s="277"/>
      <c r="G64" s="92"/>
      <c r="H64" s="92"/>
      <c r="I64" s="92"/>
      <c r="J64" s="92"/>
      <c r="K64" s="92"/>
      <c r="L64" s="239"/>
      <c r="M64" s="92"/>
      <c r="N64" s="92"/>
      <c r="O64" s="92"/>
      <c r="P64" s="92"/>
      <c r="Q64" s="92"/>
      <c r="W64" s="92"/>
      <c r="X64" s="239"/>
      <c r="Y64" s="92"/>
      <c r="Z64" s="239"/>
      <c r="AA64" s="92"/>
      <c r="AB64" s="92"/>
      <c r="AC64" s="239"/>
      <c r="AD64" s="92"/>
      <c r="AE64" s="239"/>
      <c r="AF64" s="239"/>
      <c r="AG64" s="92"/>
      <c r="AH64" s="239"/>
      <c r="AI64" s="239"/>
      <c r="AJ64" s="92"/>
      <c r="AK64" s="239"/>
    </row>
    <row r="65" spans="4:38">
      <c r="D65" s="94"/>
      <c r="E65" s="94"/>
      <c r="F65" s="277"/>
      <c r="G65" s="92"/>
      <c r="H65" s="92"/>
      <c r="I65" s="92"/>
      <c r="J65" s="92"/>
      <c r="K65" s="92"/>
      <c r="L65" s="239"/>
      <c r="M65" s="92"/>
      <c r="N65" s="92"/>
      <c r="O65" s="92"/>
      <c r="P65" s="92"/>
      <c r="Q65" s="92"/>
      <c r="W65" s="92"/>
      <c r="X65" s="239"/>
      <c r="Y65" s="92"/>
      <c r="Z65" s="239"/>
      <c r="AA65" s="92"/>
      <c r="AB65" s="92"/>
      <c r="AC65" s="239"/>
      <c r="AD65" s="92"/>
      <c r="AE65" s="239"/>
      <c r="AF65" s="239"/>
      <c r="AG65" s="92"/>
      <c r="AH65" s="239"/>
      <c r="AI65" s="239"/>
      <c r="AJ65" s="92"/>
      <c r="AK65" s="239"/>
    </row>
    <row r="66" spans="4:38">
      <c r="D66" s="94"/>
      <c r="E66" s="94"/>
      <c r="F66" s="277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</row>
    <row r="67" spans="4:38" ht="12">
      <c r="D67" s="92"/>
      <c r="E67" s="92"/>
      <c r="F67" s="277"/>
      <c r="G67" s="279"/>
      <c r="H67" s="150"/>
      <c r="I67" s="150"/>
      <c r="J67" s="150"/>
      <c r="K67" s="150"/>
      <c r="L67" s="233"/>
      <c r="M67" s="150"/>
      <c r="N67" s="150"/>
      <c r="O67" s="150"/>
      <c r="P67" s="150"/>
      <c r="Q67" s="279"/>
      <c r="R67" s="148"/>
      <c r="S67" s="148"/>
      <c r="T67" s="148"/>
      <c r="U67" s="148"/>
      <c r="V67" s="148"/>
      <c r="W67" s="150"/>
      <c r="X67" s="233"/>
      <c r="Y67" s="150"/>
      <c r="Z67" s="233"/>
      <c r="AA67" s="279"/>
      <c r="AB67" s="279"/>
      <c r="AC67" s="233"/>
      <c r="AD67" s="279"/>
      <c r="AE67" s="233"/>
      <c r="AF67" s="233"/>
      <c r="AG67" s="279"/>
      <c r="AH67" s="233"/>
      <c r="AI67" s="233"/>
      <c r="AJ67" s="279"/>
      <c r="AK67" s="233"/>
      <c r="AL67" s="148"/>
    </row>
    <row r="68" spans="4:38">
      <c r="D68" s="94"/>
      <c r="E68" s="94"/>
      <c r="F68" s="277"/>
      <c r="G68" s="92"/>
      <c r="H68" s="92"/>
      <c r="I68" s="92"/>
      <c r="J68" s="92"/>
      <c r="K68" s="92"/>
      <c r="L68" s="239"/>
      <c r="M68" s="92"/>
      <c r="N68" s="92"/>
      <c r="O68" s="92"/>
      <c r="P68" s="92"/>
      <c r="Q68" s="92"/>
      <c r="R68" s="23"/>
      <c r="S68" s="23"/>
      <c r="T68" s="23"/>
      <c r="U68" s="23"/>
      <c r="V68" s="23"/>
      <c r="W68" s="92"/>
      <c r="X68" s="239"/>
      <c r="Y68" s="92"/>
      <c r="Z68" s="239"/>
      <c r="AA68" s="92"/>
      <c r="AB68" s="92"/>
      <c r="AC68" s="239"/>
      <c r="AD68" s="92"/>
      <c r="AE68" s="239"/>
      <c r="AF68" s="239"/>
      <c r="AG68" s="92"/>
      <c r="AH68" s="239"/>
      <c r="AI68" s="239"/>
      <c r="AJ68" s="92"/>
      <c r="AK68" s="239"/>
      <c r="AL68" s="23"/>
    </row>
    <row r="70" spans="4:38">
      <c r="D70" s="92"/>
      <c r="E70" s="92"/>
      <c r="G70" s="280"/>
      <c r="H70" s="83"/>
    </row>
    <row r="71" spans="4:38">
      <c r="D71" s="92"/>
      <c r="E71" s="92"/>
      <c r="G71" s="280"/>
      <c r="H71" s="83"/>
    </row>
    <row r="72" spans="4:38">
      <c r="D72" s="92"/>
      <c r="E72" s="92"/>
      <c r="G72" s="280"/>
      <c r="H72" s="83"/>
    </row>
    <row r="73" spans="4:38">
      <c r="D73" s="92"/>
      <c r="E73" s="92"/>
      <c r="G73" s="280"/>
      <c r="H73" s="83"/>
    </row>
    <row r="74" spans="4:38">
      <c r="D74" s="92"/>
      <c r="E74" s="92"/>
      <c r="G74" s="280"/>
      <c r="H74" s="83"/>
    </row>
    <row r="75" spans="4:38">
      <c r="D75" s="75"/>
      <c r="E75" s="75"/>
      <c r="F75" s="273"/>
      <c r="G75" s="280"/>
      <c r="H75" s="83"/>
    </row>
    <row r="76" spans="4:38">
      <c r="D76" s="75"/>
      <c r="E76" s="75"/>
      <c r="F76" s="273"/>
      <c r="G76" s="280"/>
      <c r="H76" s="83"/>
    </row>
    <row r="77" spans="4:38">
      <c r="D77" s="75"/>
      <c r="E77" s="75"/>
      <c r="F77" s="273"/>
      <c r="G77" s="280"/>
      <c r="H77" s="83"/>
    </row>
    <row r="78" spans="4:38">
      <c r="D78" s="75"/>
      <c r="E78" s="75"/>
      <c r="F78" s="273"/>
      <c r="G78" s="280"/>
      <c r="H78" s="83"/>
    </row>
    <row r="79" spans="4:38">
      <c r="D79" s="75"/>
      <c r="E79" s="75"/>
      <c r="F79" s="273"/>
      <c r="G79" s="280"/>
      <c r="H79" s="83"/>
    </row>
    <row r="80" spans="4:38">
      <c r="D80" s="75"/>
      <c r="E80" s="75"/>
      <c r="F80" s="273"/>
      <c r="G80" s="280"/>
      <c r="H80" s="83"/>
    </row>
    <row r="81" spans="4:8">
      <c r="D81" s="75"/>
      <c r="E81" s="75"/>
      <c r="F81" s="273"/>
      <c r="G81" s="280"/>
      <c r="H81" s="83"/>
    </row>
    <row r="82" spans="4:8">
      <c r="D82" s="75"/>
      <c r="E82" s="75"/>
      <c r="F82" s="273"/>
      <c r="G82" s="280"/>
      <c r="H82" s="83"/>
    </row>
    <row r="83" spans="4:8">
      <c r="D83" s="75"/>
      <c r="E83" s="75"/>
      <c r="F83" s="273"/>
      <c r="G83" s="280"/>
      <c r="H83" s="83"/>
    </row>
    <row r="84" spans="4:8">
      <c r="D84" s="75"/>
      <c r="E84" s="75"/>
      <c r="F84" s="273"/>
      <c r="G84" s="280"/>
      <c r="H84" s="83"/>
    </row>
    <row r="85" spans="4:8">
      <c r="D85" s="75"/>
      <c r="E85" s="75"/>
      <c r="F85" s="273"/>
      <c r="G85" s="280"/>
      <c r="H85" s="83"/>
    </row>
    <row r="86" spans="4:8">
      <c r="D86" s="75"/>
      <c r="E86" s="75"/>
      <c r="F86" s="273"/>
      <c r="G86" s="280"/>
      <c r="H86" s="83"/>
    </row>
    <row r="87" spans="4:8">
      <c r="D87" s="75"/>
      <c r="E87" s="75"/>
      <c r="F87" s="273"/>
      <c r="G87" s="280"/>
      <c r="H87" s="83"/>
    </row>
    <row r="88" spans="4:8">
      <c r="D88" s="75"/>
      <c r="E88" s="75"/>
      <c r="F88" s="273"/>
      <c r="G88" s="280"/>
      <c r="H88" s="83"/>
    </row>
    <row r="89" spans="4:8">
      <c r="D89" s="75"/>
      <c r="E89" s="75"/>
      <c r="F89" s="273"/>
      <c r="G89" s="280"/>
      <c r="H89" s="83"/>
    </row>
    <row r="90" spans="4:8">
      <c r="D90" s="75"/>
      <c r="E90" s="75"/>
      <c r="F90" s="273"/>
      <c r="G90" s="280"/>
      <c r="H90" s="83"/>
    </row>
    <row r="91" spans="4:8">
      <c r="D91" s="75"/>
      <c r="E91" s="75"/>
      <c r="F91" s="273"/>
      <c r="G91" s="280"/>
      <c r="H91" s="83"/>
    </row>
    <row r="92" spans="4:8">
      <c r="D92" s="75"/>
      <c r="E92" s="75"/>
      <c r="F92" s="273"/>
      <c r="G92" s="280"/>
      <c r="H92" s="83"/>
    </row>
    <row r="93" spans="4:8">
      <c r="D93" s="75"/>
      <c r="E93" s="75"/>
      <c r="F93" s="273"/>
      <c r="G93" s="280"/>
      <c r="H93" s="83"/>
    </row>
    <row r="94" spans="4:8">
      <c r="D94" s="75"/>
      <c r="E94" s="75"/>
      <c r="F94" s="273"/>
      <c r="G94" s="280"/>
      <c r="H94" s="83"/>
    </row>
    <row r="95" spans="4:8">
      <c r="D95" s="75"/>
      <c r="E95" s="75"/>
      <c r="F95" s="273"/>
      <c r="G95" s="280"/>
      <c r="H95" s="83"/>
    </row>
    <row r="96" spans="4:8">
      <c r="D96" s="75"/>
      <c r="E96" s="75"/>
      <c r="F96" s="273"/>
      <c r="G96" s="280"/>
      <c r="H96" s="83"/>
    </row>
    <row r="97" spans="4:8">
      <c r="D97" s="75"/>
      <c r="E97" s="75"/>
      <c r="F97" s="273"/>
      <c r="G97" s="280"/>
      <c r="H97" s="83"/>
    </row>
    <row r="98" spans="4:8">
      <c r="D98" s="75"/>
      <c r="E98" s="75"/>
      <c r="F98" s="273"/>
      <c r="G98" s="280"/>
      <c r="H98" s="83"/>
    </row>
    <row r="99" spans="4:8">
      <c r="D99" s="75"/>
      <c r="E99" s="75"/>
      <c r="F99" s="273"/>
      <c r="G99" s="280"/>
      <c r="H99" s="83"/>
    </row>
    <row r="100" spans="4:8">
      <c r="D100" s="75"/>
      <c r="E100" s="75"/>
      <c r="F100" s="273"/>
      <c r="G100" s="280"/>
      <c r="H100" s="83"/>
    </row>
    <row r="101" spans="4:8">
      <c r="D101" s="75"/>
      <c r="E101" s="75"/>
      <c r="F101" s="273"/>
      <c r="G101" s="280"/>
      <c r="H101" s="83"/>
    </row>
    <row r="102" spans="4:8">
      <c r="D102" s="75"/>
      <c r="E102" s="75"/>
      <c r="F102" s="273"/>
      <c r="G102" s="280"/>
      <c r="H102" s="83"/>
    </row>
    <row r="103" spans="4:8">
      <c r="D103" s="75"/>
      <c r="E103" s="75"/>
      <c r="F103" s="273"/>
      <c r="G103" s="280"/>
      <c r="H103" s="83"/>
    </row>
    <row r="104" spans="4:8">
      <c r="D104" s="75"/>
      <c r="E104" s="75"/>
      <c r="F104" s="273"/>
      <c r="G104" s="280"/>
      <c r="H104" s="83"/>
    </row>
    <row r="105" spans="4:8">
      <c r="D105" s="75"/>
      <c r="E105" s="75"/>
      <c r="F105" s="273"/>
      <c r="G105" s="280"/>
      <c r="H105" s="83"/>
    </row>
    <row r="106" spans="4:8">
      <c r="D106" s="75"/>
      <c r="E106" s="75"/>
      <c r="F106" s="273"/>
      <c r="G106" s="280"/>
      <c r="H106" s="83"/>
    </row>
    <row r="107" spans="4:8">
      <c r="D107" s="75"/>
      <c r="E107" s="75"/>
      <c r="F107" s="273"/>
      <c r="G107" s="280"/>
      <c r="H107" s="83"/>
    </row>
    <row r="108" spans="4:8">
      <c r="D108" s="75"/>
      <c r="E108" s="75"/>
      <c r="F108" s="273"/>
      <c r="G108" s="280"/>
      <c r="H108" s="83"/>
    </row>
    <row r="109" spans="4:8">
      <c r="D109" s="75"/>
      <c r="E109" s="75"/>
      <c r="F109" s="273"/>
      <c r="G109" s="280"/>
      <c r="H109" s="83"/>
    </row>
    <row r="110" spans="4:8">
      <c r="D110" s="75"/>
      <c r="E110" s="75"/>
      <c r="F110" s="273"/>
      <c r="G110" s="280"/>
      <c r="H110" s="83"/>
    </row>
  </sheetData>
  <mergeCells count="39">
    <mergeCell ref="AK7:AK8"/>
    <mergeCell ref="AC7:AC8"/>
    <mergeCell ref="AD7:AD8"/>
    <mergeCell ref="AE7:AE8"/>
    <mergeCell ref="AF7:AF8"/>
    <mergeCell ref="AG7:AG8"/>
    <mergeCell ref="AH7:AH8"/>
    <mergeCell ref="AA7:AA8"/>
    <mergeCell ref="W7:W8"/>
    <mergeCell ref="X7:X8"/>
    <mergeCell ref="E6:E8"/>
    <mergeCell ref="Y7:Y8"/>
    <mergeCell ref="AK2:AM2"/>
    <mergeCell ref="A5:B5"/>
    <mergeCell ref="D6:D8"/>
    <mergeCell ref="S6:S8"/>
    <mergeCell ref="AM6:AM8"/>
    <mergeCell ref="Z7:Z8"/>
    <mergeCell ref="G7:G8"/>
    <mergeCell ref="H7:H8"/>
    <mergeCell ref="J2:P2"/>
    <mergeCell ref="AD2:AJ2"/>
    <mergeCell ref="AB7:AB8"/>
    <mergeCell ref="AI7:AI8"/>
    <mergeCell ref="AJ7:AJ8"/>
    <mergeCell ref="N7:N8"/>
    <mergeCell ref="P7:P8"/>
    <mergeCell ref="O7:O8"/>
    <mergeCell ref="M7:M8"/>
    <mergeCell ref="T6:U8"/>
    <mergeCell ref="I7:I8"/>
    <mergeCell ref="F7:F8"/>
    <mergeCell ref="A2:H2"/>
    <mergeCell ref="J7:J8"/>
    <mergeCell ref="K7:K8"/>
    <mergeCell ref="L7:L8"/>
    <mergeCell ref="A6:C8"/>
    <mergeCell ref="Q7:Q8"/>
    <mergeCell ref="T2:AB2"/>
  </mergeCells>
  <phoneticPr fontId="4"/>
  <conditionalFormatting sqref="D12:E13 D64:E66 D68:E68 D75:E77">
    <cfRule type="cellIs" dxfId="4" priority="6" stopIfTrue="1" operator="lessThan">
      <formula>0</formula>
    </cfRule>
  </conditionalFormatting>
  <conditionalFormatting sqref="D15:E58">
    <cfRule type="cellIs" dxfId="3" priority="2" stopIfTrue="1" operator="lessThan">
      <formula>0</formula>
    </cfRule>
  </conditionalFormatting>
  <conditionalFormatting sqref="D80:E110">
    <cfRule type="cellIs" dxfId="2" priority="5" stopIfTrue="1" operator="lessThan">
      <formula>0</formula>
    </cfRule>
  </conditionalFormatting>
  <conditionalFormatting sqref="O10:O11 N10:N58 G12:M13 O12:R13 W12:AL13 O14:O17 G18:M58 O18:R58 G66:AL66">
    <cfRule type="cellIs" dxfId="1" priority="27" stopIfTrue="1" operator="lessThan">
      <formula>0</formula>
    </cfRule>
  </conditionalFormatting>
  <conditionalFormatting sqref="W18:AL58">
    <cfRule type="cellIs" dxfId="0" priority="25" stopIfTrue="1" operator="lessThan">
      <formula>0</formula>
    </cfRule>
  </conditionalFormatting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differentOddEven="1" scaleWithDoc="0">
    <oddHeader>&amp;L&amp;"+,標準"&amp;9 21　財政</oddHeader>
    <evenHeader>&amp;R&amp;"+,標準"&amp;9 21　財政</evenHeader>
  </headerFooter>
  <colBreaks count="3" manualBreakCount="3">
    <brk id="9" max="1048575" man="1"/>
    <brk id="19" max="1048575" man="1"/>
    <brk id="29" max="1048575" man="1"/>
  </colBreaks>
  <ignoredErrors>
    <ignoredError sqref="A10 AM14:AM16 T14:T16 A18:A26 AM18:AM27 T18:T26 A14:A16 T10 AM10 A12 T12 AM12 S12 S10 S18:S26 S14:S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4"/>
  <sheetViews>
    <sheetView showGridLines="0" view="pageBreakPreview" zoomScaleNormal="100" zoomScaleSheetLayoutView="100" workbookViewId="0">
      <selection activeCell="A2" sqref="A2:J2"/>
    </sheetView>
  </sheetViews>
  <sheetFormatPr defaultRowHeight="11.25"/>
  <cols>
    <col min="1" max="1" width="3.125" style="1" customWidth="1"/>
    <col min="2" max="2" width="8.125" style="1" customWidth="1"/>
    <col min="3" max="3" width="2.875" style="1" customWidth="1"/>
    <col min="4" max="5" width="12.625" style="1" customWidth="1"/>
    <col min="6" max="9" width="10.625" style="1" customWidth="1"/>
    <col min="10" max="10" width="8.625" style="92" customWidth="1"/>
    <col min="11" max="17" width="9.375" style="92" customWidth="1"/>
    <col min="18" max="19" width="8.625" style="92" customWidth="1"/>
    <col min="20" max="20" width="0.875" style="1" customWidth="1"/>
    <col min="21" max="21" width="3.125" style="20" customWidth="1"/>
    <col min="22" max="16384" width="9" style="1"/>
  </cols>
  <sheetData>
    <row r="1" spans="1:21" ht="15" customHeight="1"/>
    <row r="2" spans="1:21" ht="15" customHeight="1">
      <c r="A2" s="375" t="s">
        <v>394</v>
      </c>
      <c r="B2" s="375"/>
      <c r="C2" s="375"/>
      <c r="D2" s="375"/>
      <c r="E2" s="375"/>
      <c r="F2" s="375"/>
      <c r="G2" s="375"/>
      <c r="H2" s="375"/>
      <c r="I2" s="375"/>
      <c r="J2" s="375"/>
      <c r="K2" s="375" t="s">
        <v>199</v>
      </c>
      <c r="L2" s="376"/>
      <c r="M2" s="376"/>
      <c r="N2" s="376"/>
      <c r="O2" s="376"/>
      <c r="P2" s="376"/>
      <c r="Q2" s="376"/>
      <c r="R2" s="376"/>
      <c r="S2" s="376"/>
      <c r="T2" s="376"/>
      <c r="U2" s="376"/>
    </row>
    <row r="3" spans="1:21" ht="15" customHeight="1">
      <c r="A3" s="109"/>
      <c r="B3" s="109"/>
      <c r="C3" s="109"/>
      <c r="D3" s="109"/>
      <c r="E3" s="109"/>
      <c r="F3" s="109"/>
      <c r="G3" s="109"/>
      <c r="H3" s="109"/>
      <c r="I3" s="109"/>
      <c r="J3" s="111"/>
      <c r="K3" s="111"/>
      <c r="L3" s="126"/>
      <c r="M3" s="126"/>
      <c r="N3" s="126"/>
      <c r="O3" s="126"/>
      <c r="P3" s="126"/>
      <c r="Q3" s="126"/>
      <c r="R3" s="126"/>
      <c r="S3" s="126"/>
      <c r="T3" s="110"/>
      <c r="U3" s="110"/>
    </row>
    <row r="4" spans="1:21" ht="15" customHeight="1">
      <c r="A4" s="258"/>
      <c r="B4" s="113"/>
      <c r="C4" s="113"/>
      <c r="D4" s="92"/>
      <c r="E4" s="92"/>
      <c r="F4" s="92"/>
      <c r="G4" s="92"/>
      <c r="H4" s="92"/>
      <c r="I4" s="92"/>
      <c r="T4" s="224"/>
      <c r="U4" s="234" t="s">
        <v>412</v>
      </c>
    </row>
    <row r="5" spans="1:21" ht="5.0999999999999996" customHeight="1" thickBot="1"/>
    <row r="6" spans="1:21" ht="15.95" customHeight="1">
      <c r="A6" s="377" t="s">
        <v>200</v>
      </c>
      <c r="B6" s="377"/>
      <c r="C6" s="114"/>
      <c r="D6" s="384" t="s">
        <v>411</v>
      </c>
      <c r="E6" s="384" t="s">
        <v>499</v>
      </c>
      <c r="F6" s="295"/>
      <c r="G6" s="295"/>
      <c r="H6" s="295"/>
      <c r="I6" s="295"/>
      <c r="J6" s="297"/>
      <c r="K6" s="298"/>
      <c r="L6" s="297"/>
      <c r="M6" s="297"/>
      <c r="N6" s="297"/>
      <c r="O6" s="297"/>
      <c r="P6" s="298"/>
      <c r="Q6" s="297"/>
      <c r="R6" s="298"/>
      <c r="S6" s="298"/>
      <c r="T6" s="115"/>
      <c r="U6" s="380" t="s">
        <v>56</v>
      </c>
    </row>
    <row r="7" spans="1:21" ht="15.95" customHeight="1">
      <c r="A7" s="378"/>
      <c r="B7" s="378"/>
      <c r="C7" s="116"/>
      <c r="D7" s="385"/>
      <c r="E7" s="385"/>
      <c r="F7" s="383" t="s">
        <v>201</v>
      </c>
      <c r="G7" s="383" t="s">
        <v>202</v>
      </c>
      <c r="H7" s="383" t="s">
        <v>203</v>
      </c>
      <c r="I7" s="383" t="s">
        <v>204</v>
      </c>
      <c r="J7" s="373" t="s">
        <v>205</v>
      </c>
      <c r="K7" s="387" t="s">
        <v>89</v>
      </c>
      <c r="L7" s="373" t="s">
        <v>206</v>
      </c>
      <c r="M7" s="373" t="s">
        <v>207</v>
      </c>
      <c r="N7" s="373" t="s">
        <v>208</v>
      </c>
      <c r="O7" s="373" t="s">
        <v>209</v>
      </c>
      <c r="P7" s="387" t="s">
        <v>90</v>
      </c>
      <c r="Q7" s="373" t="s">
        <v>210</v>
      </c>
      <c r="R7" s="387" t="s">
        <v>91</v>
      </c>
      <c r="S7" s="388" t="s">
        <v>92</v>
      </c>
      <c r="T7" s="93"/>
      <c r="U7" s="381"/>
    </row>
    <row r="8" spans="1:21" ht="15.95" customHeight="1">
      <c r="A8" s="379"/>
      <c r="B8" s="379"/>
      <c r="C8" s="117"/>
      <c r="D8" s="386"/>
      <c r="E8" s="386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89"/>
      <c r="T8" s="72"/>
      <c r="U8" s="382"/>
    </row>
    <row r="9" spans="1:21" ht="5.0999999999999996" customHeight="1">
      <c r="A9" s="118"/>
      <c r="B9" s="118"/>
      <c r="C9" s="225"/>
      <c r="D9" s="326"/>
      <c r="E9" s="76"/>
      <c r="F9" s="75"/>
      <c r="G9" s="75"/>
      <c r="H9" s="75"/>
      <c r="I9" s="75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  <c r="U9" s="235"/>
    </row>
    <row r="10" spans="1:21" ht="14.45" customHeight="1">
      <c r="A10" s="119" t="s">
        <v>212</v>
      </c>
      <c r="B10" s="119" t="s">
        <v>513</v>
      </c>
      <c r="C10" s="120"/>
      <c r="D10" s="312">
        <v>945747550</v>
      </c>
      <c r="E10" s="81">
        <v>943725258</v>
      </c>
      <c r="F10" s="241">
        <v>5909454</v>
      </c>
      <c r="G10" s="241">
        <v>158786027</v>
      </c>
      <c r="H10" s="241">
        <v>394867874</v>
      </c>
      <c r="I10" s="241">
        <v>71509015</v>
      </c>
      <c r="J10" s="241">
        <v>888789</v>
      </c>
      <c r="K10" s="241">
        <v>27350436</v>
      </c>
      <c r="L10" s="241">
        <v>21018917</v>
      </c>
      <c r="M10" s="241">
        <v>69761074</v>
      </c>
      <c r="N10" s="241">
        <v>23636779</v>
      </c>
      <c r="O10" s="241">
        <v>105714450</v>
      </c>
      <c r="P10" s="241">
        <v>356231</v>
      </c>
      <c r="Q10" s="241">
        <v>61255162</v>
      </c>
      <c r="R10" s="241">
        <v>2671050</v>
      </c>
      <c r="S10" s="289" t="s">
        <v>187</v>
      </c>
      <c r="T10" s="77"/>
      <c r="U10" s="236" t="s">
        <v>212</v>
      </c>
    </row>
    <row r="11" spans="1:21" ht="8.1" customHeight="1">
      <c r="A11" s="119"/>
      <c r="B11" s="119"/>
      <c r="C11" s="120"/>
      <c r="D11" s="312"/>
      <c r="E11" s="8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89"/>
      <c r="T11" s="77"/>
      <c r="U11" s="236"/>
    </row>
    <row r="12" spans="1:21" ht="14.45" customHeight="1">
      <c r="A12" s="96" t="s">
        <v>214</v>
      </c>
      <c r="B12" s="80" t="s">
        <v>424</v>
      </c>
      <c r="C12" s="121" t="s">
        <v>494</v>
      </c>
      <c r="D12" s="312">
        <v>38255355</v>
      </c>
      <c r="E12" s="81">
        <v>40052315</v>
      </c>
      <c r="F12" s="241">
        <v>51203</v>
      </c>
      <c r="G12" s="241">
        <v>12728117</v>
      </c>
      <c r="H12" s="241">
        <v>792742</v>
      </c>
      <c r="I12" s="241">
        <v>11176944</v>
      </c>
      <c r="J12" s="289" t="s">
        <v>187</v>
      </c>
      <c r="K12" s="289" t="s">
        <v>187</v>
      </c>
      <c r="L12" s="289" t="s">
        <v>187</v>
      </c>
      <c r="M12" s="241">
        <v>2018661</v>
      </c>
      <c r="N12" s="241">
        <v>5751137</v>
      </c>
      <c r="O12" s="241">
        <v>4283387</v>
      </c>
      <c r="P12" s="289" t="s">
        <v>187</v>
      </c>
      <c r="Q12" s="241">
        <v>3250124</v>
      </c>
      <c r="R12" s="289" t="s">
        <v>187</v>
      </c>
      <c r="S12" s="289" t="s">
        <v>187</v>
      </c>
      <c r="T12" s="97"/>
      <c r="U12" s="237" t="s">
        <v>214</v>
      </c>
    </row>
    <row r="13" spans="1:21" ht="8.1" customHeight="1">
      <c r="A13" s="96"/>
      <c r="B13" s="80"/>
      <c r="C13" s="121"/>
      <c r="D13" s="312"/>
      <c r="E13" s="81"/>
      <c r="F13" s="241"/>
      <c r="G13" s="241"/>
      <c r="H13" s="241"/>
      <c r="I13" s="241"/>
      <c r="J13" s="289"/>
      <c r="K13" s="289"/>
      <c r="L13" s="289"/>
      <c r="M13" s="241"/>
      <c r="N13" s="241"/>
      <c r="O13" s="241"/>
      <c r="P13" s="289"/>
      <c r="Q13" s="241"/>
      <c r="R13" s="289"/>
      <c r="S13" s="289"/>
      <c r="T13" s="97"/>
      <c r="U13" s="237"/>
    </row>
    <row r="14" spans="1:21" ht="14.45" customHeight="1">
      <c r="A14" s="119" t="s">
        <v>216</v>
      </c>
      <c r="B14" s="80" t="s">
        <v>423</v>
      </c>
      <c r="C14" s="120"/>
      <c r="D14" s="319">
        <v>907492195</v>
      </c>
      <c r="E14" s="241">
        <v>903672943</v>
      </c>
      <c r="F14" s="241">
        <v>5858251</v>
      </c>
      <c r="G14" s="241">
        <v>146057910</v>
      </c>
      <c r="H14" s="241">
        <v>394075132</v>
      </c>
      <c r="I14" s="241">
        <v>60332071</v>
      </c>
      <c r="J14" s="241">
        <v>888789</v>
      </c>
      <c r="K14" s="241">
        <v>27350436</v>
      </c>
      <c r="L14" s="241">
        <v>21018917</v>
      </c>
      <c r="M14" s="241">
        <v>67742413</v>
      </c>
      <c r="N14" s="241">
        <v>17885642</v>
      </c>
      <c r="O14" s="241">
        <v>101431063</v>
      </c>
      <c r="P14" s="241">
        <v>356231</v>
      </c>
      <c r="Q14" s="241">
        <v>58005038</v>
      </c>
      <c r="R14" s="241">
        <v>2671050</v>
      </c>
      <c r="S14" s="289" t="s">
        <v>187</v>
      </c>
      <c r="T14" s="77"/>
      <c r="U14" s="236" t="s">
        <v>216</v>
      </c>
    </row>
    <row r="15" spans="1:21" ht="14.45" customHeight="1">
      <c r="A15" s="119" t="s">
        <v>218</v>
      </c>
      <c r="B15" s="80" t="s">
        <v>425</v>
      </c>
      <c r="C15" s="120"/>
      <c r="D15" s="312">
        <v>655504305</v>
      </c>
      <c r="E15" s="81">
        <v>658108397</v>
      </c>
      <c r="F15" s="241">
        <v>3477572</v>
      </c>
      <c r="G15" s="241">
        <v>87848530</v>
      </c>
      <c r="H15" s="241">
        <v>321047629</v>
      </c>
      <c r="I15" s="241">
        <v>42351465</v>
      </c>
      <c r="J15" s="241">
        <v>759498</v>
      </c>
      <c r="K15" s="241">
        <v>13682315</v>
      </c>
      <c r="L15" s="241">
        <v>14400404</v>
      </c>
      <c r="M15" s="241">
        <v>50412495</v>
      </c>
      <c r="N15" s="241">
        <v>11760429</v>
      </c>
      <c r="O15" s="241">
        <v>67253865</v>
      </c>
      <c r="P15" s="241">
        <v>134601</v>
      </c>
      <c r="Q15" s="241">
        <v>42880218</v>
      </c>
      <c r="R15" s="241">
        <v>2099376</v>
      </c>
      <c r="S15" s="289" t="s">
        <v>187</v>
      </c>
      <c r="T15" s="77"/>
      <c r="U15" s="236" t="s">
        <v>218</v>
      </c>
    </row>
    <row r="16" spans="1:21" ht="14.45" customHeight="1">
      <c r="A16" s="119" t="s">
        <v>220</v>
      </c>
      <c r="B16" s="80" t="s">
        <v>426</v>
      </c>
      <c r="C16" s="120"/>
      <c r="D16" s="312">
        <v>251987890</v>
      </c>
      <c r="E16" s="81">
        <v>245564546</v>
      </c>
      <c r="F16" s="241">
        <v>2380679</v>
      </c>
      <c r="G16" s="241">
        <v>58209380</v>
      </c>
      <c r="H16" s="241">
        <v>73027503</v>
      </c>
      <c r="I16" s="241">
        <v>17980606</v>
      </c>
      <c r="J16" s="241">
        <v>129291</v>
      </c>
      <c r="K16" s="241">
        <v>13668121</v>
      </c>
      <c r="L16" s="241">
        <v>6618513</v>
      </c>
      <c r="M16" s="241">
        <v>17329918</v>
      </c>
      <c r="N16" s="241">
        <v>6125213</v>
      </c>
      <c r="O16" s="241">
        <v>34177198</v>
      </c>
      <c r="P16" s="241">
        <v>221630</v>
      </c>
      <c r="Q16" s="241">
        <v>15124820</v>
      </c>
      <c r="R16" s="241">
        <v>571674</v>
      </c>
      <c r="S16" s="289" t="s">
        <v>187</v>
      </c>
      <c r="T16" s="77"/>
      <c r="U16" s="236" t="s">
        <v>220</v>
      </c>
    </row>
    <row r="17" spans="1:21" ht="8.1" customHeight="1">
      <c r="A17" s="119"/>
      <c r="B17" s="80"/>
      <c r="C17" s="120"/>
      <c r="D17" s="312"/>
      <c r="E17" s="8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89"/>
      <c r="T17" s="77"/>
      <c r="U17" s="236"/>
    </row>
    <row r="18" spans="1:21" ht="14.45" customHeight="1">
      <c r="A18" s="98" t="s">
        <v>414</v>
      </c>
      <c r="B18" s="96" t="s">
        <v>93</v>
      </c>
      <c r="C18" s="121"/>
      <c r="D18" s="312">
        <v>171159091</v>
      </c>
      <c r="E18" s="81">
        <v>178547046</v>
      </c>
      <c r="F18" s="241">
        <v>745962</v>
      </c>
      <c r="G18" s="241">
        <v>18539648</v>
      </c>
      <c r="H18" s="241">
        <v>95348167</v>
      </c>
      <c r="I18" s="241">
        <v>13260521</v>
      </c>
      <c r="J18" s="241">
        <v>35220</v>
      </c>
      <c r="K18" s="241">
        <v>184167</v>
      </c>
      <c r="L18" s="241">
        <v>3811966</v>
      </c>
      <c r="M18" s="241">
        <v>14222793</v>
      </c>
      <c r="N18" s="241">
        <v>3112575</v>
      </c>
      <c r="O18" s="241">
        <v>16326612</v>
      </c>
      <c r="P18" s="289" t="s">
        <v>187</v>
      </c>
      <c r="Q18" s="241">
        <v>12959415</v>
      </c>
      <c r="R18" s="289" t="s">
        <v>187</v>
      </c>
      <c r="S18" s="289" t="s">
        <v>187</v>
      </c>
      <c r="T18" s="77"/>
      <c r="U18" s="238" t="s">
        <v>414</v>
      </c>
    </row>
    <row r="19" spans="1:21" ht="14.45" customHeight="1">
      <c r="A19" s="98" t="s">
        <v>415</v>
      </c>
      <c r="B19" s="96" t="s">
        <v>94</v>
      </c>
      <c r="C19" s="121"/>
      <c r="D19" s="312">
        <v>52605916</v>
      </c>
      <c r="E19" s="81">
        <v>55696291</v>
      </c>
      <c r="F19" s="241">
        <v>285435</v>
      </c>
      <c r="G19" s="241">
        <v>9653232</v>
      </c>
      <c r="H19" s="241">
        <v>25005015</v>
      </c>
      <c r="I19" s="241">
        <v>3013128</v>
      </c>
      <c r="J19" s="241">
        <v>81316</v>
      </c>
      <c r="K19" s="241">
        <v>65678</v>
      </c>
      <c r="L19" s="241">
        <v>1042048</v>
      </c>
      <c r="M19" s="241">
        <v>5509121</v>
      </c>
      <c r="N19" s="241">
        <v>1096065</v>
      </c>
      <c r="O19" s="241">
        <v>7139414</v>
      </c>
      <c r="P19" s="289" t="s">
        <v>187</v>
      </c>
      <c r="Q19" s="241">
        <v>2805839</v>
      </c>
      <c r="R19" s="289" t="s">
        <v>187</v>
      </c>
      <c r="S19" s="289" t="s">
        <v>187</v>
      </c>
      <c r="T19" s="97"/>
      <c r="U19" s="238" t="s">
        <v>415</v>
      </c>
    </row>
    <row r="20" spans="1:21" ht="14.45" customHeight="1">
      <c r="A20" s="98" t="s">
        <v>416</v>
      </c>
      <c r="B20" s="96" t="s">
        <v>95</v>
      </c>
      <c r="C20" s="121"/>
      <c r="D20" s="312">
        <v>40180544</v>
      </c>
      <c r="E20" s="81">
        <v>34273640</v>
      </c>
      <c r="F20" s="241">
        <v>250248</v>
      </c>
      <c r="G20" s="241">
        <v>5290313</v>
      </c>
      <c r="H20" s="241">
        <v>13414138</v>
      </c>
      <c r="I20" s="241">
        <v>2048121</v>
      </c>
      <c r="J20" s="241">
        <v>10395</v>
      </c>
      <c r="K20" s="241">
        <v>2963838</v>
      </c>
      <c r="L20" s="241">
        <v>598892</v>
      </c>
      <c r="M20" s="241">
        <v>4159178</v>
      </c>
      <c r="N20" s="241">
        <v>659279</v>
      </c>
      <c r="O20" s="241">
        <v>2811894</v>
      </c>
      <c r="P20" s="289" t="s">
        <v>187</v>
      </c>
      <c r="Q20" s="241">
        <v>2067344</v>
      </c>
      <c r="R20" s="289" t="s">
        <v>187</v>
      </c>
      <c r="S20" s="289" t="s">
        <v>187</v>
      </c>
      <c r="T20" s="97"/>
      <c r="U20" s="238" t="s">
        <v>416</v>
      </c>
    </row>
    <row r="21" spans="1:21" ht="14.45" customHeight="1">
      <c r="A21" s="98" t="s">
        <v>417</v>
      </c>
      <c r="B21" s="96" t="s">
        <v>96</v>
      </c>
      <c r="C21" s="121"/>
      <c r="D21" s="312">
        <v>58814487</v>
      </c>
      <c r="E21" s="81">
        <v>58210963</v>
      </c>
      <c r="F21" s="241">
        <v>336494</v>
      </c>
      <c r="G21" s="241">
        <v>9878595</v>
      </c>
      <c r="H21" s="241">
        <v>29857833</v>
      </c>
      <c r="I21" s="241">
        <v>3489554</v>
      </c>
      <c r="J21" s="241">
        <v>25611</v>
      </c>
      <c r="K21" s="241">
        <v>379867</v>
      </c>
      <c r="L21" s="241">
        <v>851514</v>
      </c>
      <c r="M21" s="241">
        <v>4218988</v>
      </c>
      <c r="N21" s="241">
        <v>912761</v>
      </c>
      <c r="O21" s="241">
        <v>4325051</v>
      </c>
      <c r="P21" s="289" t="s">
        <v>187</v>
      </c>
      <c r="Q21" s="241">
        <v>3337377</v>
      </c>
      <c r="R21" s="289">
        <v>597318</v>
      </c>
      <c r="S21" s="289" t="s">
        <v>187</v>
      </c>
      <c r="T21" s="97"/>
      <c r="U21" s="238" t="s">
        <v>417</v>
      </c>
    </row>
    <row r="22" spans="1:21" ht="14.45" customHeight="1">
      <c r="A22" s="98" t="s">
        <v>418</v>
      </c>
      <c r="B22" s="96" t="s">
        <v>97</v>
      </c>
      <c r="C22" s="121"/>
      <c r="D22" s="312">
        <v>44395013</v>
      </c>
      <c r="E22" s="81">
        <v>46989602</v>
      </c>
      <c r="F22" s="241">
        <v>277769</v>
      </c>
      <c r="G22" s="241">
        <v>12075934</v>
      </c>
      <c r="H22" s="241">
        <v>18011609</v>
      </c>
      <c r="I22" s="241">
        <v>3253344</v>
      </c>
      <c r="J22" s="241">
        <v>5226</v>
      </c>
      <c r="K22" s="241">
        <v>1600696</v>
      </c>
      <c r="L22" s="241">
        <v>964254</v>
      </c>
      <c r="M22" s="241">
        <v>2639056</v>
      </c>
      <c r="N22" s="241">
        <v>748668</v>
      </c>
      <c r="O22" s="241">
        <v>4943456</v>
      </c>
      <c r="P22" s="241">
        <v>27697</v>
      </c>
      <c r="Q22" s="241">
        <v>2441893</v>
      </c>
      <c r="R22" s="289" t="s">
        <v>187</v>
      </c>
      <c r="S22" s="289" t="s">
        <v>187</v>
      </c>
      <c r="T22" s="97"/>
      <c r="U22" s="238" t="s">
        <v>418</v>
      </c>
    </row>
    <row r="23" spans="1:21" ht="14.45" customHeight="1">
      <c r="A23" s="98" t="s">
        <v>419</v>
      </c>
      <c r="B23" s="96" t="s">
        <v>98</v>
      </c>
      <c r="C23" s="121"/>
      <c r="D23" s="312">
        <v>31944500</v>
      </c>
      <c r="E23" s="81">
        <v>31350937</v>
      </c>
      <c r="F23" s="241">
        <v>241875</v>
      </c>
      <c r="G23" s="241">
        <v>3577757</v>
      </c>
      <c r="H23" s="241">
        <v>16444005</v>
      </c>
      <c r="I23" s="241">
        <v>2084810</v>
      </c>
      <c r="J23" s="241">
        <v>16012</v>
      </c>
      <c r="K23" s="241">
        <v>1396991</v>
      </c>
      <c r="L23" s="241">
        <v>400274</v>
      </c>
      <c r="M23" s="241">
        <v>2245051</v>
      </c>
      <c r="N23" s="241">
        <v>586950</v>
      </c>
      <c r="O23" s="241">
        <v>2437333</v>
      </c>
      <c r="P23" s="289" t="s">
        <v>187</v>
      </c>
      <c r="Q23" s="241">
        <v>1919879</v>
      </c>
      <c r="R23" s="289" t="s">
        <v>187</v>
      </c>
      <c r="S23" s="289" t="s">
        <v>187</v>
      </c>
      <c r="T23" s="97"/>
      <c r="U23" s="238" t="s">
        <v>419</v>
      </c>
    </row>
    <row r="24" spans="1:21" ht="14.45" customHeight="1">
      <c r="A24" s="98" t="s">
        <v>420</v>
      </c>
      <c r="B24" s="96" t="s">
        <v>99</v>
      </c>
      <c r="C24" s="121"/>
      <c r="D24" s="312">
        <v>82992341</v>
      </c>
      <c r="E24" s="81">
        <v>78574481</v>
      </c>
      <c r="F24" s="241">
        <v>361733</v>
      </c>
      <c r="G24" s="241">
        <v>6353790</v>
      </c>
      <c r="H24" s="241">
        <v>44580091</v>
      </c>
      <c r="I24" s="241">
        <v>4896250</v>
      </c>
      <c r="J24" s="241">
        <v>351474</v>
      </c>
      <c r="K24" s="241">
        <v>396245</v>
      </c>
      <c r="L24" s="241">
        <v>3761128</v>
      </c>
      <c r="M24" s="241">
        <v>4536691</v>
      </c>
      <c r="N24" s="241">
        <v>1180938</v>
      </c>
      <c r="O24" s="241">
        <v>8639097</v>
      </c>
      <c r="P24" s="289" t="s">
        <v>187</v>
      </c>
      <c r="Q24" s="241">
        <v>3517044</v>
      </c>
      <c r="R24" s="289" t="s">
        <v>187</v>
      </c>
      <c r="S24" s="289" t="s">
        <v>187</v>
      </c>
      <c r="T24" s="97"/>
      <c r="U24" s="238" t="s">
        <v>420</v>
      </c>
    </row>
    <row r="25" spans="1:21" ht="14.45" customHeight="1">
      <c r="A25" s="98" t="s">
        <v>421</v>
      </c>
      <c r="B25" s="96" t="s">
        <v>100</v>
      </c>
      <c r="C25" s="121"/>
      <c r="D25" s="312">
        <v>29783428</v>
      </c>
      <c r="E25" s="81">
        <v>33310694</v>
      </c>
      <c r="F25" s="241">
        <v>216590</v>
      </c>
      <c r="G25" s="241">
        <v>4147362</v>
      </c>
      <c r="H25" s="241">
        <v>16402878</v>
      </c>
      <c r="I25" s="241">
        <v>2075679</v>
      </c>
      <c r="J25" s="241">
        <v>21099</v>
      </c>
      <c r="K25" s="241">
        <v>312419</v>
      </c>
      <c r="L25" s="241">
        <v>500496</v>
      </c>
      <c r="M25" s="241">
        <v>2465782</v>
      </c>
      <c r="N25" s="241">
        <v>645255</v>
      </c>
      <c r="O25" s="241">
        <v>4315239</v>
      </c>
      <c r="P25" s="289">
        <v>49057</v>
      </c>
      <c r="Q25" s="241">
        <v>2158838</v>
      </c>
      <c r="R25" s="289" t="s">
        <v>187</v>
      </c>
      <c r="S25" s="289" t="s">
        <v>187</v>
      </c>
      <c r="T25" s="97"/>
      <c r="U25" s="238" t="s">
        <v>421</v>
      </c>
    </row>
    <row r="26" spans="1:21" ht="14.45" customHeight="1">
      <c r="A26" s="98" t="s">
        <v>422</v>
      </c>
      <c r="B26" s="96" t="s">
        <v>101</v>
      </c>
      <c r="C26" s="121"/>
      <c r="D26" s="312">
        <v>72172177</v>
      </c>
      <c r="E26" s="81">
        <v>72086687</v>
      </c>
      <c r="F26" s="241">
        <v>333034</v>
      </c>
      <c r="G26" s="241">
        <v>7015815</v>
      </c>
      <c r="H26" s="241">
        <v>36207754</v>
      </c>
      <c r="I26" s="241">
        <v>4430143</v>
      </c>
      <c r="J26" s="241">
        <v>185852</v>
      </c>
      <c r="K26" s="241">
        <v>1316007</v>
      </c>
      <c r="L26" s="241">
        <v>1920395</v>
      </c>
      <c r="M26" s="241">
        <v>5805843</v>
      </c>
      <c r="N26" s="241">
        <v>1332346</v>
      </c>
      <c r="O26" s="241">
        <v>8507219</v>
      </c>
      <c r="P26" s="241">
        <v>29809</v>
      </c>
      <c r="Q26" s="241">
        <v>5002470</v>
      </c>
      <c r="R26" s="289" t="s">
        <v>187</v>
      </c>
      <c r="S26" s="289" t="s">
        <v>187</v>
      </c>
      <c r="T26" s="97"/>
      <c r="U26" s="238" t="s">
        <v>422</v>
      </c>
    </row>
    <row r="27" spans="1:21" ht="14.45" customHeight="1">
      <c r="A27" s="96">
        <v>10</v>
      </c>
      <c r="B27" s="96" t="s">
        <v>102</v>
      </c>
      <c r="C27" s="121"/>
      <c r="D27" s="312">
        <v>44134337</v>
      </c>
      <c r="E27" s="81">
        <v>41822296</v>
      </c>
      <c r="F27" s="241">
        <v>230451</v>
      </c>
      <c r="G27" s="241">
        <v>6442514</v>
      </c>
      <c r="H27" s="241">
        <v>14187889</v>
      </c>
      <c r="I27" s="241">
        <v>2515182</v>
      </c>
      <c r="J27" s="241">
        <v>9030</v>
      </c>
      <c r="K27" s="241">
        <v>3849001</v>
      </c>
      <c r="L27" s="241">
        <v>347093</v>
      </c>
      <c r="M27" s="241">
        <v>3345471</v>
      </c>
      <c r="N27" s="241">
        <v>805206</v>
      </c>
      <c r="O27" s="241">
        <v>3913205</v>
      </c>
      <c r="P27" s="241">
        <v>8675</v>
      </c>
      <c r="Q27" s="241">
        <v>4666521</v>
      </c>
      <c r="R27" s="241">
        <v>1502058</v>
      </c>
      <c r="S27" s="289" t="s">
        <v>187</v>
      </c>
      <c r="T27" s="97"/>
      <c r="U27" s="237">
        <v>10</v>
      </c>
    </row>
    <row r="28" spans="1:21" ht="14.45" customHeight="1">
      <c r="A28" s="96">
        <v>11</v>
      </c>
      <c r="B28" s="96" t="s">
        <v>103</v>
      </c>
      <c r="C28" s="121"/>
      <c r="D28" s="312">
        <v>27322471</v>
      </c>
      <c r="E28" s="81">
        <v>27245760</v>
      </c>
      <c r="F28" s="241">
        <v>197981</v>
      </c>
      <c r="G28" s="241">
        <v>4873570</v>
      </c>
      <c r="H28" s="241">
        <v>11588250</v>
      </c>
      <c r="I28" s="241">
        <v>1284733</v>
      </c>
      <c r="J28" s="241">
        <v>18263</v>
      </c>
      <c r="K28" s="241">
        <v>1217406</v>
      </c>
      <c r="L28" s="241">
        <v>202344</v>
      </c>
      <c r="M28" s="241">
        <v>1264521</v>
      </c>
      <c r="N28" s="241">
        <v>680386</v>
      </c>
      <c r="O28" s="241">
        <v>3895345</v>
      </c>
      <c r="P28" s="241">
        <v>19363</v>
      </c>
      <c r="Q28" s="241">
        <v>2003598</v>
      </c>
      <c r="R28" s="289" t="s">
        <v>187</v>
      </c>
      <c r="S28" s="289" t="s">
        <v>187</v>
      </c>
      <c r="T28" s="97"/>
      <c r="U28" s="237">
        <v>11</v>
      </c>
    </row>
    <row r="29" spans="1:21" ht="14.45" customHeight="1">
      <c r="A29" s="96">
        <v>12</v>
      </c>
      <c r="B29" s="96" t="s">
        <v>104</v>
      </c>
      <c r="C29" s="121"/>
      <c r="D29" s="312">
        <v>6467902</v>
      </c>
      <c r="E29" s="81">
        <v>5992168</v>
      </c>
      <c r="F29" s="241">
        <v>64235</v>
      </c>
      <c r="G29" s="241">
        <v>1518476</v>
      </c>
      <c r="H29" s="241">
        <v>855192</v>
      </c>
      <c r="I29" s="241">
        <v>410918</v>
      </c>
      <c r="J29" s="289" t="s">
        <v>187</v>
      </c>
      <c r="K29" s="241">
        <v>515896</v>
      </c>
      <c r="L29" s="241">
        <v>230090</v>
      </c>
      <c r="M29" s="241">
        <v>240510</v>
      </c>
      <c r="N29" s="241">
        <v>196350</v>
      </c>
      <c r="O29" s="241">
        <v>1236713</v>
      </c>
      <c r="P29" s="289">
        <v>7882</v>
      </c>
      <c r="Q29" s="241">
        <v>715906</v>
      </c>
      <c r="R29" s="289" t="s">
        <v>187</v>
      </c>
      <c r="S29" s="289" t="s">
        <v>187</v>
      </c>
      <c r="T29" s="97"/>
      <c r="U29" s="237">
        <v>12</v>
      </c>
    </row>
    <row r="30" spans="1:21" ht="14.45" customHeight="1">
      <c r="A30" s="96">
        <v>13</v>
      </c>
      <c r="B30" s="96" t="s">
        <v>105</v>
      </c>
      <c r="C30" s="121"/>
      <c r="D30" s="312">
        <v>4274458</v>
      </c>
      <c r="E30" s="81">
        <v>5092005</v>
      </c>
      <c r="F30" s="241">
        <v>58908</v>
      </c>
      <c r="G30" s="241">
        <v>2068034</v>
      </c>
      <c r="H30" s="241">
        <v>826839</v>
      </c>
      <c r="I30" s="241">
        <v>260230</v>
      </c>
      <c r="J30" s="289" t="s">
        <v>187</v>
      </c>
      <c r="K30" s="241">
        <v>186982</v>
      </c>
      <c r="L30" s="241">
        <v>351504</v>
      </c>
      <c r="M30" s="241">
        <v>398236</v>
      </c>
      <c r="N30" s="241">
        <v>136628</v>
      </c>
      <c r="O30" s="241">
        <v>312247</v>
      </c>
      <c r="P30" s="241">
        <v>12408</v>
      </c>
      <c r="Q30" s="241">
        <v>479989</v>
      </c>
      <c r="R30" s="289" t="s">
        <v>187</v>
      </c>
      <c r="S30" s="289" t="s">
        <v>187</v>
      </c>
      <c r="T30" s="97"/>
      <c r="U30" s="237">
        <v>13</v>
      </c>
    </row>
    <row r="31" spans="1:21" ht="14.45" customHeight="1">
      <c r="A31" s="96">
        <v>14</v>
      </c>
      <c r="B31" s="96" t="s">
        <v>106</v>
      </c>
      <c r="C31" s="121"/>
      <c r="D31" s="312">
        <v>3209628</v>
      </c>
      <c r="E31" s="81">
        <v>3383388</v>
      </c>
      <c r="F31" s="241">
        <v>56983</v>
      </c>
      <c r="G31" s="241">
        <v>1036323</v>
      </c>
      <c r="H31" s="241">
        <v>604769</v>
      </c>
      <c r="I31" s="241">
        <v>250849</v>
      </c>
      <c r="J31" s="241">
        <v>81</v>
      </c>
      <c r="K31" s="241">
        <v>227459</v>
      </c>
      <c r="L31" s="241">
        <v>153410</v>
      </c>
      <c r="M31" s="241">
        <v>233894</v>
      </c>
      <c r="N31" s="241">
        <v>80651</v>
      </c>
      <c r="O31" s="241">
        <v>357325</v>
      </c>
      <c r="P31" s="241">
        <v>28626</v>
      </c>
      <c r="Q31" s="241">
        <v>353018</v>
      </c>
      <c r="R31" s="289" t="s">
        <v>187</v>
      </c>
      <c r="S31" s="289" t="s">
        <v>187</v>
      </c>
      <c r="T31" s="97"/>
      <c r="U31" s="237">
        <v>14</v>
      </c>
    </row>
    <row r="32" spans="1:21" ht="14.45" customHeight="1">
      <c r="A32" s="96">
        <v>15</v>
      </c>
      <c r="B32" s="96" t="s">
        <v>107</v>
      </c>
      <c r="C32" s="121"/>
      <c r="D32" s="312">
        <v>7827694</v>
      </c>
      <c r="E32" s="81">
        <v>8239015</v>
      </c>
      <c r="F32" s="241">
        <v>69563</v>
      </c>
      <c r="G32" s="241">
        <v>2927254</v>
      </c>
      <c r="H32" s="241">
        <v>2460366</v>
      </c>
      <c r="I32" s="241">
        <v>484729</v>
      </c>
      <c r="J32" s="289" t="s">
        <v>187</v>
      </c>
      <c r="K32" s="241">
        <v>477536</v>
      </c>
      <c r="L32" s="241">
        <v>139867</v>
      </c>
      <c r="M32" s="241">
        <v>390753</v>
      </c>
      <c r="N32" s="241">
        <v>197605</v>
      </c>
      <c r="O32" s="241">
        <v>730725</v>
      </c>
      <c r="P32" s="289" t="s">
        <v>187</v>
      </c>
      <c r="Q32" s="241">
        <v>360617</v>
      </c>
      <c r="R32" s="289" t="s">
        <v>187</v>
      </c>
      <c r="S32" s="289" t="s">
        <v>187</v>
      </c>
      <c r="T32" s="97"/>
      <c r="U32" s="237">
        <v>15</v>
      </c>
    </row>
    <row r="33" spans="1:21" ht="14.45" customHeight="1">
      <c r="A33" s="96">
        <v>16</v>
      </c>
      <c r="B33" s="96" t="s">
        <v>108</v>
      </c>
      <c r="C33" s="121"/>
      <c r="D33" s="312">
        <v>10675316</v>
      </c>
      <c r="E33" s="81">
        <v>9177077</v>
      </c>
      <c r="F33" s="241">
        <v>94314</v>
      </c>
      <c r="G33" s="241">
        <v>1313085</v>
      </c>
      <c r="H33" s="241">
        <v>3235397</v>
      </c>
      <c r="I33" s="241">
        <v>590856</v>
      </c>
      <c r="J33" s="289" t="s">
        <v>187</v>
      </c>
      <c r="K33" s="241">
        <v>444939</v>
      </c>
      <c r="L33" s="241">
        <v>216743</v>
      </c>
      <c r="M33" s="241">
        <v>1053462</v>
      </c>
      <c r="N33" s="241">
        <v>265304</v>
      </c>
      <c r="O33" s="241">
        <v>1192559</v>
      </c>
      <c r="P33" s="289" t="s">
        <v>187</v>
      </c>
      <c r="Q33" s="241">
        <v>767122</v>
      </c>
      <c r="R33" s="289">
        <v>3296</v>
      </c>
      <c r="S33" s="289" t="s">
        <v>187</v>
      </c>
      <c r="T33" s="97"/>
      <c r="U33" s="237">
        <v>16</v>
      </c>
    </row>
    <row r="34" spans="1:21" ht="14.45" customHeight="1">
      <c r="A34" s="96">
        <v>17</v>
      </c>
      <c r="B34" s="96" t="s">
        <v>109</v>
      </c>
      <c r="C34" s="121"/>
      <c r="D34" s="312">
        <v>11113691</v>
      </c>
      <c r="E34" s="81">
        <v>12167893</v>
      </c>
      <c r="F34" s="241">
        <v>107058</v>
      </c>
      <c r="G34" s="241">
        <v>5592327</v>
      </c>
      <c r="H34" s="241">
        <v>2158817</v>
      </c>
      <c r="I34" s="241">
        <v>691267</v>
      </c>
      <c r="J34" s="289" t="s">
        <v>187</v>
      </c>
      <c r="K34" s="241">
        <v>724603</v>
      </c>
      <c r="L34" s="241">
        <v>358171</v>
      </c>
      <c r="M34" s="241">
        <v>709394</v>
      </c>
      <c r="N34" s="241">
        <v>253143</v>
      </c>
      <c r="O34" s="241">
        <v>1155773</v>
      </c>
      <c r="P34" s="241">
        <v>24391</v>
      </c>
      <c r="Q34" s="241">
        <v>392949</v>
      </c>
      <c r="R34" s="289" t="s">
        <v>187</v>
      </c>
      <c r="S34" s="289" t="s">
        <v>187</v>
      </c>
      <c r="T34" s="97"/>
      <c r="U34" s="237">
        <v>17</v>
      </c>
    </row>
    <row r="35" spans="1:21" ht="14.45" customHeight="1">
      <c r="A35" s="96">
        <v>18</v>
      </c>
      <c r="B35" s="96" t="s">
        <v>110</v>
      </c>
      <c r="C35" s="121"/>
      <c r="D35" s="312">
        <v>10303145</v>
      </c>
      <c r="E35" s="81">
        <v>8867766</v>
      </c>
      <c r="F35" s="241">
        <v>88332</v>
      </c>
      <c r="G35" s="241">
        <v>3056596</v>
      </c>
      <c r="H35" s="241">
        <v>1599166</v>
      </c>
      <c r="I35" s="241">
        <v>454583</v>
      </c>
      <c r="J35" s="241">
        <v>9532</v>
      </c>
      <c r="K35" s="241">
        <v>781149</v>
      </c>
      <c r="L35" s="241">
        <v>229766</v>
      </c>
      <c r="M35" s="241">
        <v>543770</v>
      </c>
      <c r="N35" s="241">
        <v>170726</v>
      </c>
      <c r="O35" s="241">
        <v>1620850</v>
      </c>
      <c r="P35" s="241">
        <v>14197</v>
      </c>
      <c r="Q35" s="241">
        <v>299099</v>
      </c>
      <c r="R35" s="289" t="s">
        <v>187</v>
      </c>
      <c r="S35" s="289" t="s">
        <v>187</v>
      </c>
      <c r="T35" s="97"/>
      <c r="U35" s="237">
        <v>18</v>
      </c>
    </row>
    <row r="36" spans="1:21" ht="14.45" customHeight="1">
      <c r="A36" s="96">
        <v>19</v>
      </c>
      <c r="B36" s="96" t="s">
        <v>111</v>
      </c>
      <c r="C36" s="121"/>
      <c r="D36" s="312">
        <v>11897857</v>
      </c>
      <c r="E36" s="81">
        <v>12943897</v>
      </c>
      <c r="F36" s="241">
        <v>122870</v>
      </c>
      <c r="G36" s="241">
        <v>2687710</v>
      </c>
      <c r="H36" s="241">
        <v>3571987</v>
      </c>
      <c r="I36" s="241">
        <v>653201</v>
      </c>
      <c r="J36" s="241">
        <v>23168</v>
      </c>
      <c r="K36" s="241">
        <v>589543</v>
      </c>
      <c r="L36" s="241">
        <v>898492</v>
      </c>
      <c r="M36" s="241">
        <v>568672</v>
      </c>
      <c r="N36" s="241">
        <v>233181</v>
      </c>
      <c r="O36" s="241">
        <v>3208140</v>
      </c>
      <c r="P36" s="289" t="s">
        <v>187</v>
      </c>
      <c r="Q36" s="241">
        <v>386933</v>
      </c>
      <c r="R36" s="289" t="s">
        <v>187</v>
      </c>
      <c r="S36" s="289" t="s">
        <v>187</v>
      </c>
      <c r="T36" s="97"/>
      <c r="U36" s="237">
        <v>19</v>
      </c>
    </row>
    <row r="37" spans="1:21" ht="14.45" customHeight="1">
      <c r="A37" s="96">
        <v>20</v>
      </c>
      <c r="B37" s="96" t="s">
        <v>112</v>
      </c>
      <c r="C37" s="121"/>
      <c r="D37" s="312">
        <v>9275849</v>
      </c>
      <c r="E37" s="81">
        <v>6759509</v>
      </c>
      <c r="F37" s="241">
        <v>67982</v>
      </c>
      <c r="G37" s="241">
        <v>1110932</v>
      </c>
      <c r="H37" s="241">
        <v>1072012</v>
      </c>
      <c r="I37" s="241">
        <v>677715</v>
      </c>
      <c r="J37" s="289" t="s">
        <v>187</v>
      </c>
      <c r="K37" s="241">
        <v>1723681</v>
      </c>
      <c r="L37" s="241">
        <v>296697</v>
      </c>
      <c r="M37" s="241">
        <v>349719</v>
      </c>
      <c r="N37" s="241">
        <v>29399</v>
      </c>
      <c r="O37" s="241">
        <v>908301</v>
      </c>
      <c r="P37" s="289" t="s">
        <v>187</v>
      </c>
      <c r="Q37" s="241">
        <v>481015</v>
      </c>
      <c r="R37" s="241">
        <v>42056</v>
      </c>
      <c r="S37" s="289" t="s">
        <v>187</v>
      </c>
      <c r="T37" s="97"/>
      <c r="U37" s="237">
        <v>20</v>
      </c>
    </row>
    <row r="38" spans="1:21" ht="14.45" customHeight="1">
      <c r="A38" s="96">
        <v>21</v>
      </c>
      <c r="B38" s="96" t="s">
        <v>113</v>
      </c>
      <c r="C38" s="121"/>
      <c r="D38" s="312">
        <v>19570915</v>
      </c>
      <c r="E38" s="81">
        <v>20667484</v>
      </c>
      <c r="F38" s="241">
        <v>141141</v>
      </c>
      <c r="G38" s="241">
        <v>4081178</v>
      </c>
      <c r="H38" s="241">
        <v>7470338</v>
      </c>
      <c r="I38" s="241">
        <v>1742079</v>
      </c>
      <c r="J38" s="241">
        <v>20543</v>
      </c>
      <c r="K38" s="241">
        <v>344458</v>
      </c>
      <c r="L38" s="241">
        <v>171861</v>
      </c>
      <c r="M38" s="241">
        <v>1240666</v>
      </c>
      <c r="N38" s="241">
        <v>608207</v>
      </c>
      <c r="O38" s="241">
        <v>4046549</v>
      </c>
      <c r="P38" s="289" t="s">
        <v>187</v>
      </c>
      <c r="Q38" s="241">
        <v>800464</v>
      </c>
      <c r="R38" s="289" t="s">
        <v>187</v>
      </c>
      <c r="S38" s="289" t="s">
        <v>187</v>
      </c>
      <c r="T38" s="97"/>
      <c r="U38" s="237">
        <v>21</v>
      </c>
    </row>
    <row r="39" spans="1:21" ht="14.45" customHeight="1">
      <c r="A39" s="96">
        <v>22</v>
      </c>
      <c r="B39" s="96" t="s">
        <v>114</v>
      </c>
      <c r="C39" s="121"/>
      <c r="D39" s="312">
        <v>11889729</v>
      </c>
      <c r="E39" s="81">
        <v>11811141</v>
      </c>
      <c r="F39" s="241">
        <v>135262</v>
      </c>
      <c r="G39" s="241">
        <v>1910164</v>
      </c>
      <c r="H39" s="241">
        <v>3640636</v>
      </c>
      <c r="I39" s="241">
        <v>637757</v>
      </c>
      <c r="J39" s="241">
        <v>3075</v>
      </c>
      <c r="K39" s="241">
        <v>28034</v>
      </c>
      <c r="L39" s="241">
        <v>589117</v>
      </c>
      <c r="M39" s="241">
        <v>2031311</v>
      </c>
      <c r="N39" s="241">
        <v>305116</v>
      </c>
      <c r="O39" s="241">
        <v>2190095</v>
      </c>
      <c r="P39" s="289" t="s">
        <v>187</v>
      </c>
      <c r="Q39" s="241">
        <v>340574</v>
      </c>
      <c r="R39" s="289" t="s">
        <v>187</v>
      </c>
      <c r="S39" s="289" t="s">
        <v>187</v>
      </c>
      <c r="T39" s="97"/>
      <c r="U39" s="237">
        <v>22</v>
      </c>
    </row>
    <row r="40" spans="1:21" ht="14.45" customHeight="1">
      <c r="A40" s="96">
        <v>23</v>
      </c>
      <c r="B40" s="96" t="s">
        <v>115</v>
      </c>
      <c r="C40" s="121"/>
      <c r="D40" s="312">
        <v>17368765</v>
      </c>
      <c r="E40" s="81">
        <v>18015766</v>
      </c>
      <c r="F40" s="241">
        <v>146157</v>
      </c>
      <c r="G40" s="241">
        <v>4119040</v>
      </c>
      <c r="H40" s="241">
        <v>5981464</v>
      </c>
      <c r="I40" s="241">
        <v>1202877</v>
      </c>
      <c r="J40" s="241">
        <v>20692</v>
      </c>
      <c r="K40" s="241">
        <v>374720</v>
      </c>
      <c r="L40" s="241">
        <v>520408</v>
      </c>
      <c r="M40" s="241">
        <v>1645637</v>
      </c>
      <c r="N40" s="241">
        <v>484209</v>
      </c>
      <c r="O40" s="241">
        <v>2532658</v>
      </c>
      <c r="P40" s="289" t="s">
        <v>187</v>
      </c>
      <c r="Q40" s="241">
        <v>734251</v>
      </c>
      <c r="R40" s="289">
        <v>253653</v>
      </c>
      <c r="S40" s="289" t="s">
        <v>187</v>
      </c>
      <c r="T40" s="97"/>
      <c r="U40" s="237">
        <v>23</v>
      </c>
    </row>
    <row r="41" spans="1:21" ht="14.45" customHeight="1">
      <c r="A41" s="96">
        <v>24</v>
      </c>
      <c r="B41" s="96" t="s">
        <v>116</v>
      </c>
      <c r="C41" s="121"/>
      <c r="D41" s="312">
        <v>9373559</v>
      </c>
      <c r="E41" s="81">
        <v>8819650</v>
      </c>
      <c r="F41" s="241">
        <v>90937</v>
      </c>
      <c r="G41" s="241">
        <v>1933895</v>
      </c>
      <c r="H41" s="241">
        <v>3379552</v>
      </c>
      <c r="I41" s="241">
        <v>757051</v>
      </c>
      <c r="J41" s="289" t="s">
        <v>187</v>
      </c>
      <c r="K41" s="241">
        <v>266780</v>
      </c>
      <c r="L41" s="241">
        <v>171918</v>
      </c>
      <c r="M41" s="241">
        <v>484395</v>
      </c>
      <c r="N41" s="241">
        <v>264838</v>
      </c>
      <c r="O41" s="241">
        <v>1028489</v>
      </c>
      <c r="P41" s="289" t="s">
        <v>187</v>
      </c>
      <c r="Q41" s="241">
        <v>441795</v>
      </c>
      <c r="R41" s="289" t="s">
        <v>187</v>
      </c>
      <c r="S41" s="289" t="s">
        <v>187</v>
      </c>
      <c r="T41" s="97"/>
      <c r="U41" s="237">
        <v>24</v>
      </c>
    </row>
    <row r="42" spans="1:21" ht="14.45" customHeight="1">
      <c r="A42" s="96">
        <v>25</v>
      </c>
      <c r="B42" s="96" t="s">
        <v>117</v>
      </c>
      <c r="C42" s="121"/>
      <c r="D42" s="312">
        <v>10221079</v>
      </c>
      <c r="E42" s="81">
        <v>10212248</v>
      </c>
      <c r="F42" s="241">
        <v>99561</v>
      </c>
      <c r="G42" s="241">
        <v>1598964</v>
      </c>
      <c r="H42" s="241">
        <v>4946209</v>
      </c>
      <c r="I42" s="241">
        <v>861619</v>
      </c>
      <c r="J42" s="241">
        <v>3496</v>
      </c>
      <c r="K42" s="241">
        <v>183641</v>
      </c>
      <c r="L42" s="241">
        <v>84437</v>
      </c>
      <c r="M42" s="241">
        <v>530302</v>
      </c>
      <c r="N42" s="241">
        <v>305683</v>
      </c>
      <c r="O42" s="241">
        <v>1110801</v>
      </c>
      <c r="P42" s="289" t="s">
        <v>187</v>
      </c>
      <c r="Q42" s="241">
        <v>487535</v>
      </c>
      <c r="R42" s="289" t="s">
        <v>187</v>
      </c>
      <c r="S42" s="289" t="s">
        <v>187</v>
      </c>
      <c r="T42" s="97"/>
      <c r="U42" s="237">
        <v>25</v>
      </c>
    </row>
    <row r="43" spans="1:21" ht="14.45" customHeight="1">
      <c r="A43" s="96">
        <v>26</v>
      </c>
      <c r="B43" s="96" t="s">
        <v>118</v>
      </c>
      <c r="C43" s="121"/>
      <c r="D43" s="312">
        <v>14975519</v>
      </c>
      <c r="E43" s="81">
        <v>14666496</v>
      </c>
      <c r="F43" s="241">
        <v>126248</v>
      </c>
      <c r="G43" s="241">
        <v>2183237</v>
      </c>
      <c r="H43" s="241">
        <v>6289666</v>
      </c>
      <c r="I43" s="241">
        <v>1092247</v>
      </c>
      <c r="J43" s="241">
        <v>17015</v>
      </c>
      <c r="K43" s="241">
        <v>103394</v>
      </c>
      <c r="L43" s="241">
        <v>162809</v>
      </c>
      <c r="M43" s="241">
        <v>1346466</v>
      </c>
      <c r="N43" s="241">
        <v>540677</v>
      </c>
      <c r="O43" s="241">
        <v>1791235</v>
      </c>
      <c r="P43" s="241">
        <v>17887</v>
      </c>
      <c r="Q43" s="241">
        <v>995615</v>
      </c>
      <c r="R43" s="289" t="s">
        <v>187</v>
      </c>
      <c r="S43" s="289" t="s">
        <v>187</v>
      </c>
      <c r="T43" s="97"/>
      <c r="U43" s="237">
        <v>26</v>
      </c>
    </row>
    <row r="44" spans="1:21" ht="14.45" customHeight="1">
      <c r="A44" s="96">
        <v>27</v>
      </c>
      <c r="B44" s="96" t="s">
        <v>119</v>
      </c>
      <c r="C44" s="121"/>
      <c r="D44" s="312">
        <v>9780467</v>
      </c>
      <c r="E44" s="81">
        <v>8637922</v>
      </c>
      <c r="F44" s="241">
        <v>92637</v>
      </c>
      <c r="G44" s="241">
        <v>1002101</v>
      </c>
      <c r="H44" s="241">
        <v>4233717</v>
      </c>
      <c r="I44" s="241">
        <v>583861</v>
      </c>
      <c r="J44" s="289" t="s">
        <v>187</v>
      </c>
      <c r="K44" s="241">
        <v>47071</v>
      </c>
      <c r="L44" s="241">
        <v>238316</v>
      </c>
      <c r="M44" s="241">
        <v>602363</v>
      </c>
      <c r="N44" s="241">
        <v>291262</v>
      </c>
      <c r="O44" s="241">
        <v>939066</v>
      </c>
      <c r="P44" s="289" t="s">
        <v>187</v>
      </c>
      <c r="Q44" s="241">
        <v>607528</v>
      </c>
      <c r="R44" s="289" t="s">
        <v>187</v>
      </c>
      <c r="S44" s="289" t="s">
        <v>187</v>
      </c>
      <c r="T44" s="97"/>
      <c r="U44" s="237">
        <v>27</v>
      </c>
    </row>
    <row r="45" spans="1:21" ht="14.45" customHeight="1">
      <c r="A45" s="96">
        <v>28</v>
      </c>
      <c r="B45" s="96" t="s">
        <v>120</v>
      </c>
      <c r="C45" s="121"/>
      <c r="D45" s="312">
        <v>17695756</v>
      </c>
      <c r="E45" s="81">
        <v>17524321</v>
      </c>
      <c r="F45" s="241">
        <v>111061</v>
      </c>
      <c r="G45" s="241">
        <v>2549313</v>
      </c>
      <c r="H45" s="241">
        <v>8190191</v>
      </c>
      <c r="I45" s="217">
        <v>1282762</v>
      </c>
      <c r="J45" s="241">
        <v>31689</v>
      </c>
      <c r="K45" s="241">
        <v>98198</v>
      </c>
      <c r="L45" s="241">
        <v>424656</v>
      </c>
      <c r="M45" s="241">
        <v>952162</v>
      </c>
      <c r="N45" s="241">
        <v>526949</v>
      </c>
      <c r="O45" s="241">
        <v>2103951</v>
      </c>
      <c r="P45" s="289" t="s">
        <v>187</v>
      </c>
      <c r="Q45" s="241">
        <v>1253389</v>
      </c>
      <c r="R45" s="289" t="s">
        <v>187</v>
      </c>
      <c r="S45" s="289" t="s">
        <v>187</v>
      </c>
      <c r="T45" s="97"/>
      <c r="U45" s="237">
        <v>28</v>
      </c>
    </row>
    <row r="46" spans="1:21" ht="14.45" customHeight="1">
      <c r="A46" s="96">
        <v>29</v>
      </c>
      <c r="B46" s="96" t="s">
        <v>121</v>
      </c>
      <c r="C46" s="121"/>
      <c r="D46" s="312">
        <v>1586662</v>
      </c>
      <c r="E46" s="81">
        <v>1605400</v>
      </c>
      <c r="F46" s="241">
        <v>31987</v>
      </c>
      <c r="G46" s="241">
        <v>464125</v>
      </c>
      <c r="H46" s="241">
        <v>227267</v>
      </c>
      <c r="I46" s="241">
        <v>108382</v>
      </c>
      <c r="J46" s="289" t="s">
        <v>187</v>
      </c>
      <c r="K46" s="241">
        <v>126587</v>
      </c>
      <c r="L46" s="241">
        <v>129502</v>
      </c>
      <c r="M46" s="241">
        <v>60018</v>
      </c>
      <c r="N46" s="241">
        <v>11425</v>
      </c>
      <c r="O46" s="241">
        <v>166547</v>
      </c>
      <c r="P46" s="289">
        <v>379</v>
      </c>
      <c r="Q46" s="241">
        <v>174389</v>
      </c>
      <c r="R46" s="241">
        <v>104792</v>
      </c>
      <c r="S46" s="289" t="s">
        <v>187</v>
      </c>
      <c r="T46" s="97"/>
      <c r="U46" s="237">
        <v>29</v>
      </c>
    </row>
    <row r="47" spans="1:21" ht="14.45" customHeight="1">
      <c r="A47" s="96">
        <v>30</v>
      </c>
      <c r="B47" s="96" t="s">
        <v>122</v>
      </c>
      <c r="C47" s="121"/>
      <c r="D47" s="312">
        <v>1886074</v>
      </c>
      <c r="E47" s="81">
        <v>2413192</v>
      </c>
      <c r="F47" s="241">
        <v>32327</v>
      </c>
      <c r="G47" s="241">
        <v>625982</v>
      </c>
      <c r="H47" s="241">
        <v>178647</v>
      </c>
      <c r="I47" s="241">
        <v>532518</v>
      </c>
      <c r="J47" s="289" t="s">
        <v>187</v>
      </c>
      <c r="K47" s="241">
        <v>49680</v>
      </c>
      <c r="L47" s="241">
        <v>163285</v>
      </c>
      <c r="M47" s="241">
        <v>144990</v>
      </c>
      <c r="N47" s="241">
        <v>15193</v>
      </c>
      <c r="O47" s="241">
        <v>481850</v>
      </c>
      <c r="P47" s="289">
        <v>6876</v>
      </c>
      <c r="Q47" s="241">
        <v>131844</v>
      </c>
      <c r="R47" s="289">
        <v>50000</v>
      </c>
      <c r="S47" s="289" t="s">
        <v>187</v>
      </c>
      <c r="T47" s="97"/>
      <c r="U47" s="237">
        <v>30</v>
      </c>
    </row>
    <row r="48" spans="1:21" ht="14.45" customHeight="1">
      <c r="A48" s="96">
        <v>31</v>
      </c>
      <c r="B48" s="96" t="s">
        <v>123</v>
      </c>
      <c r="C48" s="121"/>
      <c r="D48" s="312">
        <v>2193690</v>
      </c>
      <c r="E48" s="81">
        <v>2153483</v>
      </c>
      <c r="F48" s="241">
        <v>38093</v>
      </c>
      <c r="G48" s="241">
        <v>1319600</v>
      </c>
      <c r="H48" s="241">
        <v>192596</v>
      </c>
      <c r="I48" s="241">
        <v>94066</v>
      </c>
      <c r="J48" s="289" t="s">
        <v>187</v>
      </c>
      <c r="K48" s="241">
        <v>99863</v>
      </c>
      <c r="L48" s="241">
        <v>36133</v>
      </c>
      <c r="M48" s="241">
        <v>40926</v>
      </c>
      <c r="N48" s="241">
        <v>8457</v>
      </c>
      <c r="O48" s="241">
        <v>154721</v>
      </c>
      <c r="P48" s="289" t="s">
        <v>187</v>
      </c>
      <c r="Q48" s="241">
        <v>142028</v>
      </c>
      <c r="R48" s="241">
        <v>27000</v>
      </c>
      <c r="S48" s="289" t="s">
        <v>187</v>
      </c>
      <c r="T48" s="97"/>
      <c r="U48" s="237">
        <v>31</v>
      </c>
    </row>
    <row r="49" spans="1:21" ht="14.45" customHeight="1">
      <c r="A49" s="96">
        <v>32</v>
      </c>
      <c r="B49" s="96" t="s">
        <v>124</v>
      </c>
      <c r="C49" s="121"/>
      <c r="D49" s="312">
        <v>1232408</v>
      </c>
      <c r="E49" s="81">
        <v>1080374</v>
      </c>
      <c r="F49" s="241">
        <v>29626</v>
      </c>
      <c r="G49" s="241">
        <v>313669</v>
      </c>
      <c r="H49" s="241">
        <v>103161</v>
      </c>
      <c r="I49" s="241">
        <v>149086</v>
      </c>
      <c r="J49" s="289" t="s">
        <v>187</v>
      </c>
      <c r="K49" s="241">
        <v>79308</v>
      </c>
      <c r="L49" s="241">
        <v>68640</v>
      </c>
      <c r="M49" s="241">
        <v>12189</v>
      </c>
      <c r="N49" s="241">
        <v>86429</v>
      </c>
      <c r="O49" s="241">
        <v>150959</v>
      </c>
      <c r="P49" s="289" t="s">
        <v>187</v>
      </c>
      <c r="Q49" s="241">
        <v>87307</v>
      </c>
      <c r="R49" s="289" t="s">
        <v>187</v>
      </c>
      <c r="S49" s="289" t="s">
        <v>187</v>
      </c>
      <c r="T49" s="97"/>
      <c r="U49" s="237">
        <v>32</v>
      </c>
    </row>
    <row r="50" spans="1:21" ht="14.45" customHeight="1">
      <c r="A50" s="96">
        <v>33</v>
      </c>
      <c r="B50" s="96" t="s">
        <v>125</v>
      </c>
      <c r="C50" s="121"/>
      <c r="D50" s="312">
        <v>3526045</v>
      </c>
      <c r="E50" s="81">
        <v>3043418</v>
      </c>
      <c r="F50" s="241">
        <v>47753</v>
      </c>
      <c r="G50" s="241">
        <v>715960</v>
      </c>
      <c r="H50" s="241">
        <v>219992</v>
      </c>
      <c r="I50" s="241">
        <v>156868</v>
      </c>
      <c r="J50" s="289" t="s">
        <v>187</v>
      </c>
      <c r="K50" s="241">
        <v>775802</v>
      </c>
      <c r="L50" s="241">
        <v>40076</v>
      </c>
      <c r="M50" s="241">
        <v>392730</v>
      </c>
      <c r="N50" s="241">
        <v>17121</v>
      </c>
      <c r="O50" s="241">
        <v>346050</v>
      </c>
      <c r="P50" s="289" t="s">
        <v>187</v>
      </c>
      <c r="Q50" s="241">
        <v>331066</v>
      </c>
      <c r="R50" s="289" t="s">
        <v>187</v>
      </c>
      <c r="S50" s="289" t="s">
        <v>187</v>
      </c>
      <c r="T50" s="97"/>
      <c r="U50" s="237">
        <v>33</v>
      </c>
    </row>
    <row r="51" spans="1:21" ht="14.45" customHeight="1">
      <c r="A51" s="96">
        <v>34</v>
      </c>
      <c r="B51" s="96" t="s">
        <v>126</v>
      </c>
      <c r="C51" s="121"/>
      <c r="D51" s="312">
        <v>2738403</v>
      </c>
      <c r="E51" s="81">
        <v>2393055</v>
      </c>
      <c r="F51" s="241">
        <v>28796</v>
      </c>
      <c r="G51" s="241">
        <v>760043</v>
      </c>
      <c r="H51" s="241">
        <v>84274</v>
      </c>
      <c r="I51" s="241">
        <v>108408</v>
      </c>
      <c r="J51" s="289" t="s">
        <v>187</v>
      </c>
      <c r="K51" s="241">
        <v>615763</v>
      </c>
      <c r="L51" s="241">
        <v>24018</v>
      </c>
      <c r="M51" s="241">
        <v>206503</v>
      </c>
      <c r="N51" s="241">
        <v>6183</v>
      </c>
      <c r="O51" s="241">
        <v>225176</v>
      </c>
      <c r="P51" s="289" t="s">
        <v>187</v>
      </c>
      <c r="Q51" s="241">
        <v>333891</v>
      </c>
      <c r="R51" s="289" t="s">
        <v>187</v>
      </c>
      <c r="S51" s="289" t="s">
        <v>187</v>
      </c>
      <c r="T51" s="97"/>
      <c r="U51" s="237">
        <v>34</v>
      </c>
    </row>
    <row r="52" spans="1:21" ht="14.45" customHeight="1">
      <c r="A52" s="96">
        <v>35</v>
      </c>
      <c r="B52" s="96" t="s">
        <v>127</v>
      </c>
      <c r="C52" s="121"/>
      <c r="D52" s="312">
        <v>2909036</v>
      </c>
      <c r="E52" s="81">
        <v>4051390</v>
      </c>
      <c r="F52" s="241">
        <v>44846</v>
      </c>
      <c r="G52" s="241">
        <v>997186</v>
      </c>
      <c r="H52" s="241">
        <v>389839</v>
      </c>
      <c r="I52" s="241">
        <v>238147</v>
      </c>
      <c r="J52" s="289" t="s">
        <v>187</v>
      </c>
      <c r="K52" s="241">
        <v>825995</v>
      </c>
      <c r="L52" s="241">
        <v>143265</v>
      </c>
      <c r="M52" s="241">
        <v>496748</v>
      </c>
      <c r="N52" s="241">
        <v>86049</v>
      </c>
      <c r="O52" s="241">
        <v>444571</v>
      </c>
      <c r="P52" s="289" t="s">
        <v>187</v>
      </c>
      <c r="Q52" s="241">
        <v>313867</v>
      </c>
      <c r="R52" s="241">
        <v>70877</v>
      </c>
      <c r="S52" s="289" t="s">
        <v>187</v>
      </c>
      <c r="T52" s="97"/>
      <c r="U52" s="237">
        <v>35</v>
      </c>
    </row>
    <row r="53" spans="1:21" ht="14.45" customHeight="1">
      <c r="A53" s="96">
        <v>36</v>
      </c>
      <c r="B53" s="96" t="s">
        <v>128</v>
      </c>
      <c r="C53" s="121"/>
      <c r="D53" s="312">
        <v>3507617</v>
      </c>
      <c r="E53" s="81">
        <v>3515352</v>
      </c>
      <c r="F53" s="241">
        <v>54700</v>
      </c>
      <c r="G53" s="241">
        <v>988101</v>
      </c>
      <c r="H53" s="241">
        <v>365261</v>
      </c>
      <c r="I53" s="241">
        <v>196490</v>
      </c>
      <c r="J53" s="289" t="s">
        <v>187</v>
      </c>
      <c r="K53" s="241">
        <v>300339</v>
      </c>
      <c r="L53" s="241">
        <v>40336</v>
      </c>
      <c r="M53" s="241">
        <v>225231</v>
      </c>
      <c r="N53" s="241">
        <v>48020</v>
      </c>
      <c r="O53" s="241">
        <v>1003476</v>
      </c>
      <c r="P53" s="289" t="s">
        <v>187</v>
      </c>
      <c r="Q53" s="241">
        <v>273398</v>
      </c>
      <c r="R53" s="241">
        <v>20000</v>
      </c>
      <c r="S53" s="289" t="s">
        <v>187</v>
      </c>
      <c r="T53" s="97"/>
      <c r="U53" s="237">
        <v>36</v>
      </c>
    </row>
    <row r="54" spans="1:21" ht="14.45" customHeight="1">
      <c r="A54" s="96">
        <v>37</v>
      </c>
      <c r="B54" s="96" t="s">
        <v>129</v>
      </c>
      <c r="C54" s="121"/>
      <c r="D54" s="312">
        <v>8920392</v>
      </c>
      <c r="E54" s="81">
        <v>8664485</v>
      </c>
      <c r="F54" s="241">
        <v>86881</v>
      </c>
      <c r="G54" s="241">
        <v>2574999</v>
      </c>
      <c r="H54" s="241">
        <v>1646416</v>
      </c>
      <c r="I54" s="241">
        <v>699393</v>
      </c>
      <c r="J54" s="289" t="s">
        <v>187</v>
      </c>
      <c r="K54" s="241">
        <v>939767</v>
      </c>
      <c r="L54" s="241">
        <v>249561</v>
      </c>
      <c r="M54" s="241">
        <v>678597</v>
      </c>
      <c r="N54" s="241">
        <v>263512</v>
      </c>
      <c r="O54" s="241">
        <v>804809</v>
      </c>
      <c r="P54" s="241">
        <v>46967</v>
      </c>
      <c r="Q54" s="241">
        <v>673583</v>
      </c>
      <c r="R54" s="289" t="s">
        <v>187</v>
      </c>
      <c r="S54" s="289" t="s">
        <v>187</v>
      </c>
      <c r="T54" s="97"/>
      <c r="U54" s="237">
        <v>37</v>
      </c>
    </row>
    <row r="55" spans="1:21" ht="14.45" customHeight="1">
      <c r="A55" s="96">
        <v>38</v>
      </c>
      <c r="B55" s="96" t="s">
        <v>130</v>
      </c>
      <c r="C55" s="121"/>
      <c r="D55" s="312">
        <v>17114694</v>
      </c>
      <c r="E55" s="81">
        <v>17075261</v>
      </c>
      <c r="F55" s="241">
        <v>110274</v>
      </c>
      <c r="G55" s="241">
        <v>2914849</v>
      </c>
      <c r="H55" s="241">
        <v>7266735</v>
      </c>
      <c r="I55" s="241">
        <v>1072096</v>
      </c>
      <c r="J55" s="289" t="s">
        <v>187</v>
      </c>
      <c r="K55" s="241">
        <v>454287</v>
      </c>
      <c r="L55" s="241">
        <v>115761</v>
      </c>
      <c r="M55" s="241">
        <v>780301</v>
      </c>
      <c r="N55" s="241">
        <v>506448</v>
      </c>
      <c r="O55" s="241">
        <v>2464238</v>
      </c>
      <c r="P55" s="289">
        <v>51344</v>
      </c>
      <c r="Q55" s="241">
        <v>1338928</v>
      </c>
      <c r="R55" s="289" t="s">
        <v>187</v>
      </c>
      <c r="S55" s="289" t="s">
        <v>187</v>
      </c>
      <c r="T55" s="97"/>
      <c r="U55" s="237">
        <v>38</v>
      </c>
    </row>
    <row r="56" spans="1:21" ht="14.45" customHeight="1">
      <c r="A56" s="96">
        <v>39</v>
      </c>
      <c r="B56" s="96" t="s">
        <v>131</v>
      </c>
      <c r="C56" s="121"/>
      <c r="D56" s="312">
        <v>3987435</v>
      </c>
      <c r="E56" s="81">
        <v>3656552</v>
      </c>
      <c r="F56" s="241">
        <v>38006</v>
      </c>
      <c r="G56" s="241">
        <v>1885378</v>
      </c>
      <c r="H56" s="241">
        <v>182253</v>
      </c>
      <c r="I56" s="241">
        <v>276214</v>
      </c>
      <c r="J56" s="289" t="s">
        <v>187</v>
      </c>
      <c r="K56" s="241">
        <v>615514</v>
      </c>
      <c r="L56" s="241">
        <v>62812</v>
      </c>
      <c r="M56" s="241">
        <v>152950</v>
      </c>
      <c r="N56" s="241">
        <v>14450</v>
      </c>
      <c r="O56" s="241">
        <v>175742</v>
      </c>
      <c r="P56" s="289" t="s">
        <v>187</v>
      </c>
      <c r="Q56" s="241">
        <v>253233</v>
      </c>
      <c r="R56" s="289" t="s">
        <v>187</v>
      </c>
      <c r="S56" s="289" t="s">
        <v>187</v>
      </c>
      <c r="T56" s="97"/>
      <c r="U56" s="237">
        <v>39</v>
      </c>
    </row>
    <row r="57" spans="1:21" ht="14.45" customHeight="1">
      <c r="A57" s="96">
        <v>40</v>
      </c>
      <c r="B57" s="96" t="s">
        <v>132</v>
      </c>
      <c r="C57" s="121"/>
      <c r="D57" s="312">
        <v>12205074</v>
      </c>
      <c r="E57" s="81">
        <v>9468254</v>
      </c>
      <c r="F57" s="241">
        <v>96924</v>
      </c>
      <c r="G57" s="241">
        <v>2852435</v>
      </c>
      <c r="H57" s="241">
        <v>1244333</v>
      </c>
      <c r="I57" s="241">
        <v>1416705</v>
      </c>
      <c r="J57" s="289" t="s">
        <v>187</v>
      </c>
      <c r="K57" s="241">
        <v>1257172</v>
      </c>
      <c r="L57" s="241">
        <v>174391</v>
      </c>
      <c r="M57" s="241">
        <v>470924</v>
      </c>
      <c r="N57" s="241">
        <v>148739</v>
      </c>
      <c r="O57" s="241">
        <v>911988</v>
      </c>
      <c r="P57" s="289">
        <v>10673</v>
      </c>
      <c r="Q57" s="241">
        <v>883970</v>
      </c>
      <c r="R57" s="289" t="s">
        <v>187</v>
      </c>
      <c r="S57" s="289" t="s">
        <v>187</v>
      </c>
      <c r="T57" s="97"/>
      <c r="U57" s="237">
        <v>40</v>
      </c>
    </row>
    <row r="58" spans="1:21" ht="14.45" customHeight="1">
      <c r="A58" s="96">
        <v>41</v>
      </c>
      <c r="B58" s="96" t="s">
        <v>133</v>
      </c>
      <c r="C58" s="121"/>
      <c r="D58" s="312">
        <v>4259031</v>
      </c>
      <c r="E58" s="81">
        <v>3466584</v>
      </c>
      <c r="F58" s="241">
        <v>67217</v>
      </c>
      <c r="G58" s="241">
        <v>1108424</v>
      </c>
      <c r="H58" s="241">
        <v>410411</v>
      </c>
      <c r="I58" s="241">
        <v>297632</v>
      </c>
      <c r="J58" s="289" t="s">
        <v>187</v>
      </c>
      <c r="K58" s="241">
        <v>409960</v>
      </c>
      <c r="L58" s="241">
        <v>132471</v>
      </c>
      <c r="M58" s="241">
        <v>346099</v>
      </c>
      <c r="N58" s="241">
        <v>23259</v>
      </c>
      <c r="O58" s="241">
        <v>381594</v>
      </c>
      <c r="P58" s="289" t="s">
        <v>187</v>
      </c>
      <c r="Q58" s="241">
        <v>289517</v>
      </c>
      <c r="R58" s="289" t="s">
        <v>187</v>
      </c>
      <c r="S58" s="289" t="s">
        <v>187</v>
      </c>
      <c r="T58" s="97"/>
      <c r="U58" s="237">
        <v>41</v>
      </c>
    </row>
    <row r="59" spans="1:21" ht="5.0999999999999996" customHeight="1" thickBot="1">
      <c r="A59" s="99"/>
      <c r="B59" s="99"/>
      <c r="C59" s="122"/>
      <c r="D59" s="327"/>
      <c r="E59" s="100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100"/>
      <c r="T59" s="88"/>
      <c r="U59" s="99"/>
    </row>
    <row r="60" spans="1:21" ht="5.0999999999999996" customHeight="1">
      <c r="A60" s="101"/>
      <c r="B60" s="101"/>
      <c r="C60" s="123"/>
      <c r="D60" s="102"/>
      <c r="E60" s="102"/>
      <c r="F60" s="103"/>
      <c r="G60" s="103"/>
      <c r="H60" s="103"/>
      <c r="I60" s="103"/>
      <c r="J60" s="299"/>
      <c r="K60" s="299"/>
      <c r="L60" s="299"/>
      <c r="M60" s="299"/>
      <c r="N60" s="299"/>
      <c r="O60" s="299"/>
      <c r="P60" s="299"/>
      <c r="Q60" s="299"/>
      <c r="R60" s="299"/>
      <c r="S60" s="104"/>
      <c r="T60" s="102"/>
      <c r="U60" s="101"/>
    </row>
    <row r="61" spans="1:21">
      <c r="A61" s="91" t="s">
        <v>427</v>
      </c>
      <c r="B61" s="101"/>
      <c r="C61" s="123"/>
      <c r="D61" s="102"/>
      <c r="E61" s="102"/>
      <c r="F61" s="103"/>
      <c r="G61" s="103"/>
      <c r="H61" s="103"/>
      <c r="I61" s="103"/>
      <c r="J61" s="299"/>
      <c r="K61" s="299"/>
      <c r="L61" s="299"/>
      <c r="M61" s="299"/>
      <c r="N61" s="299"/>
      <c r="O61" s="299"/>
      <c r="P61" s="299"/>
      <c r="Q61" s="299"/>
      <c r="R61" s="299"/>
      <c r="S61" s="104"/>
      <c r="T61" s="102"/>
      <c r="U61" s="101"/>
    </row>
    <row r="62" spans="1:21">
      <c r="A62" s="124" t="s">
        <v>88</v>
      </c>
      <c r="B62" s="125"/>
      <c r="C62" s="112"/>
      <c r="D62" s="103"/>
      <c r="E62" s="103"/>
      <c r="F62" s="103"/>
      <c r="G62" s="103"/>
      <c r="H62" s="103"/>
      <c r="I62" s="103"/>
      <c r="J62" s="299"/>
      <c r="K62" s="300"/>
      <c r="L62" s="301"/>
      <c r="M62" s="303"/>
      <c r="N62" s="299"/>
      <c r="O62" s="299"/>
      <c r="P62" s="299"/>
      <c r="Q62" s="299"/>
      <c r="R62" s="299"/>
      <c r="S62" s="304"/>
      <c r="T62" s="105"/>
      <c r="U62" s="1"/>
    </row>
    <row r="64" spans="1:21">
      <c r="B64" s="83" t="s">
        <v>462</v>
      </c>
      <c r="D64" s="240"/>
      <c r="E64" s="240"/>
      <c r="F64" s="92"/>
      <c r="G64" s="239"/>
      <c r="H64" s="239"/>
      <c r="I64" s="239"/>
      <c r="J64" s="239"/>
      <c r="K64" s="240"/>
      <c r="L64" s="240"/>
      <c r="M64" s="240"/>
      <c r="N64" s="240"/>
      <c r="O64" s="240"/>
      <c r="P64" s="239"/>
      <c r="Q64" s="240"/>
      <c r="R64" s="240"/>
      <c r="S64" s="239"/>
    </row>
    <row r="65" spans="2:21">
      <c r="B65" s="83" t="s">
        <v>461</v>
      </c>
      <c r="D65" s="239"/>
      <c r="E65" s="239"/>
      <c r="F65" s="92"/>
      <c r="G65" s="239"/>
      <c r="H65" s="239"/>
      <c r="I65" s="239"/>
      <c r="J65" s="239"/>
      <c r="K65" s="240"/>
      <c r="L65" s="240"/>
      <c r="M65" s="240"/>
      <c r="N65" s="240"/>
      <c r="O65" s="240"/>
      <c r="P65" s="239"/>
      <c r="Q65" s="240"/>
      <c r="R65" s="240"/>
      <c r="S65" s="239"/>
    </row>
    <row r="66" spans="2:21">
      <c r="B66" s="83" t="s">
        <v>460</v>
      </c>
      <c r="D66" s="239">
        <f>SUM(D18:D58)</f>
        <v>907492195</v>
      </c>
      <c r="E66" s="239">
        <f>SUM(E18:E58)</f>
        <v>903672943</v>
      </c>
      <c r="F66" s="239">
        <f t="shared" ref="F66:S66" si="0">SUM(F18:F58)</f>
        <v>5858251</v>
      </c>
      <c r="G66" s="239">
        <f t="shared" si="0"/>
        <v>146057910</v>
      </c>
      <c r="H66" s="239">
        <f t="shared" si="0"/>
        <v>394075132</v>
      </c>
      <c r="I66" s="239">
        <f t="shared" si="0"/>
        <v>60332071</v>
      </c>
      <c r="J66" s="239">
        <f t="shared" si="0"/>
        <v>888789</v>
      </c>
      <c r="K66" s="302">
        <f t="shared" si="0"/>
        <v>27350436</v>
      </c>
      <c r="L66" s="240">
        <f t="shared" si="0"/>
        <v>21018917</v>
      </c>
      <c r="M66" s="240">
        <f t="shared" si="0"/>
        <v>67742413</v>
      </c>
      <c r="N66" s="240">
        <f t="shared" si="0"/>
        <v>17885642</v>
      </c>
      <c r="O66" s="240">
        <f t="shared" si="0"/>
        <v>101431063</v>
      </c>
      <c r="P66" s="240">
        <f t="shared" si="0"/>
        <v>356231</v>
      </c>
      <c r="Q66" s="240">
        <f t="shared" si="0"/>
        <v>58005038</v>
      </c>
      <c r="R66" s="240">
        <f t="shared" si="0"/>
        <v>2671050</v>
      </c>
      <c r="S66" s="239">
        <f t="shared" si="0"/>
        <v>0</v>
      </c>
    </row>
    <row r="67" spans="2:21" ht="15.75" customHeight="1">
      <c r="B67" s="83" t="s">
        <v>458</v>
      </c>
      <c r="D67" s="239"/>
      <c r="E67" s="239"/>
      <c r="F67" s="92"/>
      <c r="G67" s="239"/>
      <c r="H67" s="239"/>
      <c r="I67" s="239"/>
      <c r="J67" s="239"/>
      <c r="K67" s="240"/>
      <c r="L67" s="240"/>
      <c r="M67" s="240"/>
      <c r="N67" s="240"/>
      <c r="O67" s="240"/>
      <c r="P67" s="239"/>
      <c r="Q67" s="240"/>
      <c r="R67" s="240"/>
      <c r="S67" s="305"/>
      <c r="U67" s="1"/>
    </row>
    <row r="68" spans="2:21">
      <c r="B68" s="83" t="s">
        <v>459</v>
      </c>
      <c r="D68" s="239"/>
      <c r="E68" s="239"/>
      <c r="F68" s="92"/>
      <c r="G68" s="239"/>
      <c r="H68" s="239"/>
      <c r="I68" s="239"/>
      <c r="J68" s="239"/>
      <c r="K68" s="240"/>
      <c r="L68" s="240"/>
      <c r="M68" s="240"/>
      <c r="N68" s="240"/>
      <c r="O68" s="240"/>
      <c r="P68" s="239"/>
      <c r="Q68" s="240"/>
      <c r="R68" s="240"/>
      <c r="S68" s="239"/>
    </row>
    <row r="70" spans="2:21">
      <c r="D70" s="240"/>
      <c r="E70" s="240"/>
    </row>
    <row r="71" spans="2:21">
      <c r="D71" s="239"/>
      <c r="E71" s="239"/>
    </row>
    <row r="72" spans="2:21">
      <c r="D72" s="239"/>
      <c r="E72" s="239"/>
    </row>
    <row r="73" spans="2:21">
      <c r="D73" s="239"/>
      <c r="E73" s="239"/>
    </row>
    <row r="74" spans="2:21">
      <c r="D74" s="239"/>
      <c r="E74" s="239"/>
    </row>
  </sheetData>
  <mergeCells count="20">
    <mergeCell ref="M7:M8"/>
    <mergeCell ref="N7:N8"/>
    <mergeCell ref="O7:O8"/>
    <mergeCell ref="P7:P8"/>
    <mergeCell ref="Q7:Q8"/>
    <mergeCell ref="A2:J2"/>
    <mergeCell ref="K2:U2"/>
    <mergeCell ref="A6:B8"/>
    <mergeCell ref="U6:U8"/>
    <mergeCell ref="F7:F8"/>
    <mergeCell ref="G7:G8"/>
    <mergeCell ref="H7:H8"/>
    <mergeCell ref="I7:I8"/>
    <mergeCell ref="J7:J8"/>
    <mergeCell ref="D6:D8"/>
    <mergeCell ref="E6:E8"/>
    <mergeCell ref="K7:K8"/>
    <mergeCell ref="R7:R8"/>
    <mergeCell ref="S7:S8"/>
    <mergeCell ref="L7:L8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fitToWidth="2" orientation="portrait" r:id="rId1"/>
  <headerFooter differentOddEven="1" scaleWithDoc="0">
    <oddHeader>&amp;L&amp;"+,標準"&amp;9 21　財政</oddHeader>
    <evenHeader>&amp;R&amp;"+,標準"&amp;9 21　財政</evenHeader>
  </headerFooter>
  <colBreaks count="1" manualBreakCount="1">
    <brk id="10" max="61" man="1"/>
  </colBreaks>
  <ignoredErrors>
    <ignoredError sqref="U18:U26 A18:A26 U10 A10 A12 U12 A14:A16 U14:U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5"/>
  <sheetViews>
    <sheetView showGridLines="0" view="pageBreakPreview" zoomScaleNormal="100" zoomScaleSheetLayoutView="100" workbookViewId="0">
      <selection activeCell="A2" sqref="A2:H2"/>
    </sheetView>
  </sheetViews>
  <sheetFormatPr defaultRowHeight="11.25"/>
  <cols>
    <col min="1" max="1" width="9" style="92"/>
    <col min="2" max="2" width="2.375" style="92" customWidth="1"/>
    <col min="3" max="8" width="13.125" style="92" customWidth="1"/>
    <col min="9" max="9" width="1.25" style="92" customWidth="1"/>
    <col min="10" max="11" width="12.125" style="92" bestFit="1" customWidth="1"/>
    <col min="12" max="16384" width="9" style="92"/>
  </cols>
  <sheetData>
    <row r="1" spans="1:8" ht="14.1" customHeight="1"/>
    <row r="2" spans="1:8" ht="17.25">
      <c r="A2" s="395" t="s">
        <v>402</v>
      </c>
      <c r="B2" s="395"/>
      <c r="C2" s="395"/>
      <c r="D2" s="395"/>
      <c r="E2" s="395"/>
      <c r="F2" s="395"/>
      <c r="G2" s="395"/>
      <c r="H2" s="395"/>
    </row>
    <row r="3" spans="1:8" ht="15.95" customHeight="1">
      <c r="A3" s="111"/>
      <c r="B3" s="126"/>
      <c r="C3" s="126"/>
      <c r="D3" s="126"/>
      <c r="E3" s="126"/>
      <c r="F3" s="126"/>
      <c r="G3" s="126"/>
      <c r="H3" s="126"/>
    </row>
    <row r="4" spans="1:8" ht="15.95" customHeight="1">
      <c r="F4" s="233"/>
      <c r="H4" s="233" t="s">
        <v>134</v>
      </c>
    </row>
    <row r="5" spans="1:8" ht="5.0999999999999996" customHeight="1" thickBot="1"/>
    <row r="6" spans="1:8" ht="15" customHeight="1">
      <c r="A6" s="390" t="s">
        <v>211</v>
      </c>
      <c r="B6" s="127"/>
      <c r="C6" s="392" t="s">
        <v>317</v>
      </c>
      <c r="D6" s="394"/>
      <c r="E6" s="392" t="s">
        <v>411</v>
      </c>
      <c r="F6" s="393"/>
      <c r="G6" s="392" t="s">
        <v>499</v>
      </c>
      <c r="H6" s="393"/>
    </row>
    <row r="7" spans="1:8" ht="15" customHeight="1">
      <c r="A7" s="391"/>
      <c r="B7" s="128"/>
      <c r="C7" s="129" t="s">
        <v>135</v>
      </c>
      <c r="D7" s="129" t="s">
        <v>136</v>
      </c>
      <c r="E7" s="129" t="s">
        <v>135</v>
      </c>
      <c r="F7" s="129" t="s">
        <v>136</v>
      </c>
      <c r="G7" s="129" t="s">
        <v>135</v>
      </c>
      <c r="H7" s="129" t="s">
        <v>136</v>
      </c>
    </row>
    <row r="8" spans="1:8" ht="5.0999999999999996" customHeight="1">
      <c r="A8" s="106"/>
      <c r="B8" s="130"/>
      <c r="C8" s="94"/>
      <c r="D8" s="94"/>
      <c r="E8" s="94"/>
      <c r="F8" s="94"/>
      <c r="G8" s="94"/>
      <c r="H8" s="94"/>
    </row>
    <row r="9" spans="1:8" ht="15" customHeight="1">
      <c r="A9" s="132" t="s">
        <v>513</v>
      </c>
      <c r="B9" s="140"/>
      <c r="C9" s="141">
        <v>636069351</v>
      </c>
      <c r="D9" s="141">
        <v>131117809</v>
      </c>
      <c r="E9" s="141">
        <v>640272060</v>
      </c>
      <c r="F9" s="141">
        <v>130679242</v>
      </c>
      <c r="G9" s="141">
        <v>622075551</v>
      </c>
      <c r="H9" s="141">
        <v>128495615</v>
      </c>
    </row>
    <row r="10" spans="1:8" ht="9.9499999999999993" customHeight="1">
      <c r="A10" s="132"/>
      <c r="B10" s="140"/>
      <c r="C10" s="141"/>
      <c r="D10" s="141"/>
      <c r="E10" s="141"/>
      <c r="F10" s="141"/>
      <c r="G10" s="141"/>
      <c r="H10" s="141"/>
    </row>
    <row r="11" spans="1:8" ht="15" customHeight="1">
      <c r="A11" s="132" t="s">
        <v>137</v>
      </c>
      <c r="B11" s="259" t="s">
        <v>494</v>
      </c>
      <c r="C11" s="248">
        <v>22746954</v>
      </c>
      <c r="D11" s="141">
        <v>10037619</v>
      </c>
      <c r="E11" s="248">
        <v>22321982</v>
      </c>
      <c r="F11" s="141">
        <v>11075591</v>
      </c>
      <c r="G11" s="248">
        <v>21050007</v>
      </c>
      <c r="H11" s="141">
        <v>11208189</v>
      </c>
    </row>
    <row r="12" spans="1:8" ht="9.9499999999999993" customHeight="1">
      <c r="A12" s="132"/>
      <c r="B12" s="259"/>
      <c r="C12" s="248"/>
      <c r="D12" s="141"/>
      <c r="E12" s="248"/>
      <c r="F12" s="141"/>
      <c r="G12" s="248"/>
      <c r="H12" s="141"/>
    </row>
    <row r="13" spans="1:8" ht="15" customHeight="1">
      <c r="A13" s="132" t="s">
        <v>423</v>
      </c>
      <c r="B13" s="140"/>
      <c r="C13" s="248">
        <v>613322397</v>
      </c>
      <c r="D13" s="141">
        <v>121080190</v>
      </c>
      <c r="E13" s="248">
        <v>617950078</v>
      </c>
      <c r="F13" s="141">
        <v>119603651</v>
      </c>
      <c r="G13" s="248">
        <v>601025544</v>
      </c>
      <c r="H13" s="141">
        <v>117287426</v>
      </c>
    </row>
    <row r="14" spans="1:8" ht="15" customHeight="1">
      <c r="A14" s="132" t="s">
        <v>425</v>
      </c>
      <c r="B14" s="140"/>
      <c r="C14" s="248">
        <v>463891946</v>
      </c>
      <c r="D14" s="141">
        <v>88525630</v>
      </c>
      <c r="E14" s="248">
        <v>465747840</v>
      </c>
      <c r="F14" s="141">
        <v>85815993</v>
      </c>
      <c r="G14" s="248">
        <v>452142297</v>
      </c>
      <c r="H14" s="141">
        <v>84019666</v>
      </c>
    </row>
    <row r="15" spans="1:8" ht="15" customHeight="1">
      <c r="A15" s="132" t="s">
        <v>426</v>
      </c>
      <c r="B15" s="140"/>
      <c r="C15" s="248">
        <v>149430451</v>
      </c>
      <c r="D15" s="141">
        <v>32554560</v>
      </c>
      <c r="E15" s="248">
        <v>152202238</v>
      </c>
      <c r="F15" s="141">
        <v>33787658</v>
      </c>
      <c r="G15" s="248">
        <v>148883247</v>
      </c>
      <c r="H15" s="141">
        <v>33267760</v>
      </c>
    </row>
    <row r="16" spans="1:8" ht="9.9499999999999993" customHeight="1">
      <c r="A16" s="139"/>
      <c r="B16" s="140"/>
      <c r="C16" s="248"/>
      <c r="D16" s="141"/>
      <c r="E16" s="248"/>
      <c r="F16" s="141"/>
      <c r="G16" s="248"/>
      <c r="H16" s="141"/>
    </row>
    <row r="17" spans="1:8" ht="15" customHeight="1">
      <c r="A17" s="96" t="s">
        <v>93</v>
      </c>
      <c r="B17" s="107"/>
      <c r="C17" s="249">
        <v>135624183</v>
      </c>
      <c r="D17" s="81">
        <v>14233588</v>
      </c>
      <c r="E17" s="249">
        <v>136672177</v>
      </c>
      <c r="F17" s="81">
        <v>13550967</v>
      </c>
      <c r="G17" s="249">
        <v>132712577</v>
      </c>
      <c r="H17" s="81">
        <v>12924315</v>
      </c>
    </row>
    <row r="18" spans="1:8" ht="15" customHeight="1">
      <c r="A18" s="96" t="s">
        <v>94</v>
      </c>
      <c r="B18" s="107"/>
      <c r="C18" s="249">
        <v>30126837</v>
      </c>
      <c r="D18" s="81">
        <v>5089263</v>
      </c>
      <c r="E18" s="249">
        <v>30378815</v>
      </c>
      <c r="F18" s="81">
        <v>5079998</v>
      </c>
      <c r="G18" s="249">
        <v>30165991</v>
      </c>
      <c r="H18" s="81">
        <v>5030005</v>
      </c>
    </row>
    <row r="19" spans="1:8" ht="15" customHeight="1">
      <c r="A19" s="96" t="s">
        <v>95</v>
      </c>
      <c r="B19" s="107"/>
      <c r="C19" s="249">
        <v>24877553</v>
      </c>
      <c r="D19" s="81">
        <v>11153808</v>
      </c>
      <c r="E19" s="249">
        <v>28319145</v>
      </c>
      <c r="F19" s="81">
        <v>10443756</v>
      </c>
      <c r="G19" s="249">
        <v>27958708</v>
      </c>
      <c r="H19" s="81">
        <v>10598011</v>
      </c>
    </row>
    <row r="20" spans="1:8" ht="15" customHeight="1">
      <c r="A20" s="96" t="s">
        <v>96</v>
      </c>
      <c r="B20" s="107"/>
      <c r="C20" s="249">
        <v>37293006</v>
      </c>
      <c r="D20" s="81">
        <v>4577692</v>
      </c>
      <c r="E20" s="249">
        <v>36896746</v>
      </c>
      <c r="F20" s="81">
        <v>4569046</v>
      </c>
      <c r="G20" s="249">
        <v>35081666</v>
      </c>
      <c r="H20" s="81">
        <v>4633640</v>
      </c>
    </row>
    <row r="21" spans="1:8" ht="15" customHeight="1">
      <c r="A21" s="96" t="s">
        <v>97</v>
      </c>
      <c r="B21" s="107"/>
      <c r="C21" s="249">
        <v>29178156</v>
      </c>
      <c r="D21" s="81">
        <v>5831283</v>
      </c>
      <c r="E21" s="249">
        <v>28985599</v>
      </c>
      <c r="F21" s="81">
        <v>5642136</v>
      </c>
      <c r="G21" s="249">
        <v>28307198</v>
      </c>
      <c r="H21" s="81">
        <v>5580778</v>
      </c>
    </row>
    <row r="22" spans="1:8" ht="15" customHeight="1">
      <c r="A22" s="96" t="s">
        <v>98</v>
      </c>
      <c r="B22" s="107"/>
      <c r="C22" s="249">
        <v>18862916</v>
      </c>
      <c r="D22" s="81">
        <v>5143473</v>
      </c>
      <c r="E22" s="249">
        <v>19076404</v>
      </c>
      <c r="F22" s="81">
        <v>5110988</v>
      </c>
      <c r="G22" s="249">
        <v>18307426</v>
      </c>
      <c r="H22" s="81">
        <v>4919693</v>
      </c>
    </row>
    <row r="23" spans="1:8" ht="15" customHeight="1">
      <c r="A23" s="96" t="s">
        <v>99</v>
      </c>
      <c r="B23" s="107"/>
      <c r="C23" s="249">
        <v>43298826</v>
      </c>
      <c r="D23" s="81">
        <v>10095083</v>
      </c>
      <c r="E23" s="249">
        <v>44235757</v>
      </c>
      <c r="F23" s="81">
        <v>9743065</v>
      </c>
      <c r="G23" s="249">
        <v>43843787</v>
      </c>
      <c r="H23" s="81">
        <v>9694376</v>
      </c>
    </row>
    <row r="24" spans="1:8" ht="15" customHeight="1">
      <c r="A24" s="96" t="s">
        <v>100</v>
      </c>
      <c r="B24" s="107"/>
      <c r="C24" s="249">
        <v>30054649</v>
      </c>
      <c r="D24" s="81">
        <v>5040184</v>
      </c>
      <c r="E24" s="249">
        <v>29636195</v>
      </c>
      <c r="F24" s="81">
        <v>4847580</v>
      </c>
      <c r="G24" s="249">
        <v>29545887</v>
      </c>
      <c r="H24" s="81">
        <v>4652282</v>
      </c>
    </row>
    <row r="25" spans="1:8" ht="15" customHeight="1">
      <c r="A25" s="96" t="s">
        <v>101</v>
      </c>
      <c r="B25" s="107"/>
      <c r="C25" s="249">
        <v>48599924</v>
      </c>
      <c r="D25" s="81">
        <v>12419116</v>
      </c>
      <c r="E25" s="249">
        <v>47778815</v>
      </c>
      <c r="F25" s="81">
        <v>11865520</v>
      </c>
      <c r="G25" s="249">
        <v>45976493</v>
      </c>
      <c r="H25" s="81">
        <v>11347343</v>
      </c>
    </row>
    <row r="26" spans="1:8" ht="15" customHeight="1">
      <c r="A26" s="96" t="s">
        <v>102</v>
      </c>
      <c r="B26" s="107"/>
      <c r="C26" s="249">
        <v>45102624</v>
      </c>
      <c r="D26" s="81">
        <v>9503245</v>
      </c>
      <c r="E26" s="249">
        <v>43401276</v>
      </c>
      <c r="F26" s="81">
        <v>9619017</v>
      </c>
      <c r="G26" s="249">
        <v>40532033</v>
      </c>
      <c r="H26" s="81">
        <v>9592979</v>
      </c>
    </row>
    <row r="27" spans="1:8" ht="15" customHeight="1">
      <c r="A27" s="96" t="s">
        <v>103</v>
      </c>
      <c r="B27" s="107"/>
      <c r="C27" s="249">
        <v>20873272</v>
      </c>
      <c r="D27" s="81">
        <v>5438895</v>
      </c>
      <c r="E27" s="249">
        <v>20366911</v>
      </c>
      <c r="F27" s="81">
        <v>5343920</v>
      </c>
      <c r="G27" s="249">
        <v>19710531</v>
      </c>
      <c r="H27" s="81">
        <v>5046244</v>
      </c>
    </row>
    <row r="28" spans="1:8" ht="15" customHeight="1">
      <c r="A28" s="96" t="s">
        <v>104</v>
      </c>
      <c r="B28" s="107"/>
      <c r="C28" s="249">
        <v>6308737</v>
      </c>
      <c r="D28" s="81">
        <v>541034</v>
      </c>
      <c r="E28" s="249">
        <v>6220890</v>
      </c>
      <c r="F28" s="81">
        <v>508220</v>
      </c>
      <c r="G28" s="249">
        <v>5843874</v>
      </c>
      <c r="H28" s="81">
        <v>486117</v>
      </c>
    </row>
    <row r="29" spans="1:8" ht="15" customHeight="1">
      <c r="A29" s="96" t="s">
        <v>105</v>
      </c>
      <c r="B29" s="107"/>
      <c r="C29" s="249">
        <v>4561871</v>
      </c>
      <c r="D29" s="81">
        <v>432816</v>
      </c>
      <c r="E29" s="249">
        <v>4523806</v>
      </c>
      <c r="F29" s="81">
        <v>390700</v>
      </c>
      <c r="G29" s="249">
        <v>5078345</v>
      </c>
      <c r="H29" s="81">
        <v>375770</v>
      </c>
    </row>
    <row r="30" spans="1:8" ht="15" customHeight="1">
      <c r="A30" s="96" t="s">
        <v>106</v>
      </c>
      <c r="B30" s="107"/>
      <c r="C30" s="249">
        <v>3240298</v>
      </c>
      <c r="D30" s="81">
        <v>327998</v>
      </c>
      <c r="E30" s="249">
        <v>3073754</v>
      </c>
      <c r="F30" s="81">
        <v>291431</v>
      </c>
      <c r="G30" s="249">
        <v>2876899</v>
      </c>
      <c r="H30" s="81">
        <v>262953</v>
      </c>
    </row>
    <row r="31" spans="1:8" ht="15" customHeight="1">
      <c r="A31" s="96" t="s">
        <v>107</v>
      </c>
      <c r="B31" s="107"/>
      <c r="C31" s="249">
        <v>2910648</v>
      </c>
      <c r="D31" s="81">
        <v>1800811</v>
      </c>
      <c r="E31" s="249">
        <v>3429543</v>
      </c>
      <c r="F31" s="81">
        <v>1715313</v>
      </c>
      <c r="G31" s="249">
        <v>4000745</v>
      </c>
      <c r="H31" s="81">
        <v>1684166</v>
      </c>
    </row>
    <row r="32" spans="1:8" ht="15" customHeight="1">
      <c r="A32" s="96" t="s">
        <v>108</v>
      </c>
      <c r="B32" s="107"/>
      <c r="C32" s="249">
        <v>8307189</v>
      </c>
      <c r="D32" s="81">
        <v>1921264</v>
      </c>
      <c r="E32" s="249">
        <v>8344680</v>
      </c>
      <c r="F32" s="81">
        <v>1725791</v>
      </c>
      <c r="G32" s="249">
        <v>8108799</v>
      </c>
      <c r="H32" s="81">
        <v>1547769</v>
      </c>
    </row>
    <row r="33" spans="1:8" ht="15" customHeight="1">
      <c r="A33" s="96" t="s">
        <v>109</v>
      </c>
      <c r="B33" s="107"/>
      <c r="C33" s="249">
        <v>5283644</v>
      </c>
      <c r="D33" s="81">
        <v>1458558</v>
      </c>
      <c r="E33" s="249">
        <v>5078452</v>
      </c>
      <c r="F33" s="81">
        <v>1608990</v>
      </c>
      <c r="G33" s="249">
        <v>4806648</v>
      </c>
      <c r="H33" s="81">
        <v>1731611</v>
      </c>
    </row>
    <row r="34" spans="1:8" ht="15" customHeight="1">
      <c r="A34" s="96" t="s">
        <v>110</v>
      </c>
      <c r="B34" s="107"/>
      <c r="C34" s="249">
        <v>3030913</v>
      </c>
      <c r="D34" s="81">
        <v>484136</v>
      </c>
      <c r="E34" s="249">
        <v>3368258</v>
      </c>
      <c r="F34" s="81">
        <v>474314</v>
      </c>
      <c r="G34" s="249">
        <v>3216592</v>
      </c>
      <c r="H34" s="81">
        <v>481486</v>
      </c>
    </row>
    <row r="35" spans="1:8" ht="15" customHeight="1">
      <c r="A35" s="96" t="s">
        <v>111</v>
      </c>
      <c r="B35" s="107"/>
      <c r="C35" s="249">
        <v>3488803</v>
      </c>
      <c r="D35" s="81">
        <v>146625</v>
      </c>
      <c r="E35" s="249">
        <v>3714041</v>
      </c>
      <c r="F35" s="81">
        <v>117863</v>
      </c>
      <c r="G35" s="249">
        <v>3913331</v>
      </c>
      <c r="H35" s="81">
        <v>91056</v>
      </c>
    </row>
    <row r="36" spans="1:8" ht="15" customHeight="1">
      <c r="A36" s="96" t="s">
        <v>112</v>
      </c>
      <c r="B36" s="107"/>
      <c r="C36" s="249">
        <v>4271835</v>
      </c>
      <c r="D36" s="81">
        <v>154654</v>
      </c>
      <c r="E36" s="249">
        <v>4535304</v>
      </c>
      <c r="F36" s="81">
        <v>111113</v>
      </c>
      <c r="G36" s="249">
        <v>4401673</v>
      </c>
      <c r="H36" s="81">
        <v>86625</v>
      </c>
    </row>
    <row r="37" spans="1:8" ht="15" customHeight="1">
      <c r="A37" s="96" t="s">
        <v>113</v>
      </c>
      <c r="B37" s="107"/>
      <c r="C37" s="249">
        <v>8578895</v>
      </c>
      <c r="D37" s="81">
        <v>1647422</v>
      </c>
      <c r="E37" s="249">
        <v>8506666</v>
      </c>
      <c r="F37" s="81">
        <v>1701237</v>
      </c>
      <c r="G37" s="249">
        <v>8217586</v>
      </c>
      <c r="H37" s="81">
        <v>1785342</v>
      </c>
    </row>
    <row r="38" spans="1:8" ht="15" customHeight="1">
      <c r="A38" s="96" t="s">
        <v>114</v>
      </c>
      <c r="B38" s="107"/>
      <c r="C38" s="249">
        <v>2254016</v>
      </c>
      <c r="D38" s="81">
        <v>676235</v>
      </c>
      <c r="E38" s="249">
        <v>2407051</v>
      </c>
      <c r="F38" s="81">
        <v>688807</v>
      </c>
      <c r="G38" s="249">
        <v>2538461</v>
      </c>
      <c r="H38" s="81">
        <v>688271</v>
      </c>
    </row>
    <row r="39" spans="1:8" ht="15" customHeight="1">
      <c r="A39" s="96" t="s">
        <v>115</v>
      </c>
      <c r="B39" s="107"/>
      <c r="C39" s="249">
        <v>6327084</v>
      </c>
      <c r="D39" s="81">
        <v>2373785</v>
      </c>
      <c r="E39" s="249">
        <v>6199625</v>
      </c>
      <c r="F39" s="81">
        <v>2411304</v>
      </c>
      <c r="G39" s="249">
        <v>6011121</v>
      </c>
      <c r="H39" s="81">
        <v>2300108</v>
      </c>
    </row>
    <row r="40" spans="1:8" ht="15" customHeight="1">
      <c r="A40" s="96" t="s">
        <v>116</v>
      </c>
      <c r="B40" s="107"/>
      <c r="C40" s="249">
        <v>5116721</v>
      </c>
      <c r="D40" s="81">
        <v>2080919</v>
      </c>
      <c r="E40" s="249">
        <v>5243591</v>
      </c>
      <c r="F40" s="81">
        <v>2013732</v>
      </c>
      <c r="G40" s="249">
        <v>4978030</v>
      </c>
      <c r="H40" s="81">
        <v>1930318</v>
      </c>
    </row>
    <row r="41" spans="1:8" ht="15" customHeight="1">
      <c r="A41" s="96" t="s">
        <v>117</v>
      </c>
      <c r="B41" s="107"/>
      <c r="C41" s="249">
        <v>5826594</v>
      </c>
      <c r="D41" s="81">
        <v>101156</v>
      </c>
      <c r="E41" s="249">
        <v>5731082</v>
      </c>
      <c r="F41" s="81">
        <v>1969204</v>
      </c>
      <c r="G41" s="249">
        <v>5454215</v>
      </c>
      <c r="H41" s="81">
        <v>1976820</v>
      </c>
    </row>
    <row r="42" spans="1:8" ht="15" customHeight="1">
      <c r="A42" s="96" t="s">
        <v>118</v>
      </c>
      <c r="B42" s="107"/>
      <c r="C42" s="249">
        <v>9497424</v>
      </c>
      <c r="D42" s="81">
        <v>3753474</v>
      </c>
      <c r="E42" s="249">
        <v>9141678</v>
      </c>
      <c r="F42" s="81">
        <v>3637337</v>
      </c>
      <c r="G42" s="249">
        <v>8420369</v>
      </c>
      <c r="H42" s="81">
        <v>3511516</v>
      </c>
    </row>
    <row r="43" spans="1:8" ht="15" customHeight="1">
      <c r="A43" s="96" t="s">
        <v>119</v>
      </c>
      <c r="B43" s="107"/>
      <c r="C43" s="249">
        <v>8470009</v>
      </c>
      <c r="D43" s="81">
        <v>3160482</v>
      </c>
      <c r="E43" s="249">
        <v>8631321</v>
      </c>
      <c r="F43" s="81">
        <v>3126567</v>
      </c>
      <c r="G43" s="249">
        <v>8206145</v>
      </c>
      <c r="H43" s="81">
        <v>3071394</v>
      </c>
    </row>
    <row r="44" spans="1:8" ht="15" customHeight="1">
      <c r="A44" s="96" t="s">
        <v>120</v>
      </c>
      <c r="B44" s="107"/>
      <c r="C44" s="249">
        <v>12723918</v>
      </c>
      <c r="D44" s="81">
        <v>2833780</v>
      </c>
      <c r="E44" s="249">
        <v>12271857</v>
      </c>
      <c r="F44" s="81">
        <v>2826994</v>
      </c>
      <c r="G44" s="249">
        <v>11497776</v>
      </c>
      <c r="H44" s="81">
        <v>2759814</v>
      </c>
    </row>
    <row r="45" spans="1:8" ht="15" customHeight="1">
      <c r="A45" s="96" t="s">
        <v>121</v>
      </c>
      <c r="B45" s="107"/>
      <c r="C45" s="249">
        <v>1388319</v>
      </c>
      <c r="D45" s="81">
        <v>304074</v>
      </c>
      <c r="E45" s="249">
        <v>1321738</v>
      </c>
      <c r="F45" s="81">
        <v>344570</v>
      </c>
      <c r="G45" s="249">
        <v>1191411</v>
      </c>
      <c r="H45" s="81">
        <v>320783</v>
      </c>
    </row>
    <row r="46" spans="1:8" ht="15" customHeight="1">
      <c r="A46" s="96" t="s">
        <v>122</v>
      </c>
      <c r="B46" s="107"/>
      <c r="C46" s="249">
        <v>1258364</v>
      </c>
      <c r="D46" s="81">
        <v>1082917</v>
      </c>
      <c r="E46" s="249">
        <v>1210797</v>
      </c>
      <c r="F46" s="81">
        <v>1094183</v>
      </c>
      <c r="G46" s="249">
        <v>1481825</v>
      </c>
      <c r="H46" s="81">
        <v>1328172</v>
      </c>
    </row>
    <row r="47" spans="1:8" ht="15" customHeight="1">
      <c r="A47" s="96" t="s">
        <v>123</v>
      </c>
      <c r="B47" s="107"/>
      <c r="C47" s="249">
        <v>1619194</v>
      </c>
      <c r="D47" s="81">
        <v>898039</v>
      </c>
      <c r="E47" s="249">
        <v>1900047</v>
      </c>
      <c r="F47" s="81">
        <v>919162</v>
      </c>
      <c r="G47" s="249">
        <v>2424554</v>
      </c>
      <c r="H47" s="81">
        <v>966820</v>
      </c>
    </row>
    <row r="48" spans="1:8" ht="15" customHeight="1">
      <c r="A48" s="96" t="s">
        <v>124</v>
      </c>
      <c r="B48" s="107"/>
      <c r="C48" s="249">
        <v>907657</v>
      </c>
      <c r="D48" s="81">
        <v>109271</v>
      </c>
      <c r="E48" s="249">
        <v>902356</v>
      </c>
      <c r="F48" s="81">
        <v>128358</v>
      </c>
      <c r="G48" s="249">
        <v>833335</v>
      </c>
      <c r="H48" s="81">
        <v>141966</v>
      </c>
    </row>
    <row r="49" spans="1:8" ht="15" customHeight="1">
      <c r="A49" s="96" t="s">
        <v>125</v>
      </c>
      <c r="B49" s="107"/>
      <c r="C49" s="249">
        <v>3021252</v>
      </c>
      <c r="D49" s="81">
        <v>213282</v>
      </c>
      <c r="E49" s="249">
        <v>3259767</v>
      </c>
      <c r="F49" s="81">
        <v>202175</v>
      </c>
      <c r="G49" s="249">
        <v>3087292</v>
      </c>
      <c r="H49" s="81">
        <v>239409</v>
      </c>
    </row>
    <row r="50" spans="1:8" ht="15" customHeight="1">
      <c r="A50" s="96" t="s">
        <v>126</v>
      </c>
      <c r="B50" s="107"/>
      <c r="C50" s="249">
        <v>2888999</v>
      </c>
      <c r="D50" s="81">
        <v>61610</v>
      </c>
      <c r="E50" s="249">
        <v>3071189</v>
      </c>
      <c r="F50" s="81">
        <v>152077</v>
      </c>
      <c r="G50" s="249">
        <v>2799165</v>
      </c>
      <c r="H50" s="81">
        <v>186825</v>
      </c>
    </row>
    <row r="51" spans="1:8" ht="15" customHeight="1">
      <c r="A51" s="96" t="s">
        <v>127</v>
      </c>
      <c r="B51" s="107"/>
      <c r="C51" s="249">
        <v>3403815</v>
      </c>
      <c r="D51" s="81">
        <v>746578</v>
      </c>
      <c r="E51" s="249">
        <v>3462825</v>
      </c>
      <c r="F51" s="81">
        <v>702847</v>
      </c>
      <c r="G51" s="249">
        <v>3586652</v>
      </c>
      <c r="H51" s="81">
        <v>727939</v>
      </c>
    </row>
    <row r="52" spans="1:8" ht="15" customHeight="1">
      <c r="A52" s="96" t="s">
        <v>128</v>
      </c>
      <c r="B52" s="107"/>
      <c r="C52" s="249">
        <v>2265500</v>
      </c>
      <c r="D52" s="81">
        <v>367609</v>
      </c>
      <c r="E52" s="249">
        <v>2248829</v>
      </c>
      <c r="F52" s="81">
        <v>389213</v>
      </c>
      <c r="G52" s="249">
        <v>2477554</v>
      </c>
      <c r="H52" s="81">
        <v>417134</v>
      </c>
    </row>
    <row r="53" spans="1:8" ht="15" customHeight="1">
      <c r="A53" s="96" t="s">
        <v>129</v>
      </c>
      <c r="B53" s="107"/>
      <c r="C53" s="249">
        <v>6345670</v>
      </c>
      <c r="D53" s="81">
        <v>1344313</v>
      </c>
      <c r="E53" s="249">
        <v>6230552</v>
      </c>
      <c r="F53" s="81">
        <v>1173759</v>
      </c>
      <c r="G53" s="249">
        <v>6047472</v>
      </c>
      <c r="H53" s="81">
        <v>1052145</v>
      </c>
    </row>
    <row r="54" spans="1:8" ht="15" customHeight="1">
      <c r="A54" s="96" t="s">
        <v>130</v>
      </c>
      <c r="B54" s="107"/>
      <c r="C54" s="249">
        <v>13558051</v>
      </c>
      <c r="D54" s="81">
        <v>1066853</v>
      </c>
      <c r="E54" s="249">
        <v>12925942</v>
      </c>
      <c r="F54" s="81">
        <v>801808</v>
      </c>
      <c r="G54" s="249">
        <v>12057423</v>
      </c>
      <c r="H54" s="81">
        <v>625551</v>
      </c>
    </row>
    <row r="55" spans="1:8" ht="15" customHeight="1">
      <c r="A55" s="96" t="s">
        <v>131</v>
      </c>
      <c r="B55" s="107"/>
      <c r="C55" s="249">
        <v>1929971</v>
      </c>
      <c r="D55" s="81">
        <v>81145</v>
      </c>
      <c r="E55" s="249">
        <v>1878328</v>
      </c>
      <c r="F55" s="81">
        <v>70853</v>
      </c>
      <c r="G55" s="249">
        <v>1822788</v>
      </c>
      <c r="H55" s="81">
        <v>76510</v>
      </c>
    </row>
    <row r="56" spans="1:8" ht="15" customHeight="1">
      <c r="A56" s="96" t="s">
        <v>132</v>
      </c>
      <c r="B56" s="107"/>
      <c r="C56" s="249">
        <v>8079560</v>
      </c>
      <c r="D56" s="81">
        <v>1802329</v>
      </c>
      <c r="E56" s="249">
        <v>10936303</v>
      </c>
      <c r="F56" s="81">
        <v>1899825</v>
      </c>
      <c r="G56" s="249">
        <v>11248089</v>
      </c>
      <c r="H56" s="81">
        <v>1824920</v>
      </c>
    </row>
    <row r="57" spans="1:8" ht="15" customHeight="1">
      <c r="A57" s="96" t="s">
        <v>133</v>
      </c>
      <c r="B57" s="107"/>
      <c r="C57" s="249">
        <v>2565500</v>
      </c>
      <c r="D57" s="81">
        <v>581391</v>
      </c>
      <c r="E57" s="249">
        <v>2431966</v>
      </c>
      <c r="F57" s="81">
        <v>589911</v>
      </c>
      <c r="G57" s="249">
        <v>2255078</v>
      </c>
      <c r="H57" s="81">
        <v>588450</v>
      </c>
    </row>
    <row r="58" spans="1:8" ht="5.0999999999999996" customHeight="1" thickBot="1">
      <c r="A58" s="131"/>
      <c r="B58" s="108"/>
      <c r="C58" s="100"/>
      <c r="D58" s="100"/>
      <c r="E58" s="100"/>
      <c r="F58" s="100"/>
      <c r="G58" s="100"/>
      <c r="H58" s="100"/>
    </row>
    <row r="59" spans="1:8" ht="5.0999999999999996" customHeight="1">
      <c r="A59" s="132"/>
      <c r="C59" s="104"/>
      <c r="D59" s="104"/>
      <c r="F59" s="104"/>
      <c r="H59" s="104"/>
    </row>
    <row r="60" spans="1:8">
      <c r="A60" s="133" t="s">
        <v>487</v>
      </c>
    </row>
    <row r="61" spans="1:8">
      <c r="A61" s="133" t="s">
        <v>88</v>
      </c>
    </row>
    <row r="62" spans="1:8" ht="12" customHeight="1">
      <c r="A62" s="132"/>
      <c r="E62" s="243"/>
      <c r="F62" s="243"/>
      <c r="G62" s="243"/>
      <c r="H62" s="243"/>
    </row>
    <row r="63" spans="1:8" ht="17.25" customHeight="1">
      <c r="A63" s="132"/>
      <c r="C63" s="149"/>
      <c r="D63" s="149"/>
      <c r="E63" s="242"/>
      <c r="F63" s="242"/>
      <c r="G63" s="242"/>
      <c r="H63" s="242"/>
    </row>
    <row r="64" spans="1:8" ht="12" customHeight="1">
      <c r="A64" s="132"/>
      <c r="E64" s="243"/>
      <c r="F64" s="243"/>
      <c r="G64" s="243"/>
      <c r="H64" s="243"/>
    </row>
    <row r="65" spans="1:1">
      <c r="A65" s="134"/>
    </row>
  </sheetData>
  <mergeCells count="5">
    <mergeCell ref="A6:A7"/>
    <mergeCell ref="E6:F6"/>
    <mergeCell ref="C6:D6"/>
    <mergeCell ref="G6:H6"/>
    <mergeCell ref="A2:H2"/>
  </mergeCells>
  <phoneticPr fontId="4"/>
  <printOptions horizontalCentered="1"/>
  <pageMargins left="0.59055118110236227" right="0.59055118110236227" top="0.51181102362204722" bottom="0.39370078740157483" header="0.51181102362204722" footer="0.51181102362204722"/>
  <pageSetup paperSize="9" orientation="portrait" r:id="rId1"/>
  <headerFooter scaleWithDoc="0">
    <oddHeader>&amp;L&amp;"+,標準"&amp;9 21　財政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1"/>
  <sheetViews>
    <sheetView showGridLines="0" view="pageBreakPreview" zoomScaleNormal="100" zoomScaleSheetLayoutView="100" workbookViewId="0">
      <selection activeCell="A2" sqref="A2:I2"/>
    </sheetView>
  </sheetViews>
  <sheetFormatPr defaultColWidth="12.625" defaultRowHeight="11.25"/>
  <cols>
    <col min="1" max="1" width="17.125" style="152" customWidth="1"/>
    <col min="2" max="9" width="8.875" style="152" customWidth="1"/>
    <col min="10" max="10" width="2.25" style="152" customWidth="1"/>
    <col min="11" max="12" width="9.75" style="152" bestFit="1" customWidth="1"/>
    <col min="13" max="13" width="10.5" style="152" bestFit="1" customWidth="1"/>
    <col min="14" max="14" width="9.75" style="152" bestFit="1" customWidth="1"/>
    <col min="15" max="16384" width="12.625" style="152"/>
  </cols>
  <sheetData>
    <row r="1" spans="1:11" ht="27.95" customHeight="1"/>
    <row r="2" spans="1:11" ht="22.5" customHeight="1">
      <c r="A2" s="342" t="s">
        <v>403</v>
      </c>
      <c r="B2" s="342"/>
      <c r="C2" s="342"/>
      <c r="D2" s="342"/>
      <c r="E2" s="342"/>
      <c r="F2" s="342"/>
      <c r="G2" s="342"/>
      <c r="H2" s="342"/>
      <c r="I2" s="342"/>
    </row>
    <row r="3" spans="1:11" ht="17.25" customHeight="1" thickBot="1">
      <c r="A3" s="169"/>
      <c r="B3" s="170"/>
      <c r="C3" s="170"/>
      <c r="D3" s="170"/>
      <c r="E3" s="170"/>
      <c r="F3" s="170"/>
      <c r="G3" s="170"/>
      <c r="H3" s="170"/>
      <c r="I3" s="222" t="s">
        <v>428</v>
      </c>
    </row>
    <row r="4" spans="1:11" ht="27.75" customHeight="1">
      <c r="A4" s="226" t="s">
        <v>430</v>
      </c>
      <c r="B4" s="406" t="s">
        <v>318</v>
      </c>
      <c r="C4" s="407"/>
      <c r="D4" s="406" t="s">
        <v>319</v>
      </c>
      <c r="E4" s="407"/>
      <c r="F4" s="406" t="s">
        <v>320</v>
      </c>
      <c r="G4" s="407"/>
      <c r="H4" s="406" t="s">
        <v>321</v>
      </c>
      <c r="I4" s="408"/>
    </row>
    <row r="5" spans="1:11" ht="9.75" customHeight="1">
      <c r="A5" s="1"/>
      <c r="B5" s="153"/>
      <c r="C5" s="154"/>
      <c r="D5" s="154"/>
      <c r="E5" s="154"/>
      <c r="F5" s="154"/>
      <c r="G5" s="154"/>
      <c r="H5" s="154"/>
      <c r="I5" s="154"/>
    </row>
    <row r="6" spans="1:11" ht="21.95" customHeight="1">
      <c r="A6" s="268" t="s">
        <v>503</v>
      </c>
      <c r="B6" s="402">
        <v>393888986</v>
      </c>
      <c r="C6" s="401"/>
      <c r="D6" s="401">
        <v>379575230</v>
      </c>
      <c r="E6" s="401"/>
      <c r="F6" s="401">
        <v>827682</v>
      </c>
      <c r="G6" s="401"/>
      <c r="H6" s="401">
        <v>13486074</v>
      </c>
      <c r="I6" s="401"/>
      <c r="J6" s="155"/>
      <c r="K6" s="250"/>
    </row>
    <row r="7" spans="1:11" ht="21.95" customHeight="1">
      <c r="A7" s="268" t="s">
        <v>504</v>
      </c>
      <c r="B7" s="402">
        <v>417484979</v>
      </c>
      <c r="C7" s="401"/>
      <c r="D7" s="401">
        <v>400078589</v>
      </c>
      <c r="E7" s="401"/>
      <c r="F7" s="401">
        <v>581782</v>
      </c>
      <c r="G7" s="401"/>
      <c r="H7" s="401">
        <v>16824607</v>
      </c>
      <c r="I7" s="401"/>
      <c r="J7" s="155"/>
      <c r="K7" s="250"/>
    </row>
    <row r="8" spans="1:11" ht="21.95" customHeight="1">
      <c r="A8" s="165" t="s">
        <v>429</v>
      </c>
      <c r="B8" s="402">
        <v>411768322</v>
      </c>
      <c r="C8" s="401"/>
      <c r="D8" s="401">
        <v>386797360</v>
      </c>
      <c r="E8" s="401"/>
      <c r="F8" s="401">
        <v>399423</v>
      </c>
      <c r="G8" s="401"/>
      <c r="H8" s="401">
        <v>24571539</v>
      </c>
      <c r="I8" s="401"/>
      <c r="J8" s="155"/>
      <c r="K8" s="250"/>
    </row>
    <row r="9" spans="1:11" ht="21.95" customHeight="1">
      <c r="A9" s="165" t="s">
        <v>490</v>
      </c>
      <c r="B9" s="402">
        <v>444160277</v>
      </c>
      <c r="C9" s="401"/>
      <c r="D9" s="401">
        <v>427265782</v>
      </c>
      <c r="E9" s="401"/>
      <c r="F9" s="401">
        <v>140905</v>
      </c>
      <c r="G9" s="401"/>
      <c r="H9" s="401">
        <v>16753589</v>
      </c>
      <c r="I9" s="401"/>
      <c r="J9" s="155"/>
      <c r="K9" s="250"/>
    </row>
    <row r="10" spans="1:11" ht="21.95" customHeight="1">
      <c r="A10" s="165" t="s">
        <v>502</v>
      </c>
      <c r="B10" s="402">
        <v>451747781</v>
      </c>
      <c r="C10" s="401"/>
      <c r="D10" s="401">
        <v>434560353</v>
      </c>
      <c r="E10" s="401"/>
      <c r="F10" s="401">
        <v>308548</v>
      </c>
      <c r="G10" s="401"/>
      <c r="H10" s="401">
        <v>16878880</v>
      </c>
      <c r="I10" s="401"/>
      <c r="J10" s="155"/>
      <c r="K10" s="250"/>
    </row>
    <row r="11" spans="1:11" s="263" customFormat="1" ht="11.25" customHeight="1">
      <c r="A11" s="306"/>
      <c r="B11" s="307"/>
      <c r="C11" s="308"/>
      <c r="D11" s="308"/>
      <c r="E11" s="308"/>
      <c r="F11" s="308"/>
      <c r="G11" s="308"/>
      <c r="H11" s="308"/>
      <c r="I11" s="308"/>
    </row>
    <row r="12" spans="1:11" s="263" customFormat="1" ht="21.95" customHeight="1">
      <c r="A12" s="25" t="s">
        <v>323</v>
      </c>
      <c r="B12" s="403">
        <v>101462</v>
      </c>
      <c r="C12" s="404"/>
      <c r="D12" s="404">
        <v>8756</v>
      </c>
      <c r="E12" s="404"/>
      <c r="F12" s="404">
        <v>8432</v>
      </c>
      <c r="G12" s="404"/>
      <c r="H12" s="404">
        <v>84274</v>
      </c>
      <c r="I12" s="404"/>
      <c r="K12" s="264"/>
    </row>
    <row r="13" spans="1:11" s="263" customFormat="1" ht="21.95" customHeight="1">
      <c r="A13" s="309" t="s">
        <v>324</v>
      </c>
      <c r="B13" s="403">
        <v>80103041</v>
      </c>
      <c r="C13" s="404"/>
      <c r="D13" s="404">
        <v>79637309</v>
      </c>
      <c r="E13" s="404"/>
      <c r="F13" s="404">
        <v>4580</v>
      </c>
      <c r="G13" s="404"/>
      <c r="H13" s="404">
        <v>461152</v>
      </c>
      <c r="I13" s="404"/>
      <c r="K13" s="264"/>
    </row>
    <row r="14" spans="1:11" s="265" customFormat="1" ht="21.95" customHeight="1">
      <c r="A14" s="25" t="s">
        <v>325</v>
      </c>
      <c r="B14" s="403">
        <v>1025782</v>
      </c>
      <c r="C14" s="404"/>
      <c r="D14" s="404">
        <v>117010</v>
      </c>
      <c r="E14" s="404"/>
      <c r="F14" s="404">
        <v>178641</v>
      </c>
      <c r="G14" s="404"/>
      <c r="H14" s="404">
        <v>730130</v>
      </c>
      <c r="I14" s="404"/>
      <c r="K14" s="264"/>
    </row>
    <row r="15" spans="1:11" s="263" customFormat="1" ht="21.95" customHeight="1">
      <c r="A15" s="309" t="s">
        <v>326</v>
      </c>
      <c r="B15" s="403">
        <v>48175174</v>
      </c>
      <c r="C15" s="404"/>
      <c r="D15" s="404">
        <v>45668414</v>
      </c>
      <c r="E15" s="404"/>
      <c r="F15" s="404">
        <v>12198</v>
      </c>
      <c r="G15" s="404"/>
      <c r="H15" s="404">
        <v>2494562</v>
      </c>
      <c r="I15" s="404"/>
      <c r="K15" s="264"/>
    </row>
    <row r="16" spans="1:11" s="263" customFormat="1" ht="21.95" customHeight="1">
      <c r="A16" s="25" t="s">
        <v>327</v>
      </c>
      <c r="B16" s="403">
        <v>67426201</v>
      </c>
      <c r="C16" s="404"/>
      <c r="D16" s="404">
        <v>65614698</v>
      </c>
      <c r="E16" s="404"/>
      <c r="F16" s="404">
        <v>9560</v>
      </c>
      <c r="G16" s="404"/>
      <c r="H16" s="404">
        <v>1801944</v>
      </c>
      <c r="I16" s="404"/>
      <c r="K16" s="264"/>
    </row>
    <row r="17" spans="1:15" s="263" customFormat="1" ht="21.95" customHeight="1">
      <c r="A17" s="25" t="s">
        <v>328</v>
      </c>
      <c r="B17" s="403">
        <v>7034369</v>
      </c>
      <c r="C17" s="404"/>
      <c r="D17" s="404">
        <v>6921410</v>
      </c>
      <c r="E17" s="404"/>
      <c r="F17" s="404">
        <v>233</v>
      </c>
      <c r="G17" s="404"/>
      <c r="H17" s="404">
        <v>112727</v>
      </c>
      <c r="I17" s="404"/>
      <c r="K17" s="264"/>
    </row>
    <row r="18" spans="1:15" s="263" customFormat="1" ht="21.95" customHeight="1">
      <c r="A18" s="25" t="s">
        <v>329</v>
      </c>
      <c r="B18" s="403">
        <v>31024272</v>
      </c>
      <c r="C18" s="404"/>
      <c r="D18" s="404">
        <v>28925077</v>
      </c>
      <c r="E18" s="404"/>
      <c r="F18" s="404">
        <v>2217</v>
      </c>
      <c r="G18" s="404"/>
      <c r="H18" s="404">
        <v>2096978</v>
      </c>
      <c r="I18" s="404"/>
      <c r="K18" s="264"/>
    </row>
    <row r="19" spans="1:15" s="263" customFormat="1" ht="21.95" customHeight="1">
      <c r="A19" s="25" t="s">
        <v>330</v>
      </c>
      <c r="B19" s="403">
        <v>4819</v>
      </c>
      <c r="C19" s="404"/>
      <c r="D19" s="404">
        <v>206</v>
      </c>
      <c r="E19" s="404"/>
      <c r="F19" s="404">
        <v>1404</v>
      </c>
      <c r="G19" s="404"/>
      <c r="H19" s="404">
        <v>3209</v>
      </c>
      <c r="I19" s="404"/>
      <c r="K19" s="264"/>
    </row>
    <row r="20" spans="1:15" s="263" customFormat="1" ht="21.95" customHeight="1">
      <c r="A20" s="25" t="s">
        <v>331</v>
      </c>
      <c r="B20" s="403">
        <v>164466094</v>
      </c>
      <c r="C20" s="404"/>
      <c r="D20" s="404">
        <v>158372229</v>
      </c>
      <c r="E20" s="404"/>
      <c r="F20" s="404">
        <v>87777</v>
      </c>
      <c r="G20" s="404"/>
      <c r="H20" s="404">
        <v>6006088</v>
      </c>
      <c r="I20" s="404"/>
      <c r="K20" s="264"/>
    </row>
    <row r="21" spans="1:15" s="263" customFormat="1" ht="21.95" customHeight="1">
      <c r="A21" s="25" t="s">
        <v>332</v>
      </c>
      <c r="B21" s="403">
        <v>8216097</v>
      </c>
      <c r="C21" s="404"/>
      <c r="D21" s="404">
        <v>8198421</v>
      </c>
      <c r="E21" s="404"/>
      <c r="F21" s="405" t="s">
        <v>187</v>
      </c>
      <c r="G21" s="405"/>
      <c r="H21" s="404">
        <v>17677</v>
      </c>
      <c r="I21" s="404"/>
      <c r="K21" s="264"/>
    </row>
    <row r="22" spans="1:15" s="263" customFormat="1" ht="21.95" customHeight="1">
      <c r="A22" s="25" t="s">
        <v>333</v>
      </c>
      <c r="B22" s="403">
        <v>6699764</v>
      </c>
      <c r="C22" s="404"/>
      <c r="D22" s="404">
        <v>6699764</v>
      </c>
      <c r="E22" s="404"/>
      <c r="F22" s="405" t="s">
        <v>187</v>
      </c>
      <c r="G22" s="405"/>
      <c r="H22" s="404" t="s">
        <v>187</v>
      </c>
      <c r="I22" s="404"/>
      <c r="K22" s="264"/>
    </row>
    <row r="23" spans="1:15" s="263" customFormat="1" ht="21.95" customHeight="1">
      <c r="A23" s="25" t="s">
        <v>334</v>
      </c>
      <c r="B23" s="403">
        <v>31602511</v>
      </c>
      <c r="C23" s="404"/>
      <c r="D23" s="404">
        <v>29148544</v>
      </c>
      <c r="E23" s="404"/>
      <c r="F23" s="405" t="s">
        <v>187</v>
      </c>
      <c r="G23" s="405"/>
      <c r="H23" s="404">
        <v>2453967</v>
      </c>
      <c r="I23" s="404"/>
      <c r="K23" s="264"/>
      <c r="L23" s="266"/>
      <c r="M23" s="266"/>
      <c r="N23" s="266"/>
    </row>
    <row r="24" spans="1:15" ht="21.95" customHeight="1">
      <c r="A24" s="25" t="s">
        <v>495</v>
      </c>
      <c r="B24" s="402">
        <v>5868195</v>
      </c>
      <c r="C24" s="401"/>
      <c r="D24" s="404">
        <v>5248515</v>
      </c>
      <c r="E24" s="404"/>
      <c r="F24" s="404">
        <v>3506</v>
      </c>
      <c r="G24" s="404"/>
      <c r="H24" s="404">
        <v>616172</v>
      </c>
      <c r="I24" s="404"/>
      <c r="K24" s="250"/>
      <c r="L24" s="167"/>
      <c r="M24" s="167"/>
      <c r="N24" s="167"/>
      <c r="O24" s="167"/>
    </row>
    <row r="25" spans="1:15" s="156" customFormat="1" ht="8.1" customHeight="1" thickBot="1">
      <c r="A25" s="171"/>
      <c r="B25" s="172"/>
      <c r="C25" s="173"/>
      <c r="D25" s="173"/>
      <c r="E25" s="173"/>
      <c r="F25" s="173"/>
      <c r="G25" s="173"/>
      <c r="H25" s="173"/>
      <c r="I25" s="173"/>
      <c r="K25" s="251"/>
    </row>
    <row r="26" spans="1:15" s="156" customFormat="1" ht="5.0999999999999996" customHeight="1">
      <c r="A26" s="215"/>
      <c r="B26" s="157"/>
      <c r="C26" s="157"/>
      <c r="D26" s="157"/>
      <c r="E26" s="157"/>
      <c r="F26" s="157"/>
      <c r="G26" s="157"/>
      <c r="H26" s="157"/>
      <c r="I26" s="157"/>
      <c r="K26" s="251"/>
    </row>
    <row r="27" spans="1:15" s="156" customFormat="1" ht="11.25" customHeight="1">
      <c r="A27" s="45" t="s">
        <v>431</v>
      </c>
      <c r="B27" s="252"/>
      <c r="C27" s="252"/>
      <c r="D27" s="252"/>
      <c r="E27" s="252"/>
      <c r="F27" s="252"/>
      <c r="G27" s="252"/>
      <c r="H27" s="157"/>
      <c r="I27" s="157"/>
      <c r="K27" s="251"/>
    </row>
    <row r="28" spans="1:15" s="156" customFormat="1" ht="11.25" customHeight="1">
      <c r="A28" s="45" t="s">
        <v>434</v>
      </c>
      <c r="B28" s="157"/>
      <c r="C28" s="157"/>
      <c r="D28" s="157"/>
      <c r="E28" s="157"/>
      <c r="F28" s="157"/>
      <c r="G28" s="157"/>
      <c r="H28" s="157"/>
      <c r="I28" s="157"/>
      <c r="K28" s="251"/>
    </row>
    <row r="29" spans="1:15" s="156" customFormat="1" ht="15.95" customHeight="1">
      <c r="A29" s="158"/>
      <c r="B29" s="159"/>
      <c r="C29" s="159"/>
      <c r="D29" s="159"/>
      <c r="E29" s="159"/>
      <c r="F29" s="159"/>
      <c r="G29" s="159"/>
      <c r="H29" s="159"/>
      <c r="I29" s="159"/>
    </row>
    <row r="30" spans="1:15" s="156" customFormat="1" ht="21" customHeight="1">
      <c r="A30" s="396" t="s">
        <v>391</v>
      </c>
      <c r="B30" s="396"/>
      <c r="C30" s="396"/>
      <c r="D30" s="396"/>
      <c r="E30" s="396"/>
      <c r="F30" s="396"/>
      <c r="G30" s="396"/>
      <c r="H30" s="396"/>
      <c r="I30" s="396"/>
      <c r="K30" s="251"/>
    </row>
    <row r="31" spans="1:15" s="156" customFormat="1" ht="21" customHeight="1" thickBot="1">
      <c r="A31" s="174"/>
      <c r="B31" s="175"/>
      <c r="C31" s="175"/>
      <c r="D31" s="175"/>
      <c r="E31" s="175"/>
      <c r="F31" s="175"/>
      <c r="G31" s="175"/>
      <c r="H31" s="175"/>
      <c r="I31" s="222" t="s">
        <v>428</v>
      </c>
      <c r="K31" s="251"/>
    </row>
    <row r="32" spans="1:15" s="160" customFormat="1" ht="20.25" customHeight="1">
      <c r="A32" s="397" t="s">
        <v>432</v>
      </c>
      <c r="B32" s="399" t="s">
        <v>335</v>
      </c>
      <c r="C32" s="399"/>
      <c r="D32" s="399"/>
      <c r="E32" s="399"/>
      <c r="F32" s="399"/>
      <c r="G32" s="399"/>
      <c r="H32" s="399"/>
      <c r="I32" s="400"/>
    </row>
    <row r="33" spans="1:11" ht="41.25" customHeight="1">
      <c r="A33" s="398"/>
      <c r="B33" s="179" t="s">
        <v>336</v>
      </c>
      <c r="C33" s="179" t="s">
        <v>337</v>
      </c>
      <c r="D33" s="181" t="s">
        <v>338</v>
      </c>
      <c r="E33" s="179" t="s">
        <v>339</v>
      </c>
      <c r="F33" s="179" t="s">
        <v>340</v>
      </c>
      <c r="G33" s="180" t="s">
        <v>341</v>
      </c>
      <c r="H33" s="220" t="s">
        <v>342</v>
      </c>
      <c r="I33" s="182" t="s">
        <v>433</v>
      </c>
    </row>
    <row r="34" spans="1:11" ht="7.5" customHeight="1">
      <c r="A34" s="161"/>
      <c r="B34" s="162"/>
      <c r="C34" s="20"/>
      <c r="D34" s="163"/>
      <c r="E34" s="20"/>
      <c r="F34" s="20"/>
      <c r="G34" s="164"/>
      <c r="H34" s="20"/>
      <c r="I34" s="20"/>
    </row>
    <row r="35" spans="1:11" ht="21.95" customHeight="1">
      <c r="A35" s="267" t="s">
        <v>506</v>
      </c>
      <c r="B35" s="319">
        <v>731050</v>
      </c>
      <c r="C35" s="241">
        <v>5473724</v>
      </c>
      <c r="D35" s="241">
        <v>544633</v>
      </c>
      <c r="E35" s="241">
        <v>59890387</v>
      </c>
      <c r="F35" s="241">
        <v>1231300</v>
      </c>
      <c r="G35" s="241">
        <v>2694944</v>
      </c>
      <c r="H35" s="241">
        <v>447043</v>
      </c>
      <c r="I35" s="241">
        <v>71013079</v>
      </c>
      <c r="K35" s="167"/>
    </row>
    <row r="36" spans="1:11" ht="21.95" customHeight="1">
      <c r="A36" s="269" t="s">
        <v>505</v>
      </c>
      <c r="B36" s="319">
        <v>483690</v>
      </c>
      <c r="C36" s="241">
        <v>5531624</v>
      </c>
      <c r="D36" s="241">
        <v>400484</v>
      </c>
      <c r="E36" s="241">
        <v>62995324</v>
      </c>
      <c r="F36" s="241">
        <v>1350221</v>
      </c>
      <c r="G36" s="241">
        <v>2758343</v>
      </c>
      <c r="H36" s="241">
        <v>542903</v>
      </c>
      <c r="I36" s="241">
        <v>74062589</v>
      </c>
      <c r="K36" s="167"/>
    </row>
    <row r="37" spans="1:11" ht="21.95" customHeight="1">
      <c r="A37" s="165" t="s">
        <v>435</v>
      </c>
      <c r="B37" s="253">
        <v>491658</v>
      </c>
      <c r="C37" s="254">
        <v>5559555</v>
      </c>
      <c r="D37" s="254">
        <v>655624</v>
      </c>
      <c r="E37" s="254">
        <v>61670336</v>
      </c>
      <c r="F37" s="254">
        <v>1352391</v>
      </c>
      <c r="G37" s="254">
        <v>2318039</v>
      </c>
      <c r="H37" s="254">
        <v>571258</v>
      </c>
      <c r="I37" s="254">
        <v>72618862</v>
      </c>
      <c r="K37" s="167"/>
    </row>
    <row r="38" spans="1:11" ht="21.95" customHeight="1">
      <c r="A38" s="165" t="s">
        <v>491</v>
      </c>
      <c r="B38" s="253">
        <v>550888</v>
      </c>
      <c r="C38" s="254">
        <v>7049790</v>
      </c>
      <c r="D38" s="254">
        <v>991725</v>
      </c>
      <c r="E38" s="254">
        <v>64077940</v>
      </c>
      <c r="F38" s="254">
        <v>1147846</v>
      </c>
      <c r="G38" s="254">
        <v>2449298</v>
      </c>
      <c r="H38" s="254">
        <v>512669</v>
      </c>
      <c r="I38" s="254">
        <v>76780156</v>
      </c>
      <c r="K38" s="167"/>
    </row>
    <row r="39" spans="1:11" ht="21.95" customHeight="1">
      <c r="A39" s="165" t="s">
        <v>507</v>
      </c>
      <c r="B39" s="253">
        <v>371209</v>
      </c>
      <c r="C39" s="254">
        <v>7497736</v>
      </c>
      <c r="D39" s="254">
        <v>685120</v>
      </c>
      <c r="E39" s="254">
        <v>66200322</v>
      </c>
      <c r="F39" s="254">
        <v>1736102</v>
      </c>
      <c r="G39" s="254">
        <v>2660517</v>
      </c>
      <c r="H39" s="254">
        <v>606817</v>
      </c>
      <c r="I39" s="254">
        <v>79757824</v>
      </c>
      <c r="K39" s="167"/>
    </row>
    <row r="40" spans="1:11" ht="8.1" customHeight="1" thickBot="1">
      <c r="A40" s="176"/>
      <c r="B40" s="177"/>
      <c r="C40" s="178"/>
      <c r="D40" s="178"/>
      <c r="E40" s="178"/>
      <c r="F40" s="178"/>
      <c r="G40" s="178"/>
      <c r="H40" s="178"/>
      <c r="I40" s="178"/>
    </row>
    <row r="41" spans="1:11" ht="5.0999999999999996" customHeight="1">
      <c r="A41" s="165"/>
      <c r="B41" s="206"/>
      <c r="C41" s="206"/>
      <c r="D41" s="206"/>
      <c r="E41" s="206"/>
      <c r="F41" s="206"/>
      <c r="G41" s="206"/>
      <c r="H41" s="206"/>
      <c r="I41" s="206"/>
    </row>
    <row r="42" spans="1:11" ht="11.25" customHeight="1">
      <c r="A42" s="207" t="s">
        <v>488</v>
      </c>
      <c r="B42" s="206"/>
      <c r="C42" s="206"/>
      <c r="D42" s="206"/>
      <c r="E42" s="206"/>
      <c r="F42" s="206"/>
      <c r="G42" s="206"/>
      <c r="H42" s="206"/>
      <c r="I42" s="206"/>
    </row>
    <row r="43" spans="1:11" ht="11.25" customHeight="1">
      <c r="A43" s="207" t="s">
        <v>489</v>
      </c>
      <c r="B43" s="206"/>
      <c r="C43" s="206"/>
      <c r="D43" s="206"/>
      <c r="E43" s="206"/>
      <c r="F43" s="206"/>
      <c r="G43" s="206"/>
      <c r="H43" s="206"/>
      <c r="I43" s="206"/>
    </row>
    <row r="44" spans="1:11" ht="11.25" customHeight="1">
      <c r="A44" s="45" t="s">
        <v>434</v>
      </c>
    </row>
    <row r="45" spans="1:11" ht="14.25" customHeight="1"/>
    <row r="46" spans="1:11" ht="14.25" customHeight="1">
      <c r="B46" s="166"/>
      <c r="C46" s="166"/>
      <c r="D46" s="166"/>
      <c r="E46" s="166"/>
      <c r="F46" s="166"/>
      <c r="G46" s="166"/>
      <c r="H46" s="166"/>
      <c r="I46" s="166"/>
    </row>
    <row r="47" spans="1:11" ht="16.5" customHeight="1">
      <c r="A47" s="167"/>
      <c r="B47" s="167"/>
      <c r="C47" s="167"/>
      <c r="D47" s="167"/>
      <c r="E47" s="167"/>
      <c r="F47" s="167"/>
      <c r="G47" s="167"/>
      <c r="H47" s="167"/>
      <c r="I47" s="167"/>
    </row>
    <row r="48" spans="1:11" ht="21" customHeight="1">
      <c r="A48" s="167"/>
      <c r="B48" s="168"/>
      <c r="C48" s="167"/>
      <c r="D48" s="168"/>
      <c r="E48" s="167"/>
      <c r="F48" s="168"/>
      <c r="G48" s="167"/>
      <c r="H48" s="168"/>
      <c r="I48" s="167"/>
    </row>
    <row r="49" spans="1:8">
      <c r="A49" s="167"/>
      <c r="B49" s="167"/>
      <c r="C49" s="167"/>
      <c r="D49" s="167"/>
      <c r="E49" s="167"/>
      <c r="F49" s="167"/>
      <c r="G49" s="167"/>
      <c r="H49" s="167"/>
    </row>
    <row r="50" spans="1:8">
      <c r="A50" s="167"/>
      <c r="B50" s="167"/>
      <c r="C50" s="167"/>
      <c r="D50" s="167"/>
      <c r="E50" s="167"/>
      <c r="F50" s="167"/>
      <c r="G50" s="167"/>
      <c r="H50" s="167"/>
    </row>
    <row r="51" spans="1:8">
      <c r="A51" s="167"/>
      <c r="B51" s="167"/>
      <c r="C51" s="167"/>
      <c r="D51" s="167"/>
      <c r="E51" s="167"/>
      <c r="F51" s="167"/>
      <c r="G51" s="167"/>
      <c r="H51" s="167"/>
    </row>
  </sheetData>
  <mergeCells count="80">
    <mergeCell ref="B6:C6"/>
    <mergeCell ref="D6:E6"/>
    <mergeCell ref="F6:G6"/>
    <mergeCell ref="H6:I6"/>
    <mergeCell ref="A2:I2"/>
    <mergeCell ref="B4:C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B12:C12"/>
    <mergeCell ref="D12:E12"/>
    <mergeCell ref="F12:G12"/>
    <mergeCell ref="H12:I12"/>
    <mergeCell ref="B10:C10"/>
    <mergeCell ref="D10:E10"/>
    <mergeCell ref="F10:G10"/>
    <mergeCell ref="H10:I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A30:I30"/>
    <mergeCell ref="A32:A33"/>
    <mergeCell ref="B32:I32"/>
    <mergeCell ref="F8:G8"/>
    <mergeCell ref="H8:I8"/>
    <mergeCell ref="B9:C9"/>
    <mergeCell ref="D9:E9"/>
    <mergeCell ref="F9:G9"/>
    <mergeCell ref="H9:I9"/>
    <mergeCell ref="B23:C23"/>
    <mergeCell ref="D23:E23"/>
    <mergeCell ref="F23:G23"/>
    <mergeCell ref="H23:I23"/>
    <mergeCell ref="B24:C24"/>
    <mergeCell ref="D24:E24"/>
    <mergeCell ref="F24:G24"/>
  </mergeCells>
  <phoneticPr fontId="4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>
    <oddHeader xml:space="preserve">&amp;L&amp;"ＭＳ Ｐゴシック,標準"&amp;9 21 財政&amp;R&amp;"ＭＳ Ｐゴシック,標準"&amp;9 </oddHeader>
    <oddFooter>&amp;R&amp;"ＭＳ Ｐゴシック,標準"&amp;9 &amp;"ＭＳ 明朝,標準"&amp;11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21_01</vt:lpstr>
      <vt:lpstr>21_02</vt:lpstr>
      <vt:lpstr>21_03.04 </vt:lpstr>
      <vt:lpstr>21_05</vt:lpstr>
      <vt:lpstr>21_06</vt:lpstr>
      <vt:lpstr>21_07</vt:lpstr>
      <vt:lpstr>21_08</vt:lpstr>
      <vt:lpstr>21_09.10</vt:lpstr>
      <vt:lpstr>21_11.12</vt:lpstr>
      <vt:lpstr>'21_01'!Print_Area</vt:lpstr>
      <vt:lpstr>'21_02'!Print_Area</vt:lpstr>
      <vt:lpstr>'21_03.04 '!Print_Area</vt:lpstr>
      <vt:lpstr>'21_06'!Print_Area</vt:lpstr>
      <vt:lpstr>'21_07'!Print_Area</vt:lpstr>
      <vt:lpstr>'21_08'!Print_Area</vt:lpstr>
      <vt:lpstr>'21_09.10'!Print_Area</vt:lpstr>
      <vt:lpstr>'21_11.12'!Print_Area</vt:lpstr>
      <vt:lpstr>目次!Print_Area</vt:lpstr>
    </vt:vector>
  </TitlesOfParts>
  <Company>沖縄県　企画開発部　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安里　愛梨</dc:creator>
  <dc:description>チェック済</dc:description>
  <cp:lastModifiedBy>0006916</cp:lastModifiedBy>
  <cp:lastPrinted>2025-03-04T02:14:19Z</cp:lastPrinted>
  <dcterms:created xsi:type="dcterms:W3CDTF">2001-05-18T00:41:47Z</dcterms:created>
  <dcterms:modified xsi:type="dcterms:W3CDTF">2025-03-04T02:15:44Z</dcterms:modified>
</cp:coreProperties>
</file>