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LS210D84A\share\latestWebpage\so\back-number\"/>
    </mc:Choice>
  </mc:AlternateContent>
  <xr:revisionPtr revIDLastSave="0" documentId="13_ncr:1_{D73C73FF-1A1F-4BE3-B50D-AEF5B154AC5D}" xr6:coauthVersionLast="47" xr6:coauthVersionMax="47" xr10:uidLastSave="{00000000-0000-0000-0000-000000000000}"/>
  <bookViews>
    <workbookView xWindow="-120" yWindow="-120" windowWidth="29040" windowHeight="15720" tabRatio="591" xr2:uid="{00000000-000D-0000-FFFF-FFFF00000000}"/>
  </bookViews>
  <sheets>
    <sheet name="最新の主な指標" sheetId="72" r:id="rId1"/>
    <sheet name="主要指標1" sheetId="73" r:id="rId2"/>
    <sheet name="主要指標2" sheetId="74" r:id="rId3"/>
    <sheet name="1_1,2" sheetId="75" r:id="rId4"/>
    <sheet name="1_3" sheetId="76" r:id="rId5"/>
    <sheet name="5" sheetId="77" r:id="rId6"/>
    <sheet name="6" sheetId="78" r:id="rId7"/>
    <sheet name="10" sheetId="79" r:id="rId8"/>
    <sheet name="11" sheetId="80" r:id="rId9"/>
    <sheet name="12" sheetId="81" r:id="rId10"/>
    <sheet name="14" sheetId="82" r:id="rId11"/>
    <sheet name="15" sheetId="83" r:id="rId12"/>
    <sheet name="16" sheetId="84" r:id="rId13"/>
    <sheet name="17" sheetId="85" r:id="rId14"/>
    <sheet name="19" sheetId="86" r:id="rId15"/>
    <sheet name="20" sheetId="87" r:id="rId16"/>
    <sheet name="21" sheetId="88" r:id="rId17"/>
    <sheet name="22" sheetId="89" r:id="rId18"/>
    <sheet name="25-1､2" sheetId="90" r:id="rId19"/>
    <sheet name="25-3" sheetId="92" r:id="rId20"/>
  </sheets>
  <externalReferences>
    <externalReference r:id="rId21"/>
    <externalReference r:id="rId22"/>
    <externalReference r:id="rId23"/>
    <externalReference r:id="rId24"/>
    <externalReference r:id="rId25"/>
  </externalReferences>
  <definedNames>
    <definedName name="_1G1_">#REF!</definedName>
    <definedName name="_1P1_" localSheetId="18">#REF!</definedName>
    <definedName name="_1P1_">#REF!</definedName>
    <definedName name="_2G2_">#REF!</definedName>
    <definedName name="_3G3_">#REF!</definedName>
    <definedName name="_Sort" localSheetId="1" hidden="1">#REF!</definedName>
    <definedName name="_Sort" localSheetId="2" hidden="1">#REF!</definedName>
    <definedName name="_Sort" hidden="1">#REF!</definedName>
    <definedName name="AAA" localSheetId="1">#REF!</definedName>
    <definedName name="AAA" localSheetId="2">#REF!</definedName>
    <definedName name="AAA">#REF!</definedName>
    <definedName name="atesaki">[1]その他!#REF!</definedName>
    <definedName name="CHUBU" localSheetId="3">#REF!</definedName>
    <definedName name="CHUBU">#REF!</definedName>
    <definedName name="CHUUBU" localSheetId="3">#REF!</definedName>
    <definedName name="CHUUBU">#REF!</definedName>
    <definedName name="CHUUBU2" localSheetId="3">#REF!</definedName>
    <definedName name="CHUUBU2">#REF!</definedName>
    <definedName name="cnpstbdkdkdkdkrtmtbtbtb3tbdkdkr" localSheetId="1">#REF!</definedName>
    <definedName name="cnpstbdkdkdkdkrtmtbtbtb3tbdkdkr" localSheetId="2">#REF!</definedName>
    <definedName name="cnpstbdkdkdkdkrtmtbtbtb3tbdkdkr">#REF!</definedName>
    <definedName name="g">#REF!</definedName>
    <definedName name="GOKEI50">#REF!</definedName>
    <definedName name="GOKEI51">#REF!</definedName>
    <definedName name="GOKEI52">#REF!</definedName>
    <definedName name="GOKEI53">#REF!</definedName>
    <definedName name="GOKEI54">#REF!</definedName>
    <definedName name="GOKEI55">#REF!</definedName>
    <definedName name="GOKEI56">#REF!</definedName>
    <definedName name="GOKEI57">#REF!</definedName>
    <definedName name="GOKEI58">#REF!</definedName>
    <definedName name="GOKEI59">#REF!</definedName>
    <definedName name="GOKEI60">#REF!</definedName>
    <definedName name="GOKEI62">#REF!</definedName>
    <definedName name="HOKUBU" localSheetId="3">#REF!</definedName>
    <definedName name="HOKUBU">#REF!</definedName>
    <definedName name="HOKUBU2" localSheetId="3">#REF!</definedName>
    <definedName name="HOKUBU2">#REF!</definedName>
    <definedName name="HTML_CodePage" hidden="1">932</definedName>
    <definedName name="HTML_Control" localSheetId="18" hidden="1">{"'Sheet1'!$A$1:$P$43","'Sheet1'!$A$52:$N$94"}</definedName>
    <definedName name="HTML_Control" localSheetId="19" hidden="1">{"'Sheet1'!$A$1:$P$43","'Sheet1'!$A$52:$N$94"}</definedName>
    <definedName name="HTML_Control" hidden="1">{"'Sheet1'!$A$1:$P$43","'Sheet1'!$A$52:$N$94"}</definedName>
    <definedName name="HTML_Description" hidden="1">""</definedName>
    <definedName name="HTML_Email" hidden="1">""</definedName>
    <definedName name="HTML_Header" hidden="1">"9年平均"</definedName>
    <definedName name="HTML_LastUpdate" hidden="1">"98/05/21"</definedName>
    <definedName name="HTML_LineAfter" hidden="1">FALSE</definedName>
    <definedName name="HTML_LineBefore" hidden="1">FALSE</definedName>
    <definedName name="HTML_Name" hidden="1">"E381306"</definedName>
    <definedName name="HTML_OBDlg2" hidden="1">FALSE</definedName>
    <definedName name="HTML_OBDlg3" hidden="1">TRUE</definedName>
    <definedName name="HTML_OBDlg4" hidden="1">TRUE</definedName>
    <definedName name="HTML_OS" hidden="1">0</definedName>
    <definedName name="HTML_PathFile" hidden="1">"B:\TEMP\HOMEPAGE\zuhyou\temp13.htm"</definedName>
    <definedName name="HTML_PathTemplate" hidden="1">"B:\TEMP\HOMEPAGE\zuhyou\15i5.htm"</definedName>
    <definedName name="HTML_Title" hidden="1">"temp1"</definedName>
    <definedName name="KUNIGAMIGUN">#REF!</definedName>
    <definedName name="KUNIGAMIGUN2" localSheetId="3">#REF!</definedName>
    <definedName name="KUNIGAMIGUN2">#REF!</definedName>
    <definedName name="MACRO">#REF!</definedName>
    <definedName name="MIYAKO" localSheetId="3">#REF!</definedName>
    <definedName name="MIYAKO">#REF!</definedName>
    <definedName name="MIYAKO2" localSheetId="3">#REF!</definedName>
    <definedName name="MIYAKO2">#REF!</definedName>
    <definedName name="MIYAKOGUN">#REF!</definedName>
    <definedName name="MIYAKOGUN2" localSheetId="3">#REF!</definedName>
    <definedName name="MIYAKOGUN2">#REF!</definedName>
    <definedName name="NAHA" localSheetId="3">#REF!</definedName>
    <definedName name="NAHA">#REF!</definedName>
    <definedName name="NAHA2" localSheetId="3">#REF!</definedName>
    <definedName name="NAHA2">#REF!</definedName>
    <definedName name="NAKAGAMIGUN">#REF!</definedName>
    <definedName name="NAKAGAMIGUN2" localSheetId="3">#REF!</definedName>
    <definedName name="NAKAGAMIGUN2">#REF!</definedName>
    <definedName name="NANBU" localSheetId="3">#REF!</definedName>
    <definedName name="NANBU">#REF!</definedName>
    <definedName name="NANBU2" localSheetId="3">#REF!</definedName>
    <definedName name="NANBU2">#REF!</definedName>
    <definedName name="o">[2]市町村別人口!#REF!</definedName>
    <definedName name="on">[2]市町村別人口!#REF!</definedName>
    <definedName name="p">'[3]H13～H17'!$A$1:$U$18</definedName>
    <definedName name="PRINT">#REF!</definedName>
    <definedName name="_xlnm.Print_Area" localSheetId="3">'1_1,2'!$D$1:$R$35</definedName>
    <definedName name="_xlnm.Print_Area" localSheetId="4">'1_3'!$A$1:$N$35</definedName>
    <definedName name="_xlnm.Print_Area" localSheetId="7">'10'!$A$1:$K$35</definedName>
    <definedName name="_xlnm.Print_Area" localSheetId="8">'11'!$A$1:$L$52</definedName>
    <definedName name="_xlnm.Print_Area" localSheetId="9">'12'!$A$1:$J$68</definedName>
    <definedName name="_xlnm.Print_Area" localSheetId="10">'14'!$A$1:$O$29</definedName>
    <definedName name="_xlnm.Print_Area" localSheetId="12">'16'!$A$1:$L$59</definedName>
    <definedName name="_xlnm.Print_Area" localSheetId="13">'17'!$B$1:$F$38</definedName>
    <definedName name="_xlnm.Print_Area" localSheetId="15">'20'!$A$1:$P$34</definedName>
    <definedName name="_xlnm.Print_Area" localSheetId="16">'21'!$A$1:$S$29</definedName>
    <definedName name="_xlnm.Print_Area" localSheetId="17">'22'!$A$1:$Q$32</definedName>
    <definedName name="_xlnm.Print_Area" localSheetId="18">'25-1､2'!$A$1:$G$62</definedName>
    <definedName name="_xlnm.Print_Area" localSheetId="5">'5'!$A$1:$N$24</definedName>
    <definedName name="_xlnm.Print_Area" localSheetId="6">'6'!$A$1:$L$27</definedName>
    <definedName name="_xlnm.Print_Area" localSheetId="0">最新の主な指標!$A$1:$O$49</definedName>
    <definedName name="_xlnm.Print_Area" localSheetId="1">主要指標1!$A$1:$M$35</definedName>
    <definedName name="_xlnm.Print_Area" localSheetId="2">主要指標2!$A$1:$N$35</definedName>
    <definedName name="prntg3">#REF!</definedName>
    <definedName name="psDKDKRTopRTm3TB0TB4TB0TB0TB25.">'[3]H13～H17'!#REF!</definedName>
    <definedName name="SIBU">#REF!</definedName>
    <definedName name="SIBUKEI" localSheetId="3">#REF!</definedName>
    <definedName name="SIBUKEI">#REF!</definedName>
    <definedName name="SIBUKEI2" localSheetId="3">#REF!</definedName>
    <definedName name="SIBUKEI2">#REF!</definedName>
    <definedName name="SIMAJIRIGUN">#REF!</definedName>
    <definedName name="SIMAJIRIGUN2" localSheetId="3">#REF!</definedName>
    <definedName name="SIMAJIRIGUN2">#REF!</definedName>
    <definedName name="YAEYAMA" localSheetId="3">#REF!</definedName>
    <definedName name="YAEYAMA">#REF!</definedName>
    <definedName name="YAEYAMA2" localSheetId="3">#REF!</definedName>
    <definedName name="YAEYAMA2">#REF!</definedName>
    <definedName name="YAEYAMAGUN">#REF!</definedName>
    <definedName name="YAEYAMAGUN2" localSheetId="3">#REF!</definedName>
    <definedName name="YAEYAMAGUN2">#REF!</definedName>
    <definedName name="テスト" localSheetId="1">#REF!</definedName>
    <definedName name="テスト" localSheetId="2">#REF!</definedName>
    <definedName name="テスト">#REF!</definedName>
    <definedName name="印．１０大費目" localSheetId="1">#REF!</definedName>
    <definedName name="印．１０大費目" localSheetId="2">#REF!</definedName>
    <definedName name="印．１０大費目">#REF!</definedName>
    <definedName name="印．家具" localSheetId="1">#REF!</definedName>
    <definedName name="印．家具" localSheetId="2">#REF!</definedName>
    <definedName name="印．家具">#REF!</definedName>
    <definedName name="印．教育" localSheetId="1">#REF!</definedName>
    <definedName name="印．教育" localSheetId="2">#REF!</definedName>
    <definedName name="印．教育">#REF!</definedName>
    <definedName name="印．教養娯楽" localSheetId="1">#REF!</definedName>
    <definedName name="印．教養娯楽" localSheetId="2">#REF!</definedName>
    <definedName name="印．教養娯楽">#REF!</definedName>
    <definedName name="印．交通通信" localSheetId="1">#REF!</definedName>
    <definedName name="印．交通通信" localSheetId="2">#REF!</definedName>
    <definedName name="印．交通通信">#REF!</definedName>
    <definedName name="印．光熱水道" localSheetId="1">#REF!</definedName>
    <definedName name="印．光熱水道" localSheetId="2">#REF!</definedName>
    <definedName name="印．光熱水道">#REF!</definedName>
    <definedName name="印．住居" localSheetId="1">#REF!</definedName>
    <definedName name="印．住居" localSheetId="2">#REF!</definedName>
    <definedName name="印．住居">#REF!</definedName>
    <definedName name="印．諸雑費" localSheetId="1">#REF!</definedName>
    <definedName name="印．諸雑費" localSheetId="2">#REF!</definedName>
    <definedName name="印．諸雑費">#REF!</definedName>
    <definedName name="印．食料" localSheetId="1">#REF!</definedName>
    <definedName name="印．食料" localSheetId="2">#REF!</definedName>
    <definedName name="印．食料">#REF!</definedName>
    <definedName name="印．被服" localSheetId="1">#REF!</definedName>
    <definedName name="印．被服" localSheetId="2">#REF!</definedName>
    <definedName name="印．被服">#REF!</definedName>
    <definedName name="印．表" localSheetId="1">#REF!</definedName>
    <definedName name="印．表" localSheetId="2">#REF!</definedName>
    <definedName name="印．表">#REF!</definedName>
    <definedName name="印．保健" localSheetId="1">#REF!</definedName>
    <definedName name="印．保健" localSheetId="2">#REF!</definedName>
    <definedName name="印．保健">#REF!</definedName>
    <definedName name="印刷" localSheetId="1">#REF!</definedName>
    <definedName name="印刷" localSheetId="2">#REF!</definedName>
    <definedName name="印刷">#REF!</definedName>
    <definedName name="印刷_全表" localSheetId="1">#REF!</definedName>
    <definedName name="印刷_全表" localSheetId="2">#REF!</definedName>
    <definedName name="印刷_全表">#REF!</definedName>
    <definedName name="印刷_全表２" localSheetId="1">#REF!</definedName>
    <definedName name="印刷_全表２" localSheetId="2">#REF!</definedName>
    <definedName name="印刷_全表２">#REF!</definedName>
    <definedName name="印刷_表_１" localSheetId="1">#REF!</definedName>
    <definedName name="印刷_表_１" localSheetId="2">#REF!</definedName>
    <definedName name="印刷_表_１">#REF!</definedName>
    <definedName name="印刷_表_１０" localSheetId="1">#REF!</definedName>
    <definedName name="印刷_表_１０" localSheetId="2">#REF!</definedName>
    <definedName name="印刷_表_１０">#REF!</definedName>
    <definedName name="印刷_表_３" localSheetId="1">#REF!</definedName>
    <definedName name="印刷_表_３" localSheetId="2">#REF!</definedName>
    <definedName name="印刷_表_３">#REF!</definedName>
    <definedName name="印刷_表_４" localSheetId="1">#REF!</definedName>
    <definedName name="印刷_表_４" localSheetId="2">#REF!</definedName>
    <definedName name="印刷_表_４">#REF!</definedName>
    <definedName name="印刷_表_５" localSheetId="1">#REF!</definedName>
    <definedName name="印刷_表_５" localSheetId="2">#REF!</definedName>
    <definedName name="印刷_表_５">#REF!</definedName>
    <definedName name="印刷_表_６" localSheetId="1">#REF!</definedName>
    <definedName name="印刷_表_６" localSheetId="2">#REF!</definedName>
    <definedName name="印刷_表_６">#REF!</definedName>
    <definedName name="印刷_表_８" localSheetId="1">#REF!</definedName>
    <definedName name="印刷_表_８" localSheetId="2">#REF!</definedName>
    <definedName name="印刷_表_８">#REF!</definedName>
    <definedName name="印刷_表_９" localSheetId="1">#REF!</definedName>
    <definedName name="印刷_表_９" localSheetId="2">#REF!</definedName>
    <definedName name="印刷_表_９">#REF!</definedName>
    <definedName name="印刷Ａ４" localSheetId="1">#REF!</definedName>
    <definedName name="印刷Ａ４" localSheetId="2">#REF!</definedName>
    <definedName name="印刷Ａ４">#REF!</definedName>
    <definedName name="沖縄県" localSheetId="1">#REF!</definedName>
    <definedName name="沖縄県" localSheetId="2">#REF!</definedName>
    <definedName name="沖縄県">#REF!</definedName>
    <definedName name="家具" localSheetId="1">#REF!</definedName>
    <definedName name="家具" localSheetId="2">#REF!</definedName>
    <definedName name="家具">#REF!</definedName>
    <definedName name="外国人女" localSheetId="3">[4]総数!#REF!</definedName>
    <definedName name="外国人女">#REF!</definedName>
    <definedName name="外国人男" localSheetId="3">[4]総数!#REF!</definedName>
    <definedName name="外国人男">#REF!</definedName>
    <definedName name="寄与度_値上がり順" localSheetId="1">#REF!</definedName>
    <definedName name="寄与度_値上がり順" localSheetId="2">#REF!</definedName>
    <definedName name="寄与度_値上がり順">#REF!</definedName>
    <definedName name="寄与度０" localSheetId="1">#REF!</definedName>
    <definedName name="寄与度０" localSheetId="2">#REF!</definedName>
    <definedName name="寄与度０">#REF!</definedName>
    <definedName name="教育" localSheetId="1">#REF!</definedName>
    <definedName name="教育" localSheetId="2">#REF!</definedName>
    <definedName name="教育">#REF!</definedName>
    <definedName name="教養" localSheetId="1">#REF!</definedName>
    <definedName name="教養" localSheetId="2">#REF!</definedName>
    <definedName name="教養">#REF!</definedName>
    <definedName name="計算_全表" localSheetId="1">#REF!</definedName>
    <definedName name="計算_全表" localSheetId="2">#REF!</definedName>
    <definedName name="計算_全表">#REF!</definedName>
    <definedName name="原寄与度" localSheetId="1">#REF!</definedName>
    <definedName name="原寄与度" localSheetId="2">#REF!</definedName>
    <definedName name="原寄与度">#REF!</definedName>
    <definedName name="交通" localSheetId="1">#REF!</definedName>
    <definedName name="交通" localSheetId="2">#REF!</definedName>
    <definedName name="交通">#REF!</definedName>
    <definedName name="光熱" localSheetId="1">#REF!</definedName>
    <definedName name="光熱" localSheetId="2">#REF!</definedName>
    <definedName name="光熱">#REF!</definedName>
    <definedName name="差" localSheetId="1">#REF!</definedName>
    <definedName name="差" localSheetId="2">#REF!</definedName>
    <definedName name="差">#REF!</definedName>
    <definedName name="住居" localSheetId="1">#REF!</definedName>
    <definedName name="住居" localSheetId="2">#REF!</definedName>
    <definedName name="住居">#REF!</definedName>
    <definedName name="諸雑費" localSheetId="1">#REF!</definedName>
    <definedName name="諸雑費" localSheetId="2">#REF!</definedName>
    <definedName name="諸雑費">#REF!</definedName>
    <definedName name="食料" localSheetId="1">#REF!</definedName>
    <definedName name="食料" localSheetId="2">#REF!</definedName>
    <definedName name="食料">#REF!</definedName>
    <definedName name="新崎" localSheetId="1">#REF!</definedName>
    <definedName name="新崎" localSheetId="2">#REF!</definedName>
    <definedName name="新崎">#REF!</definedName>
    <definedName name="整理" localSheetId="1">#REF!</definedName>
    <definedName name="整理" localSheetId="2">#REF!</definedName>
    <definedName name="整理">#REF!</definedName>
    <definedName name="整理_全表" localSheetId="1">#REF!</definedName>
    <definedName name="整理_全表" localSheetId="2">#REF!</definedName>
    <definedName name="整理_全表">#REF!</definedName>
    <definedName name="前月宮古">#REF!</definedName>
    <definedName name="前月国頭">#REF!</definedName>
    <definedName name="前月市部">#REF!</definedName>
    <definedName name="前月人口">#REF!</definedName>
    <definedName name="前月中頭">#REF!</definedName>
    <definedName name="前月島尻">#REF!</definedName>
    <definedName name="前月八重山">#REF!</definedName>
    <definedName name="前年総合" localSheetId="1">#REF!</definedName>
    <definedName name="前年総合" localSheetId="2">#REF!</definedName>
    <definedName name="前年総合">#REF!</definedName>
    <definedName name="前年総合上昇率" localSheetId="1">#REF!</definedName>
    <definedName name="前年総合上昇率" localSheetId="2">#REF!</definedName>
    <definedName name="前年総合上昇率">#REF!</definedName>
    <definedName name="総合" localSheetId="1">#REF!</definedName>
    <definedName name="総合" localSheetId="2">#REF!</definedName>
    <definedName name="総合">#REF!</definedName>
    <definedName name="登録">[5]条件指定!$B$39</definedName>
    <definedName name="日本人女" localSheetId="3">[4]総数!#REF!</definedName>
    <definedName name="日本人女">#REF!</definedName>
    <definedName name="日本人男" localSheetId="3">[4]総数!#REF!</definedName>
    <definedName name="日本人男">#REF!</definedName>
    <definedName name="被服" localSheetId="1">#REF!</definedName>
    <definedName name="被服" localSheetId="2">#REF!</definedName>
    <definedName name="被服">#REF!</definedName>
    <definedName name="表１" localSheetId="3">[4]総数!#REF!</definedName>
    <definedName name="表１">#REF!</definedName>
    <definedName name="表２" localSheetId="3">[4]総数!#REF!</definedName>
    <definedName name="表２">#REF!</definedName>
    <definedName name="表３" localSheetId="3">[4]総数!#REF!</definedName>
    <definedName name="表３">#REF!</definedName>
    <definedName name="表４" localSheetId="3">[4]総数!#REF!</definedName>
    <definedName name="表４">#REF!</definedName>
    <definedName name="表５" localSheetId="3">[4]総数!#REF!</definedName>
    <definedName name="表５">#REF!</definedName>
    <definedName name="表６" localSheetId="3">[4]総数!#REF!</definedName>
    <definedName name="表６">#REF!</definedName>
    <definedName name="表７" localSheetId="3">[4]総数!#REF!</definedName>
    <definedName name="表７">#REF!</definedName>
    <definedName name="表８" localSheetId="3">[4]総数!#REF!</definedName>
    <definedName name="表８">#REF!</definedName>
    <definedName name="表９">#REF!</definedName>
    <definedName name="保健" localSheetId="1">#REF!</definedName>
    <definedName name="保健" localSheetId="2">#REF!</definedName>
    <definedName name="保健">#REF!</definedName>
    <definedName name="本月人口" localSheetId="3">#REF!</definedName>
    <definedName name="本月人口">#REF!</definedName>
    <definedName name="本月世帯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 i="72" l="1"/>
  <c r="I19" i="72"/>
  <c r="I7" i="72"/>
  <c r="O29" i="87"/>
  <c r="N29" i="87"/>
  <c r="M29" i="87"/>
  <c r="L29" i="87"/>
  <c r="J29" i="87"/>
  <c r="I29" i="87"/>
  <c r="H29" i="87"/>
  <c r="G29" i="87"/>
  <c r="D29" i="87"/>
  <c r="F29" i="87"/>
  <c r="E29" i="87"/>
  <c r="K24" i="78"/>
  <c r="J24" i="78"/>
  <c r="O26" i="82" l="1"/>
  <c r="M26" i="82"/>
  <c r="K26" i="82"/>
  <c r="I26" i="82"/>
  <c r="G26" i="82"/>
  <c r="E26" i="82"/>
  <c r="E34" i="85"/>
  <c r="I24" i="78" l="1"/>
  <c r="L7" i="72" l="1"/>
  <c r="K29" i="87" l="1"/>
  <c r="D28" i="86" l="1"/>
  <c r="D27" i="86"/>
  <c r="H24" i="78" l="1"/>
  <c r="P29" i="87" l="1"/>
  <c r="L18" i="72" l="1"/>
  <c r="L23" i="72" l="1"/>
  <c r="I23" i="72"/>
  <c r="E18" i="85" l="1"/>
  <c r="E19" i="85"/>
  <c r="L25" i="78"/>
  <c r="G24" i="78"/>
  <c r="F24" i="78"/>
  <c r="E24" i="78"/>
  <c r="D24" i="78"/>
  <c r="C24" i="78"/>
  <c r="I25" i="78"/>
  <c r="L9" i="72"/>
  <c r="J25" i="78"/>
  <c r="H25" i="78"/>
  <c r="G25" i="78"/>
  <c r="F25" i="78"/>
  <c r="E25" i="78"/>
  <c r="D25" i="78"/>
  <c r="C25" i="78"/>
  <c r="L33" i="72"/>
  <c r="L32" i="72"/>
  <c r="I33" i="72"/>
  <c r="I32" i="72"/>
  <c r="G28" i="86" l="1"/>
  <c r="F28" i="86"/>
  <c r="E28" i="86"/>
  <c r="G27" i="86"/>
  <c r="F27" i="86"/>
  <c r="E27" i="86"/>
  <c r="L26" i="72"/>
  <c r="I26" i="72"/>
  <c r="L24" i="72"/>
  <c r="I24" i="72"/>
  <c r="L20" i="72"/>
  <c r="L21" i="72"/>
  <c r="I21" i="72"/>
  <c r="I20" i="72"/>
  <c r="L10" i="72"/>
  <c r="L14" i="72"/>
  <c r="L13" i="72"/>
  <c r="I14" i="72"/>
  <c r="I13" i="72"/>
  <c r="L5" i="72"/>
  <c r="I5" i="72"/>
  <c r="L4" i="72"/>
  <c r="I4" i="72"/>
  <c r="L27" i="72"/>
  <c r="L34" i="72"/>
  <c r="I27" i="72"/>
  <c r="I22" i="72"/>
  <c r="L22" i="72"/>
  <c r="L17" i="72"/>
  <c r="L16" i="72"/>
  <c r="I17" i="72"/>
  <c r="I16" i="72"/>
  <c r="L15" i="72"/>
  <c r="K25" i="78"/>
  <c r="L37" i="72"/>
  <c r="I6" i="72"/>
  <c r="I9" i="72"/>
  <c r="L30" i="72"/>
  <c r="I15" i="72"/>
  <c r="E14" i="85"/>
  <c r="E13" i="85"/>
  <c r="E12" i="85"/>
  <c r="E11" i="85"/>
  <c r="E10" i="85"/>
  <c r="E9" i="85"/>
  <c r="E8" i="85"/>
  <c r="I18" i="72"/>
  <c r="L6" i="72"/>
  <c r="I8" i="72"/>
  <c r="L8" i="72" s="1"/>
  <c r="I10" i="72"/>
  <c r="I11" i="72"/>
  <c r="L11" i="72"/>
  <c r="I25" i="72"/>
  <c r="L25" i="72"/>
  <c r="I28" i="72"/>
  <c r="L28" i="72"/>
  <c r="I29" i="72"/>
  <c r="L29" i="72"/>
  <c r="I30" i="72"/>
  <c r="I31" i="72"/>
  <c r="L31" i="72"/>
  <c r="I34" i="72"/>
  <c r="I35" i="7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30" authorId="0" shapeId="0" xr:uid="{00000000-0006-0000-0F00-000001000000}">
      <text>
        <r>
          <rPr>
            <b/>
            <sz val="9"/>
            <color indexed="81"/>
            <rFont val="MS P ゴシック"/>
            <family val="3"/>
            <charset val="128"/>
          </rPr>
          <t>Administrator:</t>
        </r>
        <r>
          <rPr>
            <sz val="9"/>
            <color indexed="81"/>
            <rFont val="MS P ゴシック"/>
            <family val="3"/>
            <charset val="128"/>
          </rPr>
          <t xml:space="preserve">
11月分について、元データに掲載漏れがあったため、１２月末から１０月末分までを引いた数値を１１月分としている。</t>
        </r>
      </text>
    </comment>
  </commentList>
</comments>
</file>

<file path=xl/sharedStrings.xml><?xml version="1.0" encoding="utf-8"?>
<sst xmlns="http://schemas.openxmlformats.org/spreadsheetml/2006/main" count="895" uniqueCount="608">
  <si>
    <t>）</t>
  </si>
  <si>
    <t>〃</t>
  </si>
  <si>
    <t>データ</t>
    <phoneticPr fontId="3"/>
  </si>
  <si>
    <t>沖　縄　県　の　主　要　指　標</t>
    <phoneticPr fontId="17"/>
  </si>
  <si>
    <t>労働力人口</t>
    <rPh sb="3" eb="5">
      <t>ジンコウ</t>
    </rPh>
    <phoneticPr fontId="17"/>
  </si>
  <si>
    <r>
      <t xml:space="preserve">銀行勘定 </t>
    </r>
    <r>
      <rPr>
        <b/>
        <sz val="12"/>
        <rFont val="ＭＳ ゴシック"/>
        <family val="3"/>
        <charset val="128"/>
      </rPr>
      <t>23</t>
    </r>
    <phoneticPr fontId="17"/>
  </si>
  <si>
    <r>
      <t xml:space="preserve">１人平均現金給与総額 </t>
    </r>
    <r>
      <rPr>
        <b/>
        <sz val="12"/>
        <rFont val="ＭＳ ゴシック"/>
        <family val="3"/>
        <charset val="128"/>
      </rPr>
      <t>７</t>
    </r>
    <rPh sb="1" eb="2">
      <t>ニン</t>
    </rPh>
    <rPh sb="2" eb="4">
      <t>ヘイキン</t>
    </rPh>
    <rPh sb="4" eb="6">
      <t>ゲンキン</t>
    </rPh>
    <phoneticPr fontId="17"/>
  </si>
  <si>
    <t>生活保護状況</t>
    <phoneticPr fontId="17"/>
  </si>
  <si>
    <t>就業者</t>
    <phoneticPr fontId="17"/>
  </si>
  <si>
    <t>完  全
失業者</t>
    <phoneticPr fontId="17"/>
  </si>
  <si>
    <r>
      <t xml:space="preserve">完全失業率 </t>
    </r>
    <r>
      <rPr>
        <b/>
        <sz val="12"/>
        <rFont val="ＭＳ ゴシック"/>
        <family val="3"/>
        <charset val="128"/>
      </rPr>
      <t>４</t>
    </r>
    <rPh sb="4" eb="5">
      <t>リツ</t>
    </rPh>
    <phoneticPr fontId="17"/>
  </si>
  <si>
    <r>
      <t xml:space="preserve">被保護世帯 </t>
    </r>
    <r>
      <rPr>
        <b/>
        <sz val="12"/>
        <rFont val="ＭＳ ゴシック"/>
        <family val="3"/>
        <charset val="128"/>
      </rPr>
      <t>２</t>
    </r>
    <phoneticPr fontId="17"/>
  </si>
  <si>
    <t>被保護
人  員</t>
    <phoneticPr fontId="17"/>
  </si>
  <si>
    <t>人</t>
  </si>
  <si>
    <t>千人</t>
  </si>
  <si>
    <t>％</t>
    <phoneticPr fontId="17"/>
  </si>
  <si>
    <t>億円</t>
    <rPh sb="0" eb="2">
      <t>オクエン</t>
    </rPh>
    <phoneticPr fontId="17"/>
  </si>
  <si>
    <t xml:space="preserve">       円</t>
  </si>
  <si>
    <t>世帯</t>
  </si>
  <si>
    <t>（資料）推計人口：県企画部統計課「推計人口」､労働力人口：県企画部統計課「労働力調査」､銀行勘定：日本銀行那覇支店「日本銀行時系列統計データ」､</t>
    <rPh sb="1" eb="3">
      <t>シリョウ</t>
    </rPh>
    <rPh sb="9" eb="10">
      <t>ケン</t>
    </rPh>
    <rPh sb="10" eb="12">
      <t>キカク</t>
    </rPh>
    <rPh sb="12" eb="13">
      <t>ブ</t>
    </rPh>
    <rPh sb="13" eb="15">
      <t>トウケイ</t>
    </rPh>
    <rPh sb="15" eb="16">
      <t>カ</t>
    </rPh>
    <rPh sb="17" eb="19">
      <t>スイケイ</t>
    </rPh>
    <rPh sb="19" eb="21">
      <t>ジンコウ</t>
    </rPh>
    <rPh sb="44" eb="46">
      <t>ギンコウ</t>
    </rPh>
    <rPh sb="46" eb="48">
      <t>カンジョウ</t>
    </rPh>
    <rPh sb="58" eb="60">
      <t>ニホン</t>
    </rPh>
    <rPh sb="60" eb="62">
      <t>ギンコウ</t>
    </rPh>
    <rPh sb="62" eb="65">
      <t>ジケイレツ</t>
    </rPh>
    <rPh sb="65" eb="67">
      <t>トウケイ</t>
    </rPh>
    <phoneticPr fontId="17"/>
  </si>
  <si>
    <t>　　</t>
    <phoneticPr fontId="17"/>
  </si>
  <si>
    <r>
      <t xml:space="preserve">消費者物価指数(那覇市) </t>
    </r>
    <r>
      <rPr>
        <b/>
        <sz val="12"/>
        <rFont val="ＭＳ ゴシック"/>
        <family val="3"/>
        <charset val="128"/>
      </rPr>
      <t>８</t>
    </r>
    <r>
      <rPr>
        <sz val="12"/>
        <rFont val="ＭＳ 明朝"/>
        <family val="1"/>
        <charset val="128"/>
      </rPr>
      <t xml:space="preserve">
</t>
    </r>
    <r>
      <rPr>
        <sz val="11"/>
        <rFont val="ＭＳ 明朝"/>
        <family val="1"/>
        <charset val="128"/>
      </rPr>
      <t>令和2年=100</t>
    </r>
    <rPh sb="0" eb="3">
      <t>ショウヒシャ</t>
    </rPh>
    <phoneticPr fontId="17"/>
  </si>
  <si>
    <r>
      <t xml:space="preserve">百貨店･スーパー販売額(速報値) </t>
    </r>
    <r>
      <rPr>
        <b/>
        <sz val="12"/>
        <rFont val="ＭＳ ゴシック"/>
        <family val="3"/>
        <charset val="128"/>
      </rPr>
      <t>13</t>
    </r>
    <rPh sb="0" eb="3">
      <t>ヒャッカテン</t>
    </rPh>
    <phoneticPr fontId="17"/>
  </si>
  <si>
    <r>
      <t xml:space="preserve">自動車保有車両数 </t>
    </r>
    <r>
      <rPr>
        <b/>
        <sz val="12"/>
        <rFont val="ＭＳ ゴシック"/>
        <family val="3"/>
        <charset val="128"/>
      </rPr>
      <t>18</t>
    </r>
    <phoneticPr fontId="17"/>
  </si>
  <si>
    <t>二人以上の世帯のうち勤労者世帯</t>
    <phoneticPr fontId="17"/>
  </si>
  <si>
    <t>可処分所得</t>
    <phoneticPr fontId="17"/>
  </si>
  <si>
    <t>℃</t>
    <phoneticPr fontId="17"/>
  </si>
  <si>
    <t>円</t>
  </si>
  <si>
    <t>百万円</t>
    <rPh sb="0" eb="1">
      <t>ヒャク</t>
    </rPh>
    <phoneticPr fontId="17"/>
  </si>
  <si>
    <t xml:space="preserve">   台</t>
    <phoneticPr fontId="17"/>
  </si>
  <si>
    <t>各　月</t>
  </si>
  <si>
    <t>各月１日</t>
  </si>
  <si>
    <t>１　日</t>
  </si>
  <si>
    <t>総数</t>
  </si>
  <si>
    <t>男</t>
  </si>
  <si>
    <t>女</t>
  </si>
  <si>
    <t>世帯数</t>
  </si>
  <si>
    <t>総 人 口</t>
  </si>
  <si>
    <t>(世 帯)</t>
  </si>
  <si>
    <t>（人）</t>
  </si>
  <si>
    <t>男　</t>
  </si>
  <si>
    <t>女　</t>
  </si>
  <si>
    <t>総世帯数</t>
  </si>
  <si>
    <t>総人口</t>
  </si>
  <si>
    <t xml:space="preserve"> 人</t>
  </si>
  <si>
    <t>　人口動態</t>
    <rPh sb="3" eb="4">
      <t>ドウ</t>
    </rPh>
    <rPh sb="4" eb="5">
      <t>タイ</t>
    </rPh>
    <phoneticPr fontId="17"/>
  </si>
  <si>
    <t>自然動態</t>
    <phoneticPr fontId="17"/>
  </si>
  <si>
    <t>社会動態</t>
    <rPh sb="2" eb="4">
      <t>ドウタイ</t>
    </rPh>
    <phoneticPr fontId="17"/>
  </si>
  <si>
    <t>人口
増減数</t>
    <rPh sb="4" eb="5">
      <t>ヘ</t>
    </rPh>
    <phoneticPr fontId="17"/>
  </si>
  <si>
    <t>死産数</t>
    <phoneticPr fontId="17"/>
  </si>
  <si>
    <t>離婚
件数</t>
    <phoneticPr fontId="17"/>
  </si>
  <si>
    <t>出生</t>
    <phoneticPr fontId="17"/>
  </si>
  <si>
    <t>死亡</t>
    <phoneticPr fontId="17"/>
  </si>
  <si>
    <t>自然
増減</t>
    <rPh sb="4" eb="5">
      <t>ヘ</t>
    </rPh>
    <phoneticPr fontId="17"/>
  </si>
  <si>
    <t>転入</t>
    <rPh sb="0" eb="2">
      <t>テンニュウ</t>
    </rPh>
    <phoneticPr fontId="17"/>
  </si>
  <si>
    <t>転出</t>
    <rPh sb="0" eb="2">
      <t>テンシュツ</t>
    </rPh>
    <phoneticPr fontId="17"/>
  </si>
  <si>
    <t>社会
増減</t>
    <rPh sb="4" eb="5">
      <t>ヘ</t>
    </rPh>
    <phoneticPr fontId="17"/>
  </si>
  <si>
    <t>資料：県統計課「推計人口」、死産数～離婚件数は厚生労働省人口動態統計（年計は確報、月次は速報）</t>
    <rPh sb="14" eb="16">
      <t>シザン</t>
    </rPh>
    <rPh sb="16" eb="17">
      <t>スウ</t>
    </rPh>
    <rPh sb="18" eb="20">
      <t>リコン</t>
    </rPh>
    <rPh sb="20" eb="22">
      <t>ケンスウ</t>
    </rPh>
    <rPh sb="23" eb="25">
      <t>コウセイ</t>
    </rPh>
    <rPh sb="25" eb="28">
      <t>ロウドウショウ</t>
    </rPh>
    <rPh sb="28" eb="30">
      <t>ジンコウ</t>
    </rPh>
    <rPh sb="30" eb="32">
      <t>ドウタイ</t>
    </rPh>
    <rPh sb="32" eb="34">
      <t>トウケイ</t>
    </rPh>
    <rPh sb="35" eb="36">
      <t>ネン</t>
    </rPh>
    <rPh sb="36" eb="37">
      <t>ケイ</t>
    </rPh>
    <rPh sb="38" eb="40">
      <t>カクホウ</t>
    </rPh>
    <rPh sb="41" eb="43">
      <t>ツキジ</t>
    </rPh>
    <rPh sb="44" eb="46">
      <t>ソクホウ</t>
    </rPh>
    <phoneticPr fontId="17"/>
  </si>
  <si>
    <t xml:space="preserve">  【受理地別】　 求人・求職の季節調整値（新規学卒を除き、パートタイムを含む）</t>
    <rPh sb="3" eb="5">
      <t>ジュリ</t>
    </rPh>
    <rPh sb="5" eb="6">
      <t>チ</t>
    </rPh>
    <rPh sb="6" eb="7">
      <t>ベツ</t>
    </rPh>
    <phoneticPr fontId="3"/>
  </si>
  <si>
    <t>新規求職申込件数</t>
  </si>
  <si>
    <t>月間有効求職者数</t>
  </si>
  <si>
    <t>新規求人数</t>
  </si>
  <si>
    <t>月間有効求人数</t>
  </si>
  <si>
    <t>新規求人倍率</t>
  </si>
  <si>
    <t>有効求人倍率</t>
  </si>
  <si>
    <t>年月</t>
  </si>
  <si>
    <t>前月比</t>
  </si>
  <si>
    <t>前月差</t>
  </si>
  <si>
    <t>充足数</t>
  </si>
  <si>
    <t>月平均</t>
  </si>
  <si>
    <t>【就業地別】　パ　ー　ト　タ　イ　ム　職　業　紹　介　状　況</t>
    <rPh sb="1" eb="3">
      <t>シュウギョウ</t>
    </rPh>
    <rPh sb="3" eb="4">
      <t>チ</t>
    </rPh>
    <rPh sb="4" eb="5">
      <t>ベツ</t>
    </rPh>
    <phoneticPr fontId="3"/>
  </si>
  <si>
    <t>就職件数/新規求職申込件数×100</t>
    <rPh sb="0" eb="2">
      <t>シュウショク</t>
    </rPh>
    <rPh sb="2" eb="4">
      <t>ケンスウ</t>
    </rPh>
    <rPh sb="5" eb="7">
      <t>シンキ</t>
    </rPh>
    <rPh sb="7" eb="9">
      <t>キュウショク</t>
    </rPh>
    <rPh sb="9" eb="11">
      <t>モウシコミ</t>
    </rPh>
    <rPh sb="11" eb="13">
      <t>ケンスウ</t>
    </rPh>
    <phoneticPr fontId="3"/>
  </si>
  <si>
    <t>充足数/
新規求人数×１００</t>
    <rPh sb="0" eb="2">
      <t>ジュウソク</t>
    </rPh>
    <rPh sb="2" eb="3">
      <t>スウ</t>
    </rPh>
    <rPh sb="5" eb="7">
      <t>シンキ</t>
    </rPh>
    <rPh sb="7" eb="9">
      <t>キュウジン</t>
    </rPh>
    <rPh sb="9" eb="10">
      <t>スウ</t>
    </rPh>
    <phoneticPr fontId="3"/>
  </si>
  <si>
    <t>前月比（差）</t>
    <rPh sb="4" eb="5">
      <t>サ</t>
    </rPh>
    <phoneticPr fontId="3"/>
  </si>
  <si>
    <t>※　上記数値は、全て原数値である。</t>
    <phoneticPr fontId="3"/>
  </si>
  <si>
    <t>　家畜の種類別と殺頭数及び枝肉量</t>
    <rPh sb="11" eb="12">
      <t>オヨ</t>
    </rPh>
    <phoneticPr fontId="17"/>
  </si>
  <si>
    <t>牛</t>
    <phoneticPr fontId="17"/>
  </si>
  <si>
    <t>馬</t>
    <phoneticPr fontId="17"/>
  </si>
  <si>
    <t>豚</t>
    <phoneticPr fontId="10"/>
  </si>
  <si>
    <t>枝肉重量</t>
    <rPh sb="0" eb="2">
      <t>エダニク</t>
    </rPh>
    <rPh sb="2" eb="4">
      <t>ジュウリョウ</t>
    </rPh>
    <phoneticPr fontId="17"/>
  </si>
  <si>
    <t xml:space="preserve">   平成21年</t>
    <phoneticPr fontId="10"/>
  </si>
  <si>
    <t xml:space="preserve">   平成22年</t>
  </si>
  <si>
    <t xml:space="preserve">   平成23年</t>
  </si>
  <si>
    <t xml:space="preserve">   平成24年</t>
    <phoneticPr fontId="10"/>
  </si>
  <si>
    <t xml:space="preserve">   平成25年</t>
  </si>
  <si>
    <t xml:space="preserve">   平成26年</t>
  </si>
  <si>
    <t>　　  火　　　　　　災</t>
    <phoneticPr fontId="17"/>
  </si>
  <si>
    <t>発生
件数</t>
    <rPh sb="0" eb="2">
      <t>ハッセイ</t>
    </rPh>
    <rPh sb="3" eb="5">
      <t>ケンスウ</t>
    </rPh>
    <phoneticPr fontId="17"/>
  </si>
  <si>
    <t>死傷者数</t>
    <phoneticPr fontId="17"/>
  </si>
  <si>
    <t>焼損
棟数</t>
    <rPh sb="3" eb="4">
      <t>ムネ</t>
    </rPh>
    <rPh sb="4" eb="5">
      <t>スウ</t>
    </rPh>
    <phoneticPr fontId="17"/>
  </si>
  <si>
    <t>損害額</t>
    <phoneticPr fontId="17"/>
  </si>
  <si>
    <t xml:space="preserve"> 死者</t>
    <phoneticPr fontId="17"/>
  </si>
  <si>
    <t xml:space="preserve"> 負傷</t>
    <phoneticPr fontId="17"/>
  </si>
  <si>
    <t>建物</t>
    <phoneticPr fontId="17"/>
  </si>
  <si>
    <t>林野</t>
    <phoneticPr fontId="17"/>
  </si>
  <si>
    <t>件</t>
    <rPh sb="0" eb="1">
      <t>ケン</t>
    </rPh>
    <phoneticPr fontId="17"/>
  </si>
  <si>
    <t>人</t>
    <rPh sb="0" eb="1">
      <t>ニン</t>
    </rPh>
    <phoneticPr fontId="17"/>
  </si>
  <si>
    <t>床面積(㎡)</t>
    <rPh sb="0" eb="3">
      <t>ユカメンセキ</t>
    </rPh>
    <phoneticPr fontId="17"/>
  </si>
  <si>
    <t>表面積(㎡)</t>
    <rPh sb="0" eb="3">
      <t>ヒョウメンセキ</t>
    </rPh>
    <phoneticPr fontId="17"/>
  </si>
  <si>
    <t>面積(a)</t>
    <rPh sb="0" eb="2">
      <t>メンセキ</t>
    </rPh>
    <phoneticPr fontId="17"/>
  </si>
  <si>
    <t>棟</t>
    <rPh sb="0" eb="1">
      <t>トウ</t>
    </rPh>
    <phoneticPr fontId="17"/>
  </si>
  <si>
    <t>世帯</t>
    <rPh sb="0" eb="2">
      <t>セタイ</t>
    </rPh>
    <phoneticPr fontId="17"/>
  </si>
  <si>
    <t>千円</t>
    <rPh sb="0" eb="2">
      <t>センエン</t>
    </rPh>
    <phoneticPr fontId="17"/>
  </si>
  <si>
    <t xml:space="preserve">  平成14年</t>
    <phoneticPr fontId="10"/>
  </si>
  <si>
    <t xml:space="preserve">  平成15年</t>
  </si>
  <si>
    <t xml:space="preserve">  平成16年</t>
  </si>
  <si>
    <t xml:space="preserve">  平成17年</t>
  </si>
  <si>
    <t xml:space="preserve">  平成18年</t>
  </si>
  <si>
    <t xml:space="preserve">  平成19年</t>
  </si>
  <si>
    <t xml:space="preserve">  平成20年</t>
  </si>
  <si>
    <t xml:space="preserve">  平成21年</t>
  </si>
  <si>
    <t xml:space="preserve">  平成22年</t>
  </si>
  <si>
    <t xml:space="preserve">  平成23年</t>
  </si>
  <si>
    <t xml:space="preserve">  平成24年</t>
    <phoneticPr fontId="10"/>
  </si>
  <si>
    <t xml:space="preserve">  平成25年</t>
  </si>
  <si>
    <t xml:space="preserve">  平成26年</t>
  </si>
  <si>
    <t xml:space="preserve">  平成27年</t>
  </si>
  <si>
    <t xml:space="preserve">  平成28年</t>
  </si>
  <si>
    <t>平
成
26
年</t>
    <rPh sb="0" eb="1">
      <t>ヒラ</t>
    </rPh>
    <rPh sb="2" eb="3">
      <t>ナル</t>
    </rPh>
    <rPh sb="7" eb="8">
      <t>ネン</t>
    </rPh>
    <phoneticPr fontId="17"/>
  </si>
  <si>
    <t>1月～ 3月</t>
    <rPh sb="1" eb="2">
      <t>ガツ</t>
    </rPh>
    <rPh sb="5" eb="6">
      <t>ガツ</t>
    </rPh>
    <phoneticPr fontId="17"/>
  </si>
  <si>
    <t>4月～ 6月</t>
    <rPh sb="1" eb="2">
      <t>ガツ</t>
    </rPh>
    <rPh sb="5" eb="6">
      <t>ガツ</t>
    </rPh>
    <phoneticPr fontId="17"/>
  </si>
  <si>
    <t>7月～ 9月</t>
    <rPh sb="1" eb="2">
      <t>ガツ</t>
    </rPh>
    <rPh sb="5" eb="6">
      <t>ガツ</t>
    </rPh>
    <phoneticPr fontId="17"/>
  </si>
  <si>
    <t>10月～12月</t>
    <rPh sb="2" eb="3">
      <t>ガツ</t>
    </rPh>
    <rPh sb="6" eb="7">
      <t>ガツ</t>
    </rPh>
    <phoneticPr fontId="17"/>
  </si>
  <si>
    <t>資料：県知事公室防災危機管理課</t>
    <rPh sb="4" eb="6">
      <t>チジ</t>
    </rPh>
    <rPh sb="6" eb="8">
      <t>コウシツ</t>
    </rPh>
    <rPh sb="8" eb="10">
      <t>ボウサイ</t>
    </rPh>
    <rPh sb="10" eb="12">
      <t>キキ</t>
    </rPh>
    <rPh sb="12" eb="14">
      <t>カンリ</t>
    </rPh>
    <rPh sb="14" eb="15">
      <t>カ</t>
    </rPh>
    <phoneticPr fontId="17"/>
  </si>
  <si>
    <t>　着 工 建 築 物（ 構 造 別 ）</t>
    <phoneticPr fontId="17"/>
  </si>
  <si>
    <t>その他</t>
    <phoneticPr fontId="17"/>
  </si>
  <si>
    <t xml:space="preserve"> </t>
  </si>
  <si>
    <t>資料：国土交通省「建築着工統計調査」</t>
    <rPh sb="3" eb="5">
      <t>コクド</t>
    </rPh>
    <rPh sb="5" eb="8">
      <t>コウツウショウ</t>
    </rPh>
    <rPh sb="9" eb="11">
      <t>ケンチク</t>
    </rPh>
    <rPh sb="11" eb="13">
      <t>チャッコウ</t>
    </rPh>
    <rPh sb="13" eb="15">
      <t>トウケイ</t>
    </rPh>
    <rPh sb="15" eb="17">
      <t>チョウサ</t>
    </rPh>
    <phoneticPr fontId="17"/>
  </si>
  <si>
    <t>　企業倒産状況</t>
    <rPh sb="1" eb="3">
      <t>キギョウ</t>
    </rPh>
    <rPh sb="3" eb="5">
      <t>トウサン</t>
    </rPh>
    <rPh sb="5" eb="7">
      <t>ジョウキョウ</t>
    </rPh>
    <phoneticPr fontId="3"/>
  </si>
  <si>
    <t>沖縄</t>
    <rPh sb="0" eb="2">
      <t>オキナワ</t>
    </rPh>
    <phoneticPr fontId="3"/>
  </si>
  <si>
    <t>九州</t>
    <rPh sb="0" eb="2">
      <t>キュウシュウ</t>
    </rPh>
    <phoneticPr fontId="3"/>
  </si>
  <si>
    <t>全国</t>
    <rPh sb="0" eb="2">
      <t>ゼンコク</t>
    </rPh>
    <phoneticPr fontId="3"/>
  </si>
  <si>
    <t>件数</t>
    <rPh sb="0" eb="2">
      <t>ケンスウ</t>
    </rPh>
    <phoneticPr fontId="3"/>
  </si>
  <si>
    <t>前年度比</t>
    <rPh sb="0" eb="4">
      <t>ゼンネンドヒ</t>
    </rPh>
    <phoneticPr fontId="10"/>
  </si>
  <si>
    <t>負債額</t>
    <rPh sb="0" eb="3">
      <t>フサイガク</t>
    </rPh>
    <phoneticPr fontId="3"/>
  </si>
  <si>
    <t xml:space="preserve">  平成27年度</t>
    <rPh sb="2" eb="4">
      <t>ヘイセイ</t>
    </rPh>
    <rPh sb="6" eb="7">
      <t>ネン</t>
    </rPh>
    <rPh sb="7" eb="8">
      <t>ド</t>
    </rPh>
    <phoneticPr fontId="3"/>
  </si>
  <si>
    <t>前年同月比</t>
    <rPh sb="0" eb="2">
      <t>ゼンネン</t>
    </rPh>
    <rPh sb="2" eb="5">
      <t>ドウゲツヒ</t>
    </rPh>
    <phoneticPr fontId="10"/>
  </si>
  <si>
    <t>資料：東京商工リサーチ「全国企業倒産状況」</t>
    <rPh sb="0" eb="2">
      <t>シリョウ</t>
    </rPh>
    <rPh sb="3" eb="5">
      <t>トウキョウ</t>
    </rPh>
    <rPh sb="5" eb="7">
      <t>ショウコウ</t>
    </rPh>
    <rPh sb="12" eb="14">
      <t>ゼンコク</t>
    </rPh>
    <rPh sb="14" eb="16">
      <t>キギョウ</t>
    </rPh>
    <rPh sb="16" eb="18">
      <t>トウサン</t>
    </rPh>
    <rPh sb="18" eb="20">
      <t>ジョウキョウ</t>
    </rPh>
    <phoneticPr fontId="3"/>
  </si>
  <si>
    <t>　観光客入域状況</t>
    <phoneticPr fontId="10"/>
  </si>
  <si>
    <t xml:space="preserve"> 計</t>
    <phoneticPr fontId="10"/>
  </si>
  <si>
    <t>国内</t>
    <rPh sb="0" eb="2">
      <t>コクナイ</t>
    </rPh>
    <phoneticPr fontId="10"/>
  </si>
  <si>
    <t>外国</t>
    <rPh sb="0" eb="2">
      <t>ガイコク</t>
    </rPh>
    <phoneticPr fontId="10"/>
  </si>
  <si>
    <t>計</t>
    <phoneticPr fontId="10"/>
  </si>
  <si>
    <t xml:space="preserve">  平成27年度</t>
    <rPh sb="7" eb="8">
      <t>ド</t>
    </rPh>
    <phoneticPr fontId="10"/>
  </si>
  <si>
    <t xml:space="preserve">  平成28年度</t>
    <rPh sb="7" eb="8">
      <t>ド</t>
    </rPh>
    <phoneticPr fontId="10"/>
  </si>
  <si>
    <t>資料：県文化観光スポーツ部観光政策課</t>
    <rPh sb="4" eb="6">
      <t>ブンカ</t>
    </rPh>
    <rPh sb="6" eb="8">
      <t>カンコウ</t>
    </rPh>
    <rPh sb="12" eb="13">
      <t>ブ</t>
    </rPh>
    <rPh sb="15" eb="17">
      <t>セイサク</t>
    </rPh>
    <phoneticPr fontId="10"/>
  </si>
  <si>
    <t>鉱　工　業　指　数　の　動　向</t>
    <rPh sb="0" eb="1">
      <t>コウ</t>
    </rPh>
    <rPh sb="2" eb="3">
      <t>コウ</t>
    </rPh>
    <rPh sb="4" eb="5">
      <t>ギョウ</t>
    </rPh>
    <rPh sb="6" eb="7">
      <t>ユビ</t>
    </rPh>
    <rPh sb="8" eb="9">
      <t>カズ</t>
    </rPh>
    <rPh sb="12" eb="13">
      <t>ドウ</t>
    </rPh>
    <rPh sb="14" eb="15">
      <t>ムカイ</t>
    </rPh>
    <phoneticPr fontId="3"/>
  </si>
  <si>
    <t>(％)</t>
  </si>
  <si>
    <t>（％）</t>
  </si>
  <si>
    <t>企　画　分　析　班</t>
    <rPh sb="0" eb="1">
      <t>クワダ</t>
    </rPh>
    <rPh sb="2" eb="3">
      <t>ガ</t>
    </rPh>
    <rPh sb="4" eb="5">
      <t>ブン</t>
    </rPh>
    <rPh sb="6" eb="7">
      <t>セキ</t>
    </rPh>
    <rPh sb="8" eb="9">
      <t>ハン</t>
    </rPh>
    <phoneticPr fontId="3"/>
  </si>
  <si>
    <t>沖縄県鉱工業指数は、以下のURLからもご覧になることができます。</t>
  </si>
  <si>
    <t>（スマートフォンをお持ちの方はこちらから→）</t>
    <rPh sb="10" eb="11">
      <t>モ</t>
    </rPh>
    <rPh sb="13" eb="14">
      <t>カタ</t>
    </rPh>
    <phoneticPr fontId="3"/>
  </si>
  <si>
    <t>https://www.pref.okinawa.jp/toukeika/iip/iip_index.html</t>
    <phoneticPr fontId="3"/>
  </si>
  <si>
    <t>那覇市の気温</t>
    <rPh sb="4" eb="6">
      <t>キオン</t>
    </rPh>
    <phoneticPr fontId="17"/>
  </si>
  <si>
    <r>
      <t xml:space="preserve">平均気温 </t>
    </r>
    <r>
      <rPr>
        <b/>
        <sz val="12"/>
        <rFont val="ＭＳ 明朝"/>
        <family val="1"/>
        <charset val="128"/>
      </rPr>
      <t>３</t>
    </r>
    <phoneticPr fontId="17"/>
  </si>
  <si>
    <t>平年値</t>
  </si>
  <si>
    <t>都道府県</t>
    <rPh sb="0" eb="4">
      <t>トドウフケン</t>
    </rPh>
    <phoneticPr fontId="52"/>
  </si>
  <si>
    <t>面積</t>
    <rPh sb="0" eb="2">
      <t>メンセキ</t>
    </rPh>
    <phoneticPr fontId="54"/>
  </si>
  <si>
    <t>１</t>
    <phoneticPr fontId="54"/>
  </si>
  <si>
    <t>北 海 道</t>
  </si>
  <si>
    <t>２</t>
  </si>
  <si>
    <t>青 森 県</t>
    <rPh sb="4" eb="5">
      <t>ケン</t>
    </rPh>
    <phoneticPr fontId="54"/>
  </si>
  <si>
    <t>３</t>
  </si>
  <si>
    <t>岩 手 県</t>
    <phoneticPr fontId="54"/>
  </si>
  <si>
    <t>４</t>
  </si>
  <si>
    <t>宮 城 県</t>
    <phoneticPr fontId="54"/>
  </si>
  <si>
    <t>５</t>
  </si>
  <si>
    <t>秋 田 県</t>
    <phoneticPr fontId="54"/>
  </si>
  <si>
    <t>６</t>
  </si>
  <si>
    <t>山 形 県</t>
    <phoneticPr fontId="54"/>
  </si>
  <si>
    <t>７</t>
  </si>
  <si>
    <t>福 島 県</t>
    <phoneticPr fontId="54"/>
  </si>
  <si>
    <t>８</t>
  </si>
  <si>
    <t>茨 城 県</t>
    <phoneticPr fontId="54"/>
  </si>
  <si>
    <t>９</t>
  </si>
  <si>
    <t>栃 木 県</t>
    <phoneticPr fontId="54"/>
  </si>
  <si>
    <t>群 馬 県</t>
    <phoneticPr fontId="54"/>
  </si>
  <si>
    <t>埼 玉 県</t>
    <phoneticPr fontId="54"/>
  </si>
  <si>
    <t>千 葉 県</t>
    <phoneticPr fontId="54"/>
  </si>
  <si>
    <t>東 京 都</t>
    <phoneticPr fontId="54"/>
  </si>
  <si>
    <t>神奈川県</t>
    <phoneticPr fontId="54"/>
  </si>
  <si>
    <t>新 潟 県</t>
    <phoneticPr fontId="54"/>
  </si>
  <si>
    <t>富 山 県</t>
    <phoneticPr fontId="54"/>
  </si>
  <si>
    <t>石 川 県</t>
    <phoneticPr fontId="54"/>
  </si>
  <si>
    <t>福 井 県</t>
    <phoneticPr fontId="54"/>
  </si>
  <si>
    <t>山 梨 県</t>
    <phoneticPr fontId="54"/>
  </si>
  <si>
    <t>長 野 県</t>
    <phoneticPr fontId="54"/>
  </si>
  <si>
    <t>岐 阜 県</t>
    <phoneticPr fontId="54"/>
  </si>
  <si>
    <t>静 岡 県</t>
    <phoneticPr fontId="54"/>
  </si>
  <si>
    <t>愛 知 県</t>
    <phoneticPr fontId="54"/>
  </si>
  <si>
    <t>三 重 県</t>
    <phoneticPr fontId="54"/>
  </si>
  <si>
    <t>滋 賀 県</t>
    <phoneticPr fontId="54"/>
  </si>
  <si>
    <t>京 都 府</t>
    <phoneticPr fontId="54"/>
  </si>
  <si>
    <t>大 阪 府</t>
    <phoneticPr fontId="54"/>
  </si>
  <si>
    <t>兵 庫 県</t>
    <phoneticPr fontId="54"/>
  </si>
  <si>
    <t>奈 良 県</t>
    <phoneticPr fontId="54"/>
  </si>
  <si>
    <t>和歌山県</t>
    <phoneticPr fontId="54"/>
  </si>
  <si>
    <t>鳥 取 県</t>
    <phoneticPr fontId="54"/>
  </si>
  <si>
    <t>島 根 県</t>
    <phoneticPr fontId="54"/>
  </si>
  <si>
    <t>岡 山 県</t>
    <phoneticPr fontId="54"/>
  </si>
  <si>
    <t>広 島 県</t>
    <phoneticPr fontId="54"/>
  </si>
  <si>
    <t>山 口 県</t>
    <phoneticPr fontId="54"/>
  </si>
  <si>
    <t>徳 島 県</t>
    <phoneticPr fontId="54"/>
  </si>
  <si>
    <t>香 川 県</t>
    <phoneticPr fontId="54"/>
  </si>
  <si>
    <t>愛 媛 県</t>
    <phoneticPr fontId="54"/>
  </si>
  <si>
    <t>高 知 県</t>
    <phoneticPr fontId="54"/>
  </si>
  <si>
    <t>福 岡 県</t>
    <phoneticPr fontId="54"/>
  </si>
  <si>
    <t>佐 賀 県</t>
    <phoneticPr fontId="54"/>
  </si>
  <si>
    <t>長 崎 県</t>
    <phoneticPr fontId="54"/>
  </si>
  <si>
    <t>熊 本 県</t>
    <phoneticPr fontId="54"/>
  </si>
  <si>
    <t>大 分 県</t>
    <phoneticPr fontId="54"/>
  </si>
  <si>
    <t>宮 崎 県</t>
    <phoneticPr fontId="54"/>
  </si>
  <si>
    <t>鹿児島県</t>
    <phoneticPr fontId="54"/>
  </si>
  <si>
    <t>沖 縄 県</t>
    <phoneticPr fontId="54"/>
  </si>
  <si>
    <t>該当
表番号</t>
  </si>
  <si>
    <t>項                  目</t>
  </si>
  <si>
    <t>内     容</t>
  </si>
  <si>
    <t>対前年同月差</t>
  </si>
  <si>
    <t>（</t>
  </si>
  <si>
    <t>生活保護の被保護世帯数</t>
  </si>
  <si>
    <t>パートタイムの有効求人倍率</t>
  </si>
  <si>
    <t>１人平均現金給与総額</t>
  </si>
  <si>
    <t>事業所規模 30人以上</t>
  </si>
  <si>
    <t>消費者物価指数（那覇市）</t>
  </si>
  <si>
    <t>消費支出　二人以上世帯</t>
  </si>
  <si>
    <t>　 　　同上 うち勤労者世帯</t>
  </si>
  <si>
    <t>豚のと殺頭数</t>
  </si>
  <si>
    <t>建築物　着工件数</t>
  </si>
  <si>
    <t>建築物　着工床面積</t>
  </si>
  <si>
    <t>百貨店・スーパー販売額</t>
  </si>
  <si>
    <t>企業倒産件数</t>
  </si>
  <si>
    <t>入域観光客数</t>
  </si>
  <si>
    <t>鉱工業生産指数（季節調整済）</t>
  </si>
  <si>
    <t>モノレール乗客数</t>
  </si>
  <si>
    <t>自動車の保有車両数</t>
  </si>
  <si>
    <t>電力需要量</t>
  </si>
  <si>
    <t>交通事故の発生件数</t>
  </si>
  <si>
    <t>ダム貯水率</t>
  </si>
  <si>
    <t>石油製品(燃料油)販売数量</t>
  </si>
  <si>
    <t>銀行勘定　実質預金</t>
  </si>
  <si>
    <t>銀行勘定　貸出金</t>
  </si>
  <si>
    <t>貿  易　  輸出額</t>
  </si>
  <si>
    <t>貿  易　  輸入額</t>
  </si>
  <si>
    <t>県土の面積</t>
  </si>
  <si>
    <t>県内総生産(名目)</t>
  </si>
  <si>
    <t>　沖縄都市モノレール（ゆいレール）乗客数</t>
    <phoneticPr fontId="3"/>
  </si>
  <si>
    <t>乗車人数</t>
    <rPh sb="0" eb="2">
      <t>ジョウシャ</t>
    </rPh>
    <rPh sb="2" eb="4">
      <t>ニンズウ</t>
    </rPh>
    <phoneticPr fontId="3"/>
  </si>
  <si>
    <t>対前年度
(同月)比</t>
    <rPh sb="0" eb="1">
      <t>タイ</t>
    </rPh>
    <rPh sb="1" eb="4">
      <t>ゼンネンド</t>
    </rPh>
    <rPh sb="6" eb="8">
      <t>ドウゲツ</t>
    </rPh>
    <rPh sb="9" eb="10">
      <t>ヒ</t>
    </rPh>
    <phoneticPr fontId="3"/>
  </si>
  <si>
    <t>1日平均</t>
    <rPh sb="1" eb="2">
      <t>ニチ</t>
    </rPh>
    <rPh sb="2" eb="4">
      <t>ヘイキン</t>
    </rPh>
    <phoneticPr fontId="3"/>
  </si>
  <si>
    <t>平成15年度</t>
    <rPh sb="0" eb="2">
      <t>ヘイセイ</t>
    </rPh>
    <rPh sb="4" eb="6">
      <t>ネンド</t>
    </rPh>
    <phoneticPr fontId="3"/>
  </si>
  <si>
    <t>-</t>
    <phoneticPr fontId="3"/>
  </si>
  <si>
    <t>平成16年度</t>
    <rPh sb="0" eb="2">
      <t>ヘイセイ</t>
    </rPh>
    <rPh sb="4" eb="6">
      <t>ネンド</t>
    </rPh>
    <phoneticPr fontId="3"/>
  </si>
  <si>
    <t>平成17年度</t>
    <rPh sb="0" eb="2">
      <t>ヘイセイ</t>
    </rPh>
    <rPh sb="4" eb="6">
      <t>ネンド</t>
    </rPh>
    <phoneticPr fontId="3"/>
  </si>
  <si>
    <t>平成18年度</t>
    <rPh sb="0" eb="2">
      <t>ヘイセイ</t>
    </rPh>
    <rPh sb="4" eb="6">
      <t>ネンド</t>
    </rPh>
    <phoneticPr fontId="3"/>
  </si>
  <si>
    <t>平成19年度</t>
    <rPh sb="0" eb="2">
      <t>ヘイセイ</t>
    </rPh>
    <rPh sb="4" eb="6">
      <t>ネンド</t>
    </rPh>
    <phoneticPr fontId="3"/>
  </si>
  <si>
    <t>平成20年度</t>
    <rPh sb="0" eb="2">
      <t>ヘイセイ</t>
    </rPh>
    <rPh sb="4" eb="6">
      <t>ネンド</t>
    </rPh>
    <phoneticPr fontId="3"/>
  </si>
  <si>
    <t>平成21年度</t>
    <rPh sb="0" eb="2">
      <t>ヘイセイ</t>
    </rPh>
    <rPh sb="4" eb="6">
      <t>ネンド</t>
    </rPh>
    <phoneticPr fontId="3"/>
  </si>
  <si>
    <t>平成22年度</t>
    <rPh sb="0" eb="2">
      <t>ヘイセイ</t>
    </rPh>
    <rPh sb="4" eb="6">
      <t>ネンド</t>
    </rPh>
    <phoneticPr fontId="3"/>
  </si>
  <si>
    <t>平成23年度</t>
    <rPh sb="0" eb="2">
      <t>ヘイセイ</t>
    </rPh>
    <rPh sb="4" eb="6">
      <t>ネンド</t>
    </rPh>
    <phoneticPr fontId="3"/>
  </si>
  <si>
    <t xml:space="preserve">  　平成24年度</t>
    <rPh sb="3" eb="5">
      <t>ヘイセイ</t>
    </rPh>
    <rPh sb="7" eb="9">
      <t>ネンド</t>
    </rPh>
    <phoneticPr fontId="3"/>
  </si>
  <si>
    <t xml:space="preserve">  　平成25年度</t>
    <rPh sb="3" eb="5">
      <t>ヘイセイ</t>
    </rPh>
    <rPh sb="7" eb="9">
      <t>ネンド</t>
    </rPh>
    <phoneticPr fontId="3"/>
  </si>
  <si>
    <t>　電力需要実績</t>
    <rPh sb="1" eb="3">
      <t>デンリョク</t>
    </rPh>
    <rPh sb="3" eb="5">
      <t>ジュヨウ</t>
    </rPh>
    <rPh sb="5" eb="7">
      <t>ジッセキ</t>
    </rPh>
    <phoneticPr fontId="17"/>
  </si>
  <si>
    <t>特別高圧</t>
    <rPh sb="0" eb="2">
      <t>トクベツ</t>
    </rPh>
    <rPh sb="2" eb="4">
      <t>コウアツ</t>
    </rPh>
    <phoneticPr fontId="17"/>
  </si>
  <si>
    <t xml:space="preserve">  平成27年度</t>
    <rPh sb="7" eb="8">
      <t>ド</t>
    </rPh>
    <phoneticPr fontId="17"/>
  </si>
  <si>
    <t>…</t>
    <phoneticPr fontId="10"/>
  </si>
  <si>
    <t>…</t>
  </si>
  <si>
    <t>前年同月比</t>
    <rPh sb="0" eb="2">
      <t>ゼンネン</t>
    </rPh>
    <rPh sb="2" eb="5">
      <t>ドウゲツヒ</t>
    </rPh>
    <phoneticPr fontId="10"/>
  </si>
  <si>
    <t>資料:経済産業省資源エネルギー庁「電力調査統計」</t>
    <rPh sb="3" eb="5">
      <t>ケイザイ</t>
    </rPh>
    <rPh sb="5" eb="8">
      <t>サンギョウショウ</t>
    </rPh>
    <rPh sb="8" eb="10">
      <t>シゲン</t>
    </rPh>
    <rPh sb="15" eb="16">
      <t>チョウ</t>
    </rPh>
    <rPh sb="17" eb="19">
      <t>デンリョク</t>
    </rPh>
    <rPh sb="19" eb="21">
      <t>チョウサ</t>
    </rPh>
    <rPh sb="21" eb="23">
      <t>トウケイ</t>
    </rPh>
    <phoneticPr fontId="17"/>
  </si>
  <si>
    <t xml:space="preserve">  発生件数</t>
    <phoneticPr fontId="10"/>
  </si>
  <si>
    <t>　１日当たり水源別取水量・送水量・貯水率</t>
    <rPh sb="2" eb="3">
      <t>ニチ</t>
    </rPh>
    <rPh sb="3" eb="4">
      <t>ア</t>
    </rPh>
    <rPh sb="6" eb="8">
      <t>スイゲン</t>
    </rPh>
    <rPh sb="8" eb="9">
      <t>ベツ</t>
    </rPh>
    <rPh sb="9" eb="12">
      <t>シュスイリョウ</t>
    </rPh>
    <rPh sb="13" eb="15">
      <t>ソウスイ</t>
    </rPh>
    <rPh sb="15" eb="16">
      <t>リョウ</t>
    </rPh>
    <rPh sb="17" eb="20">
      <t>チョスイリツ</t>
    </rPh>
    <phoneticPr fontId="17"/>
  </si>
  <si>
    <t>山城
ダム</t>
    <rPh sb="0" eb="2">
      <t>ヤマシロ</t>
    </rPh>
    <phoneticPr fontId="17"/>
  </si>
  <si>
    <t>倉敷
ダム</t>
    <rPh sb="0" eb="2">
      <t>クラシキ</t>
    </rPh>
    <phoneticPr fontId="17"/>
  </si>
  <si>
    <t>逆補
給量</t>
    <rPh sb="0" eb="1">
      <t>ギャク</t>
    </rPh>
    <rPh sb="1" eb="2">
      <t>タスク</t>
    </rPh>
    <rPh sb="3" eb="4">
      <t>キュウ</t>
    </rPh>
    <rPh sb="4" eb="5">
      <t>リョウ</t>
    </rPh>
    <phoneticPr fontId="17"/>
  </si>
  <si>
    <t>配水量</t>
    <rPh sb="0" eb="3">
      <t>ハイスイリョウ</t>
    </rPh>
    <phoneticPr fontId="17"/>
  </si>
  <si>
    <t>河川水</t>
    <rPh sb="0" eb="3">
      <t>カセンスイ</t>
    </rPh>
    <phoneticPr fontId="17"/>
  </si>
  <si>
    <t>地下水</t>
    <rPh sb="0" eb="3">
      <t>チカスイ</t>
    </rPh>
    <phoneticPr fontId="17"/>
  </si>
  <si>
    <t>国ダム</t>
    <rPh sb="0" eb="1">
      <t>クニ</t>
    </rPh>
    <phoneticPr fontId="17"/>
  </si>
  <si>
    <t>海淡水</t>
    <rPh sb="0" eb="1">
      <t>カイ</t>
    </rPh>
    <rPh sb="1" eb="3">
      <t>タンスイ</t>
    </rPh>
    <phoneticPr fontId="17"/>
  </si>
  <si>
    <t>山城ダム</t>
    <phoneticPr fontId="10"/>
  </si>
  <si>
    <t>倉敷ダム</t>
  </si>
  <si>
    <t>ダム合計</t>
    <phoneticPr fontId="10"/>
  </si>
  <si>
    <t xml:space="preserve">  石油製品販売数量(速報）</t>
    <rPh sb="2" eb="4">
      <t>セキユ</t>
    </rPh>
    <rPh sb="4" eb="6">
      <t>セイヒン</t>
    </rPh>
    <rPh sb="6" eb="8">
      <t>ハンバイ</t>
    </rPh>
    <rPh sb="8" eb="10">
      <t>スウリョウ</t>
    </rPh>
    <rPh sb="11" eb="13">
      <t>ソクホウ</t>
    </rPh>
    <phoneticPr fontId="10"/>
  </si>
  <si>
    <t>アスファルト</t>
    <phoneticPr fontId="10"/>
  </si>
  <si>
    <t>グリース</t>
    <phoneticPr fontId="10"/>
  </si>
  <si>
    <r>
      <t xml:space="preserve">揮発油
</t>
    </r>
    <r>
      <rPr>
        <sz val="9"/>
        <rFont val="ＭＳ 明朝"/>
        <family val="1"/>
        <charset val="128"/>
      </rPr>
      <t>(ガソリン)</t>
    </r>
    <rPh sb="0" eb="3">
      <t>キハツユ</t>
    </rPh>
    <phoneticPr fontId="10"/>
  </si>
  <si>
    <t>ナフサ</t>
  </si>
  <si>
    <t>ジェット
燃料油</t>
    <phoneticPr fontId="10"/>
  </si>
  <si>
    <t>灯油</t>
  </si>
  <si>
    <t>軽油</t>
  </si>
  <si>
    <t>重油計</t>
    <rPh sb="0" eb="2">
      <t>ジュウユ</t>
    </rPh>
    <rPh sb="2" eb="3">
      <t>ケイ</t>
    </rPh>
    <phoneticPr fontId="10"/>
  </si>
  <si>
    <t>Ａ重油</t>
  </si>
  <si>
    <t xml:space="preserve">      平成27年度</t>
    <rPh sb="6" eb="8">
      <t>ヘイセイ</t>
    </rPh>
    <rPh sb="10" eb="12">
      <t>ネンド</t>
    </rPh>
    <phoneticPr fontId="10"/>
  </si>
  <si>
    <t>九州計</t>
    <rPh sb="0" eb="2">
      <t>キュウシュウ</t>
    </rPh>
    <rPh sb="2" eb="3">
      <t>ケイ</t>
    </rPh>
    <phoneticPr fontId="10"/>
  </si>
  <si>
    <t>資料：石油連盟「都道府県別石油製品販売数量」</t>
    <rPh sb="0" eb="2">
      <t>シリョウ</t>
    </rPh>
    <rPh sb="3" eb="5">
      <t>セキユ</t>
    </rPh>
    <rPh sb="5" eb="7">
      <t>レンメイ</t>
    </rPh>
    <rPh sb="8" eb="12">
      <t>トドウフケン</t>
    </rPh>
    <rPh sb="12" eb="13">
      <t>ベツ</t>
    </rPh>
    <rPh sb="13" eb="15">
      <t>セキユ</t>
    </rPh>
    <rPh sb="15" eb="17">
      <t>セイヒン</t>
    </rPh>
    <rPh sb="17" eb="19">
      <t>ハンバイ</t>
    </rPh>
    <rPh sb="19" eb="21">
      <t>スウリョウ</t>
    </rPh>
    <phoneticPr fontId="10"/>
  </si>
  <si>
    <r>
      <t xml:space="preserve">実質預金
</t>
    </r>
    <r>
      <rPr>
        <b/>
        <sz val="12"/>
        <rFont val="ＭＳ ゴシック"/>
        <family val="3"/>
        <charset val="128"/>
      </rPr>
      <t>-1</t>
    </r>
    <phoneticPr fontId="17"/>
  </si>
  <si>
    <r>
      <t>貸出金</t>
    </r>
    <r>
      <rPr>
        <b/>
        <sz val="12"/>
        <rFont val="ＭＳ ゴシック"/>
        <family val="3"/>
        <charset val="128"/>
      </rPr>
      <t>-2</t>
    </r>
    <phoneticPr fontId="17"/>
  </si>
  <si>
    <r>
      <t xml:space="preserve">規模５人以上
</t>
    </r>
    <r>
      <rPr>
        <b/>
        <sz val="10"/>
        <rFont val="ＭＳ ゴシック"/>
        <family val="3"/>
        <charset val="128"/>
      </rPr>
      <t>-1</t>
    </r>
    <rPh sb="4" eb="6">
      <t>イジョウ</t>
    </rPh>
    <phoneticPr fontId="17"/>
  </si>
  <si>
    <r>
      <t xml:space="preserve">規模30人以上
</t>
    </r>
    <r>
      <rPr>
        <b/>
        <sz val="10"/>
        <rFont val="ＭＳ ゴシック"/>
        <family val="3"/>
        <charset val="128"/>
      </rPr>
      <t>-2</t>
    </r>
    <phoneticPr fontId="17"/>
  </si>
  <si>
    <r>
      <t>二人以上の世帯消費支出</t>
    </r>
    <r>
      <rPr>
        <b/>
        <sz val="12"/>
        <rFont val="ＭＳ 明朝"/>
        <family val="1"/>
        <charset val="128"/>
      </rPr>
      <t>-1</t>
    </r>
    <phoneticPr fontId="17"/>
  </si>
  <si>
    <r>
      <t>輸出額</t>
    </r>
    <r>
      <rPr>
        <b/>
        <sz val="12"/>
        <rFont val="ＭＳ ゴシック"/>
        <family val="3"/>
        <charset val="128"/>
      </rPr>
      <t>-1</t>
    </r>
    <phoneticPr fontId="17"/>
  </si>
  <si>
    <r>
      <t>輸入額</t>
    </r>
    <r>
      <rPr>
        <b/>
        <sz val="12"/>
        <rFont val="ＭＳ ゴシック"/>
        <family val="3"/>
        <charset val="128"/>
      </rPr>
      <t>-2</t>
    </r>
    <phoneticPr fontId="17"/>
  </si>
  <si>
    <r>
      <t>消費支出</t>
    </r>
    <r>
      <rPr>
        <b/>
        <sz val="12"/>
        <rFont val="ＭＳ ゴシック"/>
        <family val="3"/>
        <charset val="128"/>
      </rPr>
      <t>-2</t>
    </r>
    <phoneticPr fontId="17"/>
  </si>
  <si>
    <r>
      <t xml:space="preserve">婚姻
件数
</t>
    </r>
    <r>
      <rPr>
        <b/>
        <sz val="12"/>
        <rFont val="ＭＳ ゴシック"/>
        <family val="3"/>
        <charset val="128"/>
      </rPr>
      <t>１-3</t>
    </r>
    <phoneticPr fontId="17"/>
  </si>
  <si>
    <t>年次･月</t>
    <rPh sb="1" eb="2">
      <t>ジ</t>
    </rPh>
    <phoneticPr fontId="17"/>
  </si>
  <si>
    <t xml:space="preserve">  　        単位：件､％､人､倍､ﾎﾟｲﾝﾄ </t>
    <rPh sb="14" eb="15">
      <t>ケン</t>
    </rPh>
    <phoneticPr fontId="3"/>
  </si>
  <si>
    <t>注：季節調整法はセンサス局法Ⅱ（Ⅹ-12-ARIMA）による</t>
    <phoneticPr fontId="3"/>
  </si>
  <si>
    <t xml:space="preserve">単位：件､人､倍､ﾎﾟｲﾝﾄ </t>
    <phoneticPr fontId="3"/>
  </si>
  <si>
    <t xml:space="preserve"> 年月</t>
    <phoneticPr fontId="3"/>
  </si>
  <si>
    <t>頭数</t>
    <phoneticPr fontId="3"/>
  </si>
  <si>
    <t>頭数</t>
    <phoneticPr fontId="17"/>
  </si>
  <si>
    <t>山羊</t>
    <phoneticPr fontId="17"/>
  </si>
  <si>
    <t>注：牛は肉用牛と乳用牛の計</t>
    <rPh sb="0" eb="1">
      <t>チュウ</t>
    </rPh>
    <rPh sb="4" eb="7">
      <t>ニクヨウギュウ</t>
    </rPh>
    <rPh sb="8" eb="11">
      <t>ニュウヨウギュウ</t>
    </rPh>
    <rPh sb="12" eb="13">
      <t>ケイ</t>
    </rPh>
    <phoneticPr fontId="17"/>
  </si>
  <si>
    <t xml:space="preserve">単位：頭､kg </t>
    <phoneticPr fontId="17"/>
  </si>
  <si>
    <t xml:space="preserve"> 年月</t>
    <rPh sb="2" eb="3">
      <t>ツキ</t>
    </rPh>
    <phoneticPr fontId="10"/>
  </si>
  <si>
    <t>年度･月</t>
    <rPh sb="0" eb="2">
      <t>ネンド</t>
    </rPh>
    <rPh sb="3" eb="4">
      <t>ツキ</t>
    </rPh>
    <phoneticPr fontId="3"/>
  </si>
  <si>
    <t>合計</t>
    <phoneticPr fontId="10"/>
  </si>
  <si>
    <t>空路</t>
    <rPh sb="0" eb="1">
      <t>ソラ</t>
    </rPh>
    <rPh sb="1" eb="2">
      <t>ロ</t>
    </rPh>
    <phoneticPr fontId="10"/>
  </si>
  <si>
    <t>海路</t>
    <rPh sb="0" eb="1">
      <t>ウミ</t>
    </rPh>
    <rPh sb="1" eb="2">
      <t>ロ</t>
    </rPh>
    <phoneticPr fontId="10"/>
  </si>
  <si>
    <t>注：外国は特例上陸者を含む（特例上陸者とは国際航路の乗務員などの一時上陸者）</t>
    <rPh sb="0" eb="1">
      <t>チュウ</t>
    </rPh>
    <rPh sb="2" eb="4">
      <t>ガイコク</t>
    </rPh>
    <rPh sb="11" eb="12">
      <t>フク</t>
    </rPh>
    <rPh sb="14" eb="16">
      <t>トクレイ</t>
    </rPh>
    <rPh sb="16" eb="18">
      <t>ジョウリク</t>
    </rPh>
    <rPh sb="18" eb="19">
      <t>シャ</t>
    </rPh>
    <rPh sb="21" eb="23">
      <t>コクサイ</t>
    </rPh>
    <rPh sb="23" eb="25">
      <t>コウロ</t>
    </rPh>
    <phoneticPr fontId="10"/>
  </si>
  <si>
    <t>沖　縄　県　企　画　部　統　計　課</t>
  </si>
  <si>
    <t>年月</t>
    <phoneticPr fontId="3"/>
  </si>
  <si>
    <t>資料：沖縄都市モノレール㈱</t>
    <rPh sb="0" eb="2">
      <t>シリョウ</t>
    </rPh>
    <rPh sb="3" eb="7">
      <t>オキナワトシ</t>
    </rPh>
    <phoneticPr fontId="3"/>
  </si>
  <si>
    <t xml:space="preserve">単位：人､％ </t>
    <rPh sb="0" eb="2">
      <t>タンイ</t>
    </rPh>
    <rPh sb="3" eb="4">
      <t>ニン</t>
    </rPh>
    <phoneticPr fontId="3"/>
  </si>
  <si>
    <t>注：令和元年10月から路線延長により４駅増</t>
    <rPh sb="0" eb="1">
      <t>チュウ</t>
    </rPh>
    <rPh sb="2" eb="6">
      <t>レイワガンネン</t>
    </rPh>
    <rPh sb="8" eb="9">
      <t>ガツ</t>
    </rPh>
    <rPh sb="11" eb="13">
      <t>ロセン</t>
    </rPh>
    <rPh sb="13" eb="15">
      <t>エンチョウ</t>
    </rPh>
    <rPh sb="19" eb="20">
      <t>エキ</t>
    </rPh>
    <rPh sb="20" eb="21">
      <t>ゾウ</t>
    </rPh>
    <phoneticPr fontId="3"/>
  </si>
  <si>
    <t>前月比</t>
    <rPh sb="0" eb="1">
      <t>マエ</t>
    </rPh>
    <rPh sb="1" eb="2">
      <t>ツキ</t>
    </rPh>
    <rPh sb="2" eb="3">
      <t>ヒ</t>
    </rPh>
    <phoneticPr fontId="10"/>
  </si>
  <si>
    <t>年月</t>
    <phoneticPr fontId="17"/>
  </si>
  <si>
    <t>合計</t>
    <rPh sb="0" eb="1">
      <t>ア</t>
    </rPh>
    <rPh sb="1" eb="2">
      <t>ケイ</t>
    </rPh>
    <phoneticPr fontId="17"/>
  </si>
  <si>
    <t>種別</t>
    <rPh sb="0" eb="1">
      <t>タネ</t>
    </rPh>
    <rPh sb="1" eb="2">
      <t>ベツ</t>
    </rPh>
    <phoneticPr fontId="17"/>
  </si>
  <si>
    <t>高圧</t>
    <rPh sb="0" eb="1">
      <t>コウ</t>
    </rPh>
    <rPh sb="1" eb="2">
      <t>アツ</t>
    </rPh>
    <phoneticPr fontId="17"/>
  </si>
  <si>
    <t>低圧</t>
    <rPh sb="0" eb="1">
      <t>テイ</t>
    </rPh>
    <rPh sb="1" eb="2">
      <t>アツ</t>
    </rPh>
    <phoneticPr fontId="10"/>
  </si>
  <si>
    <t xml:space="preserve">単位：千kWh､％ </t>
    <rPh sb="0" eb="2">
      <t>タンイ</t>
    </rPh>
    <rPh sb="3" eb="4">
      <t>セン</t>
    </rPh>
    <phoneticPr fontId="17"/>
  </si>
  <si>
    <t xml:space="preserve">単位：件､人 </t>
    <phoneticPr fontId="3"/>
  </si>
  <si>
    <t>年月</t>
    <phoneticPr fontId="10"/>
  </si>
  <si>
    <t>死者</t>
    <phoneticPr fontId="10"/>
  </si>
  <si>
    <t>負傷者</t>
    <phoneticPr fontId="10"/>
  </si>
  <si>
    <t>うち
那覇署
管内</t>
    <phoneticPr fontId="10"/>
  </si>
  <si>
    <t>うち
浦添署
管内</t>
    <phoneticPr fontId="10"/>
  </si>
  <si>
    <t>うち
沖縄署
管内</t>
    <phoneticPr fontId="10"/>
  </si>
  <si>
    <t>注：発生件数は警察庁へ報告した件数（計上件数）</t>
    <rPh sb="0" eb="1">
      <t>チュウ</t>
    </rPh>
    <phoneticPr fontId="3"/>
  </si>
  <si>
    <t xml:space="preserve">資料：県警察本部 </t>
    <rPh sb="3" eb="4">
      <t>ケン</t>
    </rPh>
    <phoneticPr fontId="17"/>
  </si>
  <si>
    <t>総数</t>
    <rPh sb="0" eb="2">
      <t>ソウスウ</t>
    </rPh>
    <phoneticPr fontId="3"/>
  </si>
  <si>
    <t xml:space="preserve">単位：千㎥､％ </t>
    <rPh sb="0" eb="2">
      <t>タンイ</t>
    </rPh>
    <phoneticPr fontId="3"/>
  </si>
  <si>
    <r>
      <t>資料：</t>
    </r>
    <r>
      <rPr>
        <sz val="9"/>
        <rFont val="ＭＳ Ｐ明朝"/>
        <family val="1"/>
        <charset val="128"/>
      </rPr>
      <t>沖縄県企業局配水管理課  「水量記録資料集」(年度計)</t>
    </r>
    <rPh sb="3" eb="6">
      <t>オキナワケン</t>
    </rPh>
    <rPh sb="6" eb="9">
      <t>キギョウキョク</t>
    </rPh>
    <rPh sb="9" eb="11">
      <t>ハイスイ</t>
    </rPh>
    <rPh sb="11" eb="14">
      <t>カンリカ</t>
    </rPh>
    <rPh sb="17" eb="19">
      <t>スイリョウ</t>
    </rPh>
    <rPh sb="19" eb="21">
      <t>キロク</t>
    </rPh>
    <rPh sb="21" eb="23">
      <t>シリョウ</t>
    </rPh>
    <rPh sb="23" eb="24">
      <t>シュウ</t>
    </rPh>
    <rPh sb="26" eb="28">
      <t>ネンド</t>
    </rPh>
    <rPh sb="28" eb="29">
      <t>ケイ</t>
    </rPh>
    <phoneticPr fontId="17"/>
  </si>
  <si>
    <t>ダム貯水率</t>
    <rPh sb="2" eb="3">
      <t>チョ</t>
    </rPh>
    <rPh sb="3" eb="4">
      <t>ミズ</t>
    </rPh>
    <rPh sb="4" eb="5">
      <t>リツ</t>
    </rPh>
    <phoneticPr fontId="17"/>
  </si>
  <si>
    <t>水源別取水量内訳</t>
    <rPh sb="0" eb="2">
      <t>スイゲン</t>
    </rPh>
    <rPh sb="2" eb="3">
      <t>ベツ</t>
    </rPh>
    <rPh sb="3" eb="6">
      <t>シュスイリョウ</t>
    </rPh>
    <rPh sb="6" eb="8">
      <t>ウチワケ</t>
    </rPh>
    <phoneticPr fontId="17"/>
  </si>
  <si>
    <t>浄水場送水量</t>
    <rPh sb="0" eb="3">
      <t>ジョウスイジョウ</t>
    </rPh>
    <phoneticPr fontId="17"/>
  </si>
  <si>
    <t>取水量
合計</t>
    <rPh sb="0" eb="3">
      <t>シュスイリョウ</t>
    </rPh>
    <phoneticPr fontId="17"/>
  </si>
  <si>
    <t>工業
用水</t>
    <rPh sb="0" eb="2">
      <t>コウギョウ</t>
    </rPh>
    <phoneticPr fontId="17"/>
  </si>
  <si>
    <t>燃料油 計</t>
    <rPh sb="0" eb="2">
      <t>ネンリョウ</t>
    </rPh>
    <rPh sb="2" eb="3">
      <t>ユ</t>
    </rPh>
    <rPh sb="4" eb="5">
      <t>ケイ</t>
    </rPh>
    <phoneticPr fontId="10"/>
  </si>
  <si>
    <t>年月</t>
    <rPh sb="0" eb="1">
      <t>トシ</t>
    </rPh>
    <rPh sb="1" eb="2">
      <t>ツキ</t>
    </rPh>
    <phoneticPr fontId="10"/>
  </si>
  <si>
    <t>単位：kl､ｔ</t>
    <rPh sb="0" eb="2">
      <t>タンイ</t>
    </rPh>
    <phoneticPr fontId="21"/>
  </si>
  <si>
    <t>推計人口</t>
    <rPh sb="0" eb="2">
      <t>スイケイ</t>
    </rPh>
    <rPh sb="2" eb="4">
      <t>ジンコウ</t>
    </rPh>
    <phoneticPr fontId="17"/>
  </si>
  <si>
    <r>
      <rPr>
        <sz val="12"/>
        <rFont val="ＭＳ 明朝"/>
        <family val="1"/>
        <charset val="128"/>
      </rPr>
      <t>家計</t>
    </r>
    <r>
      <rPr>
        <b/>
        <sz val="12"/>
        <rFont val="ＭＳ 明朝"/>
        <family val="1"/>
        <charset val="128"/>
      </rPr>
      <t xml:space="preserve"> </t>
    </r>
    <r>
      <rPr>
        <b/>
        <sz val="12"/>
        <rFont val="ＭＳ ゴシック"/>
        <family val="3"/>
        <charset val="128"/>
      </rPr>
      <t>９</t>
    </r>
    <phoneticPr fontId="17"/>
  </si>
  <si>
    <t>実収入</t>
    <phoneticPr fontId="17"/>
  </si>
  <si>
    <t>年月</t>
    <phoneticPr fontId="17"/>
  </si>
  <si>
    <r>
      <t xml:space="preserve">貿易 </t>
    </r>
    <r>
      <rPr>
        <b/>
        <sz val="12"/>
        <rFont val="ＭＳ ゴシック"/>
        <family val="3"/>
        <charset val="128"/>
      </rPr>
      <t>24</t>
    </r>
    <phoneticPr fontId="17"/>
  </si>
  <si>
    <t>焼損面積</t>
    <phoneticPr fontId="17"/>
  </si>
  <si>
    <t>り災
世帯数</t>
    <rPh sb="5" eb="6">
      <t>スウ</t>
    </rPh>
    <phoneticPr fontId="17"/>
  </si>
  <si>
    <t>注：１ 年計は1月～12月の計、推計人口については当年の10月1日現在の人口</t>
    <rPh sb="0" eb="1">
      <t>チュウ</t>
    </rPh>
    <rPh sb="4" eb="5">
      <t>ネン</t>
    </rPh>
    <rPh sb="5" eb="6">
      <t>ケイ</t>
    </rPh>
    <rPh sb="8" eb="9">
      <t>ガツ</t>
    </rPh>
    <rPh sb="12" eb="13">
      <t>ガツ</t>
    </rPh>
    <rPh sb="14" eb="15">
      <t>ケイ</t>
    </rPh>
    <rPh sb="16" eb="18">
      <t>スイケイ</t>
    </rPh>
    <rPh sb="18" eb="20">
      <t>ジンコウ</t>
    </rPh>
    <rPh sb="25" eb="27">
      <t>トウネン</t>
    </rPh>
    <rPh sb="30" eb="31">
      <t>ガツ</t>
    </rPh>
    <rPh sb="32" eb="33">
      <t>ニチ</t>
    </rPh>
    <rPh sb="33" eb="35">
      <t>ゲンザイ</t>
    </rPh>
    <rPh sb="36" eb="38">
      <t>ジンコウ</t>
    </rPh>
    <phoneticPr fontId="17"/>
  </si>
  <si>
    <t>　　２ 推計人口は国勢調査の確定後補正（補間補正）を実施するが自然･社会動態は遡及補正は行っていない</t>
    <rPh sb="4" eb="8">
      <t>スイケイジンコウ</t>
    </rPh>
    <rPh sb="9" eb="11">
      <t>コクセイ</t>
    </rPh>
    <rPh sb="11" eb="13">
      <t>チョウサ</t>
    </rPh>
    <rPh sb="14" eb="16">
      <t>カクテイ</t>
    </rPh>
    <rPh sb="16" eb="17">
      <t>ゴ</t>
    </rPh>
    <rPh sb="17" eb="19">
      <t>ホセイ</t>
    </rPh>
    <rPh sb="20" eb="22">
      <t>ホカン</t>
    </rPh>
    <rPh sb="22" eb="24">
      <t>ホセイ</t>
    </rPh>
    <rPh sb="26" eb="28">
      <t>ジッシ</t>
    </rPh>
    <rPh sb="31" eb="33">
      <t>シゼン</t>
    </rPh>
    <rPh sb="34" eb="36">
      <t>シャカイ</t>
    </rPh>
    <rPh sb="36" eb="38">
      <t>ドウタイ</t>
    </rPh>
    <rPh sb="39" eb="41">
      <t>ソキュウ</t>
    </rPh>
    <rPh sb="41" eb="43">
      <t>ホセイ</t>
    </rPh>
    <rPh sb="44" eb="45">
      <t>オコナ</t>
    </rPh>
    <phoneticPr fontId="3"/>
  </si>
  <si>
    <t xml:space="preserve">   単位：人､胎､組 </t>
    <rPh sb="8" eb="9">
      <t>タイ</t>
    </rPh>
    <rPh sb="10" eb="11">
      <t>クミ</t>
    </rPh>
    <phoneticPr fontId="3"/>
  </si>
  <si>
    <t>　3　前月比</t>
  </si>
  <si>
    <t>　4　前年度差</t>
  </si>
  <si>
    <t>-</t>
  </si>
  <si>
    <t xml:space="preserve">単位：件、百万円、％ </t>
    <rPh sb="0" eb="2">
      <t>タンイ</t>
    </rPh>
    <rPh sb="3" eb="4">
      <t>ケン</t>
    </rPh>
    <rPh sb="5" eb="6">
      <t>ヒャク</t>
    </rPh>
    <rPh sb="6" eb="8">
      <t>マンエン</t>
    </rPh>
    <phoneticPr fontId="3"/>
  </si>
  <si>
    <t>１人あたりの県民所得</t>
  </si>
  <si>
    <t>注：１ 年値は原則各月の平均値、推計人口の年値は10月1日の人口､月値は１日の人口</t>
    <rPh sb="0" eb="1">
      <t>チュウ</t>
    </rPh>
    <rPh sb="4" eb="5">
      <t>ネン</t>
    </rPh>
    <rPh sb="5" eb="6">
      <t>チ</t>
    </rPh>
    <rPh sb="9" eb="11">
      <t>カクツキ</t>
    </rPh>
    <rPh sb="12" eb="14">
      <t>ヘイキン</t>
    </rPh>
    <rPh sb="14" eb="15">
      <t>チ</t>
    </rPh>
    <phoneticPr fontId="17"/>
  </si>
  <si>
    <t>　　２ 銀行勘定の年値は年末値、月値は平均値</t>
    <rPh sb="4" eb="6">
      <t>ギンコウ</t>
    </rPh>
    <rPh sb="6" eb="8">
      <t>カンジョウ</t>
    </rPh>
    <rPh sb="9" eb="10">
      <t>ネン</t>
    </rPh>
    <rPh sb="10" eb="11">
      <t>チ</t>
    </rPh>
    <rPh sb="12" eb="13">
      <t>ネン</t>
    </rPh>
    <rPh sb="13" eb="14">
      <t>マツ</t>
    </rPh>
    <rPh sb="14" eb="15">
      <t>チ</t>
    </rPh>
    <rPh sb="16" eb="17">
      <t>ツキ</t>
    </rPh>
    <rPh sb="17" eb="18">
      <t>チ</t>
    </rPh>
    <rPh sb="19" eb="21">
      <t>ヘイキン</t>
    </rPh>
    <rPh sb="21" eb="22">
      <t>チ</t>
    </rPh>
    <phoneticPr fontId="17"/>
  </si>
  <si>
    <t>注：年値は原則各月の平均値、百貨店･スーパー販売額と貿易の年値は各月の合計値</t>
    <rPh sb="0" eb="1">
      <t>チュウ</t>
    </rPh>
    <rPh sb="2" eb="3">
      <t>ネン</t>
    </rPh>
    <rPh sb="3" eb="4">
      <t>チ</t>
    </rPh>
    <rPh sb="7" eb="9">
      <t>カクツキ</t>
    </rPh>
    <rPh sb="10" eb="12">
      <t>ヘイキン</t>
    </rPh>
    <rPh sb="12" eb="13">
      <t>チ</t>
    </rPh>
    <rPh sb="26" eb="28">
      <t>ボウエキ</t>
    </rPh>
    <rPh sb="32" eb="33">
      <t>カク</t>
    </rPh>
    <rPh sb="35" eb="37">
      <t>ゴウケイ</t>
    </rPh>
    <rPh sb="37" eb="38">
      <t>チ</t>
    </rPh>
    <phoneticPr fontId="17"/>
  </si>
  <si>
    <t>推計人口</t>
    <rPh sb="0" eb="2">
      <t>スイケイ</t>
    </rPh>
    <rPh sb="2" eb="4">
      <t>ジンコウ</t>
    </rPh>
    <phoneticPr fontId="3"/>
  </si>
  <si>
    <t>厚生労働省　沖縄労働局管内</t>
    <rPh sb="0" eb="2">
      <t>コウセイ</t>
    </rPh>
    <rPh sb="2" eb="5">
      <t>ロウドウショウ</t>
    </rPh>
    <rPh sb="6" eb="8">
      <t>オキナワ</t>
    </rPh>
    <rPh sb="8" eb="11">
      <t>ロウドウキョク</t>
    </rPh>
    <rPh sb="11" eb="13">
      <t>カンナイ</t>
    </rPh>
    <phoneticPr fontId="3"/>
  </si>
  <si>
    <t>年度･月</t>
    <rPh sb="1" eb="2">
      <t>ド</t>
    </rPh>
    <phoneticPr fontId="3"/>
  </si>
  <si>
    <t>新規求職申込件数</t>
    <phoneticPr fontId="3"/>
  </si>
  <si>
    <t>月間有効求職者数</t>
    <phoneticPr fontId="3"/>
  </si>
  <si>
    <t>新規求人数</t>
    <phoneticPr fontId="3"/>
  </si>
  <si>
    <t>月間有効求人数</t>
    <phoneticPr fontId="3"/>
  </si>
  <si>
    <t>新規求人倍率</t>
    <phoneticPr fontId="3"/>
  </si>
  <si>
    <t>有効求人倍率</t>
    <phoneticPr fontId="3"/>
  </si>
  <si>
    <t>就職件数</t>
    <phoneticPr fontId="3"/>
  </si>
  <si>
    <t>就職率</t>
    <phoneticPr fontId="3"/>
  </si>
  <si>
    <t>充足率</t>
    <phoneticPr fontId="3"/>
  </si>
  <si>
    <t>注：建物の焼損面積のうち表面積とは壁の一部など部分的に焼損した火災の焼損面積</t>
    <rPh sb="0" eb="1">
      <t>チュウ</t>
    </rPh>
    <rPh sb="2" eb="4">
      <t>タテモノ</t>
    </rPh>
    <rPh sb="5" eb="7">
      <t>ショウソン</t>
    </rPh>
    <rPh sb="7" eb="9">
      <t>メンセキ</t>
    </rPh>
    <rPh sb="12" eb="15">
      <t>ヒョウメンセキ</t>
    </rPh>
    <rPh sb="17" eb="18">
      <t>カベ</t>
    </rPh>
    <rPh sb="19" eb="21">
      <t>イチブ</t>
    </rPh>
    <rPh sb="23" eb="26">
      <t>ブブンテキ</t>
    </rPh>
    <rPh sb="27" eb="29">
      <t>ショウソン</t>
    </rPh>
    <rPh sb="31" eb="33">
      <t>カサイ</t>
    </rPh>
    <rPh sb="34" eb="36">
      <t>ショウソン</t>
    </rPh>
    <rPh sb="36" eb="38">
      <t>メンセキ</t>
    </rPh>
    <phoneticPr fontId="17"/>
  </si>
  <si>
    <t xml:space="preserve">単位：棟､㎡､万円 </t>
    <rPh sb="0" eb="2">
      <t>タンイ</t>
    </rPh>
    <phoneticPr fontId="3"/>
  </si>
  <si>
    <t>総計</t>
    <rPh sb="1" eb="2">
      <t>ケイ</t>
    </rPh>
    <phoneticPr fontId="17"/>
  </si>
  <si>
    <t>木造</t>
    <phoneticPr fontId="17"/>
  </si>
  <si>
    <t xml:space="preserve"> 鉄骨鉄筋コンクリート造</t>
    <phoneticPr fontId="17"/>
  </si>
  <si>
    <t>鉄筋コンクリート造</t>
    <phoneticPr fontId="17"/>
  </si>
  <si>
    <t>コンクリ－トブロック造</t>
    <phoneticPr fontId="3"/>
  </si>
  <si>
    <t>鉄骨造</t>
    <phoneticPr fontId="17"/>
  </si>
  <si>
    <t>《建 築 物 の 数》</t>
    <phoneticPr fontId="17"/>
  </si>
  <si>
    <t>《床 面 積 の 合 計》</t>
    <phoneticPr fontId="17"/>
  </si>
  <si>
    <t>《工 事 費 予 定 額》</t>
    <phoneticPr fontId="17"/>
  </si>
  <si>
    <t xml:space="preserve">単位：人 </t>
    <phoneticPr fontId="10"/>
  </si>
  <si>
    <t>注：１ 年度及び月は平均値、ダム貯水率の月値は月末時点､年値は年度末時点の貯水率</t>
    <rPh sb="0" eb="1">
      <t>チュウ</t>
    </rPh>
    <rPh sb="4" eb="6">
      <t>ネンド</t>
    </rPh>
    <rPh sb="6" eb="7">
      <t>オヨ</t>
    </rPh>
    <rPh sb="8" eb="9">
      <t>ツキ</t>
    </rPh>
    <rPh sb="10" eb="13">
      <t>ヘイキンチ</t>
    </rPh>
    <rPh sb="16" eb="19">
      <t>チョスイリツ</t>
    </rPh>
    <rPh sb="20" eb="21">
      <t>ツキ</t>
    </rPh>
    <rPh sb="21" eb="22">
      <t>チ</t>
    </rPh>
    <rPh sb="23" eb="25">
      <t>ゲツマツ</t>
    </rPh>
    <rPh sb="25" eb="27">
      <t>ジテン</t>
    </rPh>
    <rPh sb="28" eb="29">
      <t>ネン</t>
    </rPh>
    <rPh sb="29" eb="30">
      <t>チ</t>
    </rPh>
    <rPh sb="31" eb="34">
      <t>ネンドマツ</t>
    </rPh>
    <rPh sb="34" eb="36">
      <t>ジテン</t>
    </rPh>
    <rPh sb="37" eb="40">
      <t>チョスイリツ</t>
    </rPh>
    <phoneticPr fontId="10"/>
  </si>
  <si>
    <t>　　２ 取水量合計はトンネル充排水を含む</t>
    <rPh sb="4" eb="7">
      <t>シュスイリョウ</t>
    </rPh>
    <rPh sb="7" eb="9">
      <t>ゴウケイ</t>
    </rPh>
    <rPh sb="14" eb="15">
      <t>ジュウ</t>
    </rPh>
    <rPh sb="15" eb="17">
      <t>ハイスイ</t>
    </rPh>
    <rPh sb="18" eb="19">
      <t>フク</t>
    </rPh>
    <phoneticPr fontId="3"/>
  </si>
  <si>
    <t>潤滑油</t>
    <phoneticPr fontId="3"/>
  </si>
  <si>
    <t>パラフィン</t>
    <phoneticPr fontId="10"/>
  </si>
  <si>
    <t>Ｂ･C重油</t>
    <phoneticPr fontId="10"/>
  </si>
  <si>
    <t>沖縄</t>
    <rPh sb="0" eb="1">
      <t>オキ</t>
    </rPh>
    <rPh sb="1" eb="2">
      <t>ナワ</t>
    </rPh>
    <phoneticPr fontId="10"/>
  </si>
  <si>
    <t>注：１ 九州計に沖縄は含まれない</t>
    <rPh sb="0" eb="1">
      <t>チュウ</t>
    </rPh>
    <rPh sb="4" eb="6">
      <t>キュウシュウ</t>
    </rPh>
    <rPh sb="6" eb="7">
      <t>ケイ</t>
    </rPh>
    <rPh sb="8" eb="10">
      <t>オキナワ</t>
    </rPh>
    <rPh sb="11" eb="12">
      <t>フク</t>
    </rPh>
    <phoneticPr fontId="10"/>
  </si>
  <si>
    <t xml:space="preserve">  　２ 速報値のため修正される可能性がある</t>
    <rPh sb="5" eb="8">
      <t>ソクホウチ</t>
    </rPh>
    <rPh sb="11" eb="13">
      <t>シュウセイ</t>
    </rPh>
    <rPh sb="16" eb="19">
      <t>カノウセイ</t>
    </rPh>
    <phoneticPr fontId="10"/>
  </si>
  <si>
    <t>都道府県別面積､県内総生産（名目）</t>
    <rPh sb="5" eb="7">
      <t>メンセキ</t>
    </rPh>
    <rPh sb="8" eb="10">
      <t>ケンナイ</t>
    </rPh>
    <rPh sb="10" eb="13">
      <t>ソウセイサン</t>
    </rPh>
    <rPh sb="14" eb="16">
      <t>メイモク</t>
    </rPh>
    <phoneticPr fontId="52"/>
  </si>
  <si>
    <t xml:space="preserve">単位：㎢､億円 </t>
    <rPh sb="0" eb="2">
      <t>タンイ</t>
    </rPh>
    <rPh sb="5" eb="7">
      <t>オクエン</t>
    </rPh>
    <phoneticPr fontId="52"/>
  </si>
  <si>
    <t>県内総生産(名目)</t>
    <phoneticPr fontId="54"/>
  </si>
  <si>
    <t>注：県内総生産(名目)は過去の数値についても遡って改定している</t>
    <rPh sb="2" eb="4">
      <t>ケンナイ</t>
    </rPh>
    <rPh sb="4" eb="7">
      <t>ソウセイサン</t>
    </rPh>
    <rPh sb="8" eb="10">
      <t>メイモク</t>
    </rPh>
    <rPh sb="12" eb="14">
      <t>カコ</t>
    </rPh>
    <rPh sb="15" eb="17">
      <t>スウチ</t>
    </rPh>
    <rPh sb="22" eb="23">
      <t>サカノボ</t>
    </rPh>
    <rPh sb="25" eb="27">
      <t>カイテイ</t>
    </rPh>
    <phoneticPr fontId="52"/>
  </si>
  <si>
    <t>※1　平年差（平均気温から平年値(30年間の平均値)を差し引いた値）</t>
  </si>
  <si>
    <t>火災発生件数</t>
  </si>
  <si>
    <t>推計人口</t>
    <phoneticPr fontId="17"/>
  </si>
  <si>
    <t>現  在</t>
  </si>
  <si>
    <t>　　「ｒ」は前回の数値の訂正を示す</t>
    <rPh sb="15" eb="16">
      <t>シメ</t>
    </rPh>
    <phoneticPr fontId="3"/>
  </si>
  <si>
    <t>人口増減数</t>
  </si>
  <si>
    <t>現在人口</t>
  </si>
  <si>
    <t>対前月</t>
  </si>
  <si>
    <t>％</t>
  </si>
  <si>
    <t>倍</t>
  </si>
  <si>
    <t>ポイント</t>
  </si>
  <si>
    <t>項目</t>
  </si>
  <si>
    <t>件</t>
    <phoneticPr fontId="3"/>
  </si>
  <si>
    <t>前年同月比（差)</t>
  </si>
  <si>
    <t>1月～ 3月</t>
    <rPh sb="1" eb="2">
      <t>ガツ</t>
    </rPh>
    <rPh sb="5" eb="6">
      <t>ガツ</t>
    </rPh>
    <phoneticPr fontId="6"/>
  </si>
  <si>
    <t>4月～ 6月</t>
    <rPh sb="1" eb="2">
      <t>ガツ</t>
    </rPh>
    <rPh sb="5" eb="6">
      <t>ガツ</t>
    </rPh>
    <phoneticPr fontId="6"/>
  </si>
  <si>
    <t>7月～ 9月</t>
    <rPh sb="1" eb="2">
      <t>ガツ</t>
    </rPh>
    <rPh sb="5" eb="6">
      <t>ガツ</t>
    </rPh>
    <phoneticPr fontId="6"/>
  </si>
  <si>
    <t>10月～12月</t>
    <rPh sb="2" eb="3">
      <t>ガツ</t>
    </rPh>
    <rPh sb="6" eb="7">
      <t>ガツ</t>
    </rPh>
    <phoneticPr fontId="6"/>
  </si>
  <si>
    <t>新規学卒を除く有効求人倍率</t>
    <phoneticPr fontId="3"/>
  </si>
  <si>
    <t>（</t>
    <phoneticPr fontId="3"/>
  </si>
  <si>
    <t>沖　　縄　　県　　鉱　　工　　業　　指　　数</t>
    <phoneticPr fontId="3"/>
  </si>
  <si>
    <t>〃</t>
    <phoneticPr fontId="3"/>
  </si>
  <si>
    <t>平成26年</t>
    <rPh sb="0" eb="2">
      <t>ヘイセイ</t>
    </rPh>
    <rPh sb="4" eb="5">
      <t>ネン</t>
    </rPh>
    <phoneticPr fontId="3"/>
  </si>
  <si>
    <t>国調 平成27年</t>
    <rPh sb="0" eb="1">
      <t>クニ</t>
    </rPh>
    <rPh sb="1" eb="2">
      <t>シラ</t>
    </rPh>
    <rPh sb="3" eb="5">
      <t>ヘイセイ</t>
    </rPh>
    <rPh sb="7" eb="8">
      <t>ネン</t>
    </rPh>
    <phoneticPr fontId="3"/>
  </si>
  <si>
    <t>平成28年</t>
    <rPh sb="0" eb="2">
      <t>ヘイセイ</t>
    </rPh>
    <rPh sb="4" eb="5">
      <t>ネン</t>
    </rPh>
    <phoneticPr fontId="3"/>
  </si>
  <si>
    <t>平成29年</t>
    <rPh sb="0" eb="2">
      <t>ヘイセイ</t>
    </rPh>
    <rPh sb="4" eb="5">
      <t>ネン</t>
    </rPh>
    <phoneticPr fontId="3"/>
  </si>
  <si>
    <t>平成30年</t>
    <rPh sb="0" eb="2">
      <t>ヘイセイ</t>
    </rPh>
    <rPh sb="4" eb="5">
      <t>ネン</t>
    </rPh>
    <phoneticPr fontId="3"/>
  </si>
  <si>
    <t>令和元年</t>
    <rPh sb="0" eb="2">
      <t>レイワ</t>
    </rPh>
    <rPh sb="2" eb="4">
      <t>ガンネン</t>
    </rPh>
    <phoneticPr fontId="3"/>
  </si>
  <si>
    <t>国調 令和2年</t>
    <rPh sb="3" eb="5">
      <t>レイワ</t>
    </rPh>
    <rPh sb="6" eb="7">
      <t>ネン</t>
    </rPh>
    <phoneticPr fontId="3"/>
  </si>
  <si>
    <t>令和3年</t>
    <rPh sb="0" eb="2">
      <t>レイワ</t>
    </rPh>
    <rPh sb="3" eb="4">
      <t>ネン</t>
    </rPh>
    <phoneticPr fontId="3"/>
  </si>
  <si>
    <t>令和5年</t>
    <rPh sb="0" eb="2">
      <t>レイワ</t>
    </rPh>
    <rPh sb="3" eb="4">
      <t>ネン</t>
    </rPh>
    <phoneticPr fontId="3"/>
  </si>
  <si>
    <t>令和6年</t>
    <rPh sb="0" eb="2">
      <t>レイワ</t>
    </rPh>
    <rPh sb="3" eb="4">
      <t>ネン</t>
    </rPh>
    <phoneticPr fontId="3"/>
  </si>
  <si>
    <t>令和6年</t>
    <phoneticPr fontId="3"/>
  </si>
  <si>
    <t>令和4年</t>
    <rPh sb="0" eb="2">
      <t>レイワ</t>
    </rPh>
    <rPh sb="3" eb="4">
      <t>ネン</t>
    </rPh>
    <phoneticPr fontId="3"/>
  </si>
  <si>
    <t>資料：厚生労働省　沖縄労働局「労働市場の動き（資料）」</t>
    <rPh sb="0" eb="2">
      <t>シリョウ</t>
    </rPh>
    <rPh sb="3" eb="8">
      <t>コウセイロウドウショウ</t>
    </rPh>
    <rPh sb="9" eb="11">
      <t>オキナワ</t>
    </rPh>
    <rPh sb="11" eb="14">
      <t>ロウドウキョク</t>
    </rPh>
    <rPh sb="15" eb="17">
      <t>ロウドウ</t>
    </rPh>
    <rPh sb="17" eb="19">
      <t>シジョウ</t>
    </rPh>
    <rPh sb="20" eb="21">
      <t>ウゴ</t>
    </rPh>
    <rPh sb="23" eb="25">
      <t>シリョウ</t>
    </rPh>
    <phoneticPr fontId="3"/>
  </si>
  <si>
    <r>
      <t>　資料：那覇市の気温：沖縄気象台「沖縄地方の天候」</t>
    </r>
    <r>
      <rPr>
        <sz val="8"/>
        <color indexed="10"/>
        <rFont val="ＭＳ 明朝"/>
        <family val="1"/>
        <charset val="128"/>
      </rPr>
      <t>､</t>
    </r>
    <r>
      <rPr>
        <sz val="8"/>
        <rFont val="ＭＳ 明朝"/>
        <family val="1"/>
        <charset val="128"/>
      </rPr>
      <t>消費者物価指数(那覇市)：県企画部統計課「消費者物価指数」､家計：県企画部統計課「家計調査」</t>
    </r>
    <rPh sb="4" eb="7">
      <t>ナハシ</t>
    </rPh>
    <rPh sb="11" eb="13">
      <t>オキナワ</t>
    </rPh>
    <rPh sb="13" eb="16">
      <t>キショウダイ</t>
    </rPh>
    <rPh sb="17" eb="19">
      <t>オキナワ</t>
    </rPh>
    <rPh sb="19" eb="21">
      <t>チホウ</t>
    </rPh>
    <rPh sb="22" eb="24">
      <t>テンコウ</t>
    </rPh>
    <rPh sb="56" eb="58">
      <t>カケイ</t>
    </rPh>
    <phoneticPr fontId="17"/>
  </si>
  <si>
    <t>　　　　百貨店・スーパー販売額：経済産業省「商業動態統計調査」、貿易：沖縄地区税関「管内貿易」、自動車保有車両数：沖縄総合事務局陸運事務所登録部門「自動車の保有車両数」</t>
    <rPh sb="4" eb="7">
      <t>ヒャッカテン</t>
    </rPh>
    <rPh sb="12" eb="15">
      <t>ハンバイガク</t>
    </rPh>
    <rPh sb="16" eb="18">
      <t>ケイザイ</t>
    </rPh>
    <rPh sb="18" eb="21">
      <t>サンギョウショウ</t>
    </rPh>
    <rPh sb="22" eb="24">
      <t>ショウギョウ</t>
    </rPh>
    <rPh sb="24" eb="26">
      <t>ドウタイ</t>
    </rPh>
    <rPh sb="26" eb="28">
      <t>トウケイ</t>
    </rPh>
    <rPh sb="28" eb="30">
      <t>チョウサ</t>
    </rPh>
    <rPh sb="32" eb="34">
      <t>ボウエキ</t>
    </rPh>
    <rPh sb="33" eb="34">
      <t>：</t>
    </rPh>
    <rPh sb="69" eb="71">
      <t>トウロク</t>
    </rPh>
    <rPh sb="71" eb="73">
      <t>ブモン</t>
    </rPh>
    <rPh sb="74" eb="77">
      <t>ジドウシャ</t>
    </rPh>
    <rPh sb="78" eb="80">
      <t>ホユウ</t>
    </rPh>
    <rPh sb="80" eb="83">
      <t>シャリョウスウ</t>
    </rPh>
    <phoneticPr fontId="17"/>
  </si>
  <si>
    <t>「ｒ」は前回の数値の訂正を示す</t>
    <phoneticPr fontId="3"/>
  </si>
  <si>
    <t>資料：県企画部統計課「推計人口」</t>
    <rPh sb="0" eb="2">
      <t>シリョウ</t>
    </rPh>
    <rPh sb="3" eb="4">
      <t>ケン</t>
    </rPh>
    <rPh sb="4" eb="10">
      <t>キカクブトウケイカ</t>
    </rPh>
    <rPh sb="11" eb="15">
      <t>スイケイジンコウ</t>
    </rPh>
    <phoneticPr fontId="3"/>
  </si>
  <si>
    <t xml:space="preserve"> </t>
    <phoneticPr fontId="3"/>
  </si>
  <si>
    <t>注：１人当たり県（国）民所得は過去の数値についても遡って改定している</t>
    <rPh sb="0" eb="1">
      <t>チュウ</t>
    </rPh>
    <rPh sb="3" eb="4">
      <t>ニン</t>
    </rPh>
    <rPh sb="4" eb="5">
      <t>ア</t>
    </rPh>
    <rPh sb="7" eb="8">
      <t>ケン</t>
    </rPh>
    <rPh sb="9" eb="10">
      <t>クニ</t>
    </rPh>
    <rPh sb="11" eb="12">
      <t>ミン</t>
    </rPh>
    <rPh sb="12" eb="14">
      <t>ショトク</t>
    </rPh>
    <rPh sb="15" eb="17">
      <t>カコ</t>
    </rPh>
    <rPh sb="18" eb="20">
      <t>スウチ</t>
    </rPh>
    <rPh sb="25" eb="26">
      <t>サカノボ</t>
    </rPh>
    <rPh sb="28" eb="30">
      <t>カイテイ</t>
    </rPh>
    <phoneticPr fontId="3"/>
  </si>
  <si>
    <t>令和3年度</t>
    <rPh sb="0" eb="2">
      <t>レイワ</t>
    </rPh>
    <rPh sb="3" eb="5">
      <t>ネンド</t>
    </rPh>
    <phoneticPr fontId="3"/>
  </si>
  <si>
    <t>11月</t>
    <rPh sb="2" eb="3">
      <t>ガツ</t>
    </rPh>
    <phoneticPr fontId="3"/>
  </si>
  <si>
    <t>令和4年度計</t>
    <rPh sb="0" eb="1">
      <t>レイ</t>
    </rPh>
    <rPh sb="1" eb="2">
      <t>ワ</t>
    </rPh>
    <rPh sb="4" eb="5">
      <t>ド</t>
    </rPh>
    <phoneticPr fontId="3"/>
  </si>
  <si>
    <t>令和3年度計</t>
    <rPh sb="0" eb="1">
      <t>レイ</t>
    </rPh>
    <rPh sb="1" eb="2">
      <t>ワ</t>
    </rPh>
    <rPh sb="4" eb="5">
      <t>ド</t>
    </rPh>
    <phoneticPr fontId="3"/>
  </si>
  <si>
    <t>12月</t>
    <rPh sb="2" eb="3">
      <t>ガツ</t>
    </rPh>
    <phoneticPr fontId="3"/>
  </si>
  <si>
    <t xml:space="preserve">      5年度</t>
    <rPh sb="7" eb="9">
      <t>ネンド</t>
    </rPh>
    <phoneticPr fontId="10"/>
  </si>
  <si>
    <t>　令和3年</t>
    <rPh sb="1" eb="3">
      <t>レイワ</t>
    </rPh>
    <rPh sb="4" eb="5">
      <t>ネン</t>
    </rPh>
    <phoneticPr fontId="10"/>
  </si>
  <si>
    <t>　令和4年</t>
    <rPh sb="1" eb="3">
      <t>レイワ</t>
    </rPh>
    <rPh sb="4" eb="5">
      <t>ネン</t>
    </rPh>
    <phoneticPr fontId="10"/>
  </si>
  <si>
    <t>　令和5年</t>
    <rPh sb="1" eb="3">
      <t>レイワ</t>
    </rPh>
    <rPh sb="4" eb="5">
      <t>ネン</t>
    </rPh>
    <phoneticPr fontId="10"/>
  </si>
  <si>
    <t>1月</t>
    <rPh sb="1" eb="2">
      <t>ガツ</t>
    </rPh>
    <phoneticPr fontId="3"/>
  </si>
  <si>
    <t>2月</t>
    <phoneticPr fontId="3"/>
  </si>
  <si>
    <t>3月</t>
    <phoneticPr fontId="3"/>
  </si>
  <si>
    <t>4月</t>
    <phoneticPr fontId="3"/>
  </si>
  <si>
    <t>5年</t>
    <rPh sb="1" eb="2">
      <t>ネン</t>
    </rPh>
    <phoneticPr fontId="17"/>
  </si>
  <si>
    <t>　    5年</t>
    <rPh sb="6" eb="7">
      <t>ネン</t>
    </rPh>
    <phoneticPr fontId="17"/>
  </si>
  <si>
    <t>　 　　5年</t>
    <rPh sb="5" eb="6">
      <t>ネン</t>
    </rPh>
    <phoneticPr fontId="17"/>
  </si>
  <si>
    <t xml:space="preserve">         5年</t>
    <rPh sb="10" eb="11">
      <t>ネン</t>
    </rPh>
    <phoneticPr fontId="10"/>
  </si>
  <si>
    <t>　 　 5年度</t>
    <rPh sb="5" eb="7">
      <t>ネンド</t>
    </rPh>
    <phoneticPr fontId="3"/>
  </si>
  <si>
    <t xml:space="preserve"> 　　5年</t>
    <rPh sb="4" eb="5">
      <t>ガンネン</t>
    </rPh>
    <phoneticPr fontId="10"/>
  </si>
  <si>
    <t>　    5年度</t>
    <rPh sb="6" eb="8">
      <t>ネンド</t>
    </rPh>
    <phoneticPr fontId="10"/>
  </si>
  <si>
    <t>令和2年度</t>
    <rPh sb="0" eb="2">
      <t>レイワ</t>
    </rPh>
    <phoneticPr fontId="3"/>
  </si>
  <si>
    <t>　　　　　4年度</t>
    <rPh sb="6" eb="8">
      <t>ネンド</t>
    </rPh>
    <phoneticPr fontId="10"/>
  </si>
  <si>
    <t>令和5年</t>
    <rPh sb="0" eb="2">
      <t>レイワ</t>
    </rPh>
    <rPh sb="3" eb="4">
      <t>ネン</t>
    </rPh>
    <phoneticPr fontId="5"/>
  </si>
  <si>
    <t>令和2年度計</t>
    <rPh sb="0" eb="1">
      <t>レイ</t>
    </rPh>
    <rPh sb="1" eb="2">
      <t>ワ</t>
    </rPh>
    <rPh sb="4" eb="5">
      <t>ド</t>
    </rPh>
    <phoneticPr fontId="3"/>
  </si>
  <si>
    <t>令和5年度計</t>
    <rPh sb="0" eb="1">
      <t>レイ</t>
    </rPh>
    <rPh sb="1" eb="2">
      <t>ワ</t>
    </rPh>
    <rPh sb="4" eb="5">
      <t>ド</t>
    </rPh>
    <phoneticPr fontId="3"/>
  </si>
  <si>
    <t xml:space="preserve"> 季　節　調　整　済　指　数</t>
    <rPh sb="1" eb="2">
      <t>キ</t>
    </rPh>
    <rPh sb="3" eb="4">
      <t>セツ</t>
    </rPh>
    <rPh sb="5" eb="6">
      <t>チョウ</t>
    </rPh>
    <rPh sb="7" eb="8">
      <t>ヒトシ</t>
    </rPh>
    <rPh sb="9" eb="10">
      <t>ズミ</t>
    </rPh>
    <rPh sb="11" eb="12">
      <t>ユビ</t>
    </rPh>
    <rPh sb="13" eb="14">
      <t>スウ</t>
    </rPh>
    <phoneticPr fontId="3"/>
  </si>
  <si>
    <t>原　　　　指　　　　数</t>
    <rPh sb="0" eb="1">
      <t>ゲン</t>
    </rPh>
    <rPh sb="5" eb="6">
      <t>ユビ</t>
    </rPh>
    <rPh sb="10" eb="11">
      <t>スウ</t>
    </rPh>
    <phoneticPr fontId="3"/>
  </si>
  <si>
    <t>沖</t>
    <rPh sb="0" eb="1">
      <t>オキ</t>
    </rPh>
    <phoneticPr fontId="3"/>
  </si>
  <si>
    <t>生    産</t>
    <rPh sb="0" eb="1">
      <t>ショウ</t>
    </rPh>
    <rPh sb="5" eb="6">
      <t>サン</t>
    </rPh>
    <phoneticPr fontId="3"/>
  </si>
  <si>
    <t>縄</t>
    <rPh sb="0" eb="1">
      <t>ナワ</t>
    </rPh>
    <phoneticPr fontId="3"/>
  </si>
  <si>
    <t>出    荷</t>
    <rPh sb="0" eb="1">
      <t>デ</t>
    </rPh>
    <rPh sb="5" eb="6">
      <t>ニ</t>
    </rPh>
    <phoneticPr fontId="3"/>
  </si>
  <si>
    <t>県</t>
    <rPh sb="0" eb="1">
      <t>ケン</t>
    </rPh>
    <phoneticPr fontId="3"/>
  </si>
  <si>
    <t>在    庫</t>
    <rPh sb="0" eb="1">
      <t>ザイ</t>
    </rPh>
    <rPh sb="5" eb="6">
      <t>コ</t>
    </rPh>
    <phoneticPr fontId="3"/>
  </si>
  <si>
    <t>全</t>
    <rPh sb="0" eb="1">
      <t>ゼン</t>
    </rPh>
    <phoneticPr fontId="65"/>
  </si>
  <si>
    <t>生    産</t>
    <rPh sb="0" eb="1">
      <t>ショウ</t>
    </rPh>
    <rPh sb="5" eb="6">
      <t>サン</t>
    </rPh>
    <phoneticPr fontId="65"/>
  </si>
  <si>
    <t>出    荷</t>
    <rPh sb="0" eb="1">
      <t>デ</t>
    </rPh>
    <rPh sb="5" eb="6">
      <t>ニ</t>
    </rPh>
    <phoneticPr fontId="65"/>
  </si>
  <si>
    <t>国</t>
    <rPh sb="0" eb="1">
      <t>クニ</t>
    </rPh>
    <phoneticPr fontId="65"/>
  </si>
  <si>
    <t>在    庫</t>
    <rPh sb="0" eb="1">
      <t>ザイ</t>
    </rPh>
    <rPh sb="5" eb="6">
      <t>コ</t>
    </rPh>
    <phoneticPr fontId="65"/>
  </si>
  <si>
    <t>令和6年</t>
    <rPh sb="0" eb="2">
      <t>レイワ</t>
    </rPh>
    <rPh sb="3" eb="4">
      <t>ネン</t>
    </rPh>
    <phoneticPr fontId="10"/>
  </si>
  <si>
    <t>令和5年</t>
    <rPh sb="0" eb="2">
      <t>レイワ</t>
    </rPh>
    <rPh sb="3" eb="4">
      <t>ネン</t>
    </rPh>
    <phoneticPr fontId="10"/>
  </si>
  <si>
    <t>9月</t>
  </si>
  <si>
    <t>7月</t>
  </si>
  <si>
    <t>　　　令和3年度</t>
    <rPh sb="3" eb="5">
      <t>レイワ</t>
    </rPh>
    <rPh sb="6" eb="8">
      <t>ネンド</t>
    </rPh>
    <phoneticPr fontId="10"/>
  </si>
  <si>
    <t>　　　　　5年度</t>
    <rPh sb="6" eb="8">
      <t>ネンド</t>
    </rPh>
    <phoneticPr fontId="10"/>
  </si>
  <si>
    <t>令和3年度</t>
    <rPh sb="0" eb="2">
      <t>レイワ</t>
    </rPh>
    <phoneticPr fontId="3"/>
  </si>
  <si>
    <t>　　 内閣府経済社会総合研究所「県民経済計算（平成23年度 - 令和3年度）」</t>
    <rPh sb="3" eb="5">
      <t>ナイカク</t>
    </rPh>
    <rPh sb="5" eb="6">
      <t>フ</t>
    </rPh>
    <rPh sb="6" eb="8">
      <t>ケイザイ</t>
    </rPh>
    <rPh sb="8" eb="10">
      <t>シャカイ</t>
    </rPh>
    <rPh sb="10" eb="12">
      <t>ソウゴウ</t>
    </rPh>
    <rPh sb="12" eb="15">
      <t>ケンキュウジョ</t>
    </rPh>
    <rPh sb="16" eb="18">
      <t>ケンミン</t>
    </rPh>
    <rPh sb="23" eb="25">
      <t>ヘイセイ</t>
    </rPh>
    <rPh sb="27" eb="29">
      <t>ネンド</t>
    </rPh>
    <rPh sb="32" eb="34">
      <t>レイワ</t>
    </rPh>
    <rPh sb="35" eb="37">
      <t>ネンド</t>
    </rPh>
    <phoneticPr fontId="3"/>
  </si>
  <si>
    <t>令和6年</t>
    <rPh sb="0" eb="2">
      <t>レイワ</t>
    </rPh>
    <rPh sb="3" eb="4">
      <t>ネン</t>
    </rPh>
    <phoneticPr fontId="5"/>
  </si>
  <si>
    <t>推計人口</t>
    <phoneticPr fontId="3"/>
  </si>
  <si>
    <t>　 　交通事故（人身事故）発生状況</t>
    <rPh sb="8" eb="10">
      <t>ジンシン</t>
    </rPh>
    <rPh sb="10" eb="12">
      <t>ジコ</t>
    </rPh>
    <phoneticPr fontId="17"/>
  </si>
  <si>
    <t>項 　 　目</t>
  </si>
  <si>
    <t>令和4年 　</t>
  </si>
  <si>
    <t>5年 　</t>
  </si>
  <si>
    <t>6年 　</t>
    <phoneticPr fontId="3"/>
  </si>
  <si>
    <t xml:space="preserve">     令和4年</t>
    <rPh sb="8" eb="9">
      <t>ネン</t>
    </rPh>
    <phoneticPr fontId="10"/>
  </si>
  <si>
    <t xml:space="preserve">         6年</t>
    <rPh sb="10" eb="11">
      <t>ネン</t>
    </rPh>
    <phoneticPr fontId="10"/>
  </si>
  <si>
    <t xml:space="preserve"> 令和4年</t>
    <rPh sb="4" eb="5">
      <t>ガンネン</t>
    </rPh>
    <phoneticPr fontId="10"/>
  </si>
  <si>
    <t xml:space="preserve"> 　　6年</t>
    <rPh sb="4" eb="5">
      <t>ガンネン</t>
    </rPh>
    <phoneticPr fontId="10"/>
  </si>
  <si>
    <t>資料：国土交通省国土地理院「令和6年全国都道府県市区町村別面積調（10月1日時点）」</t>
    <rPh sb="3" eb="5">
      <t>コクド</t>
    </rPh>
    <rPh sb="5" eb="8">
      <t>コウツウショウ</t>
    </rPh>
    <rPh sb="8" eb="10">
      <t>コクド</t>
    </rPh>
    <rPh sb="10" eb="13">
      <t>チリイン</t>
    </rPh>
    <rPh sb="14" eb="16">
      <t>レイワ</t>
    </rPh>
    <rPh sb="17" eb="18">
      <t>ネン</t>
    </rPh>
    <rPh sb="18" eb="20">
      <t>ゼンコク</t>
    </rPh>
    <rPh sb="20" eb="24">
      <t>トドウフケン</t>
    </rPh>
    <rPh sb="24" eb="26">
      <t>シク</t>
    </rPh>
    <rPh sb="26" eb="28">
      <t>チョウソン</t>
    </rPh>
    <rPh sb="28" eb="29">
      <t>ベツ</t>
    </rPh>
    <rPh sb="29" eb="31">
      <t>メンセキ</t>
    </rPh>
    <rPh sb="31" eb="32">
      <t>チョウ</t>
    </rPh>
    <rPh sb="35" eb="36">
      <t>ガツ</t>
    </rPh>
    <rPh sb="37" eb="38">
      <t>ニチ</t>
    </rPh>
    <rPh sb="38" eb="40">
      <t>ジテン</t>
    </rPh>
    <phoneticPr fontId="52"/>
  </si>
  <si>
    <t>資料：県統計課「令和4年度県民経済計算」</t>
    <rPh sb="0" eb="2">
      <t>シリョウ</t>
    </rPh>
    <rPh sb="3" eb="4">
      <t>ケン</t>
    </rPh>
    <rPh sb="4" eb="7">
      <t>トウケイカ</t>
    </rPh>
    <rPh sb="8" eb="10">
      <t>レイワ</t>
    </rPh>
    <rPh sb="11" eb="13">
      <t>ネンド</t>
    </rPh>
    <rPh sb="12" eb="13">
      <t>ド</t>
    </rPh>
    <rPh sb="13" eb="19">
      <t>ケンミンケイザイケイサン</t>
    </rPh>
    <phoneticPr fontId="3"/>
  </si>
  <si>
    <t>令和4年度</t>
    <rPh sb="0" eb="2">
      <t>レイワ</t>
    </rPh>
    <rPh sb="3" eb="5">
      <t>ネンド</t>
    </rPh>
    <phoneticPr fontId="3"/>
  </si>
  <si>
    <t>推計世帯数</t>
    <phoneticPr fontId="3"/>
  </si>
  <si>
    <t>婚姻件数</t>
    <phoneticPr fontId="3"/>
  </si>
  <si>
    <t>資料：県保健医療介護部薬務生活衛生課</t>
    <rPh sb="4" eb="6">
      <t>ホケン</t>
    </rPh>
    <rPh sb="6" eb="7">
      <t>イ</t>
    </rPh>
    <rPh sb="7" eb="8">
      <t>ブ</t>
    </rPh>
    <rPh sb="8" eb="10">
      <t>カイゴ</t>
    </rPh>
    <rPh sb="10" eb="11">
      <t>ブ</t>
    </rPh>
    <rPh sb="11" eb="13">
      <t>ヤクム</t>
    </rPh>
    <rPh sb="13" eb="15">
      <t>セイカツ</t>
    </rPh>
    <rPh sb="15" eb="17">
      <t>エイセイ</t>
    </rPh>
    <phoneticPr fontId="17"/>
  </si>
  <si>
    <t>　令和4年</t>
    <rPh sb="4" eb="5">
      <t>ネン</t>
    </rPh>
    <phoneticPr fontId="17"/>
  </si>
  <si>
    <t>　 　　6年</t>
    <rPh sb="5" eb="6">
      <t>ネン</t>
    </rPh>
    <phoneticPr fontId="17"/>
  </si>
  <si>
    <t>令和7年</t>
    <phoneticPr fontId="3"/>
  </si>
  <si>
    <t>令和7年1月</t>
  </si>
  <si>
    <t>令和7年1月</t>
    <phoneticPr fontId="3"/>
  </si>
  <si>
    <t>完全失業率（原数値）</t>
    <phoneticPr fontId="3"/>
  </si>
  <si>
    <t>令和7年1月</t>
    <rPh sb="0" eb="2">
      <t>レイワ</t>
    </rPh>
    <rPh sb="3" eb="4">
      <t>ネン</t>
    </rPh>
    <phoneticPr fontId="3"/>
  </si>
  <si>
    <t>令和7年1月</t>
    <rPh sb="0" eb="2">
      <t>レイワ</t>
    </rPh>
    <rPh sb="3" eb="4">
      <t>ネン</t>
    </rPh>
    <phoneticPr fontId="10"/>
  </si>
  <si>
    <t>令和7年 累計</t>
    <rPh sb="0" eb="2">
      <t>レイワ</t>
    </rPh>
    <rPh sb="3" eb="4">
      <t>ネン</t>
    </rPh>
    <rPh sb="5" eb="7">
      <t>ルイケイ</t>
    </rPh>
    <phoneticPr fontId="17"/>
  </si>
  <si>
    <t>事業所規模　5人以上</t>
    <phoneticPr fontId="3"/>
  </si>
  <si>
    <t>3月</t>
  </si>
  <si>
    <t>　令和7年</t>
    <phoneticPr fontId="3"/>
  </si>
  <si>
    <t>　　　　１人平均現金給与総額：県企画部統計課 ｢毎月勤労統計調査｣ ､生活保護状況：県生活福祉部保護･援護課「生活保護速報」厚生労働省「被保護者調査」</t>
    <rPh sb="55" eb="57">
      <t>セイカツ</t>
    </rPh>
    <rPh sb="57" eb="59">
      <t>ホゴ</t>
    </rPh>
    <rPh sb="59" eb="61">
      <t>ソクホウ</t>
    </rPh>
    <rPh sb="62" eb="67">
      <t>コウセイロウドウショウ</t>
    </rPh>
    <phoneticPr fontId="17"/>
  </si>
  <si>
    <t>前月比</t>
    <rPh sb="0" eb="3">
      <t>ゼンゲツヒ</t>
    </rPh>
    <phoneticPr fontId="2"/>
  </si>
  <si>
    <t>令和7年</t>
  </si>
  <si>
    <t>前年同月比</t>
    <rPh sb="0" eb="2">
      <t>ゼンネン</t>
    </rPh>
    <rPh sb="2" eb="4">
      <t>ドウゲツ</t>
    </rPh>
    <rPh sb="4" eb="5">
      <t>ヒ</t>
    </rPh>
    <phoneticPr fontId="2"/>
  </si>
  <si>
    <t>2月</t>
    <rPh sb="1" eb="2">
      <t>ガツ</t>
    </rPh>
    <phoneticPr fontId="10"/>
  </si>
  <si>
    <t>那覇の平均気温</t>
    <phoneticPr fontId="3"/>
  </si>
  <si>
    <t>2月</t>
    <rPh sb="1" eb="2">
      <t>ガツ</t>
    </rPh>
    <phoneticPr fontId="3"/>
  </si>
  <si>
    <t>　    6年</t>
    <rPh sb="6" eb="7">
      <t>ネン</t>
    </rPh>
    <phoneticPr fontId="17"/>
  </si>
  <si>
    <t>令和4年</t>
    <rPh sb="3" eb="4">
      <t>ネン</t>
    </rPh>
    <phoneticPr fontId="17"/>
  </si>
  <si>
    <t>6年</t>
    <rPh sb="1" eb="2">
      <t>ネン</t>
    </rPh>
    <phoneticPr fontId="17"/>
  </si>
  <si>
    <t>2月</t>
  </si>
  <si>
    <t xml:space="preserve">  令和4年度</t>
    <rPh sb="2" eb="4">
      <t>レイワ</t>
    </rPh>
    <rPh sb="5" eb="7">
      <t>ネンド</t>
    </rPh>
    <phoneticPr fontId="10"/>
  </si>
  <si>
    <t xml:space="preserve">      6年度</t>
    <rPh sb="7" eb="9">
      <t>ネンド</t>
    </rPh>
    <phoneticPr fontId="10"/>
  </si>
  <si>
    <t>（注）全国の値は「経済産業省：鉱工業指数」による。（確報値）</t>
    <rPh sb="1" eb="2">
      <t>チュウ</t>
    </rPh>
    <rPh sb="3" eb="5">
      <t>ゼンコク</t>
    </rPh>
    <rPh sb="6" eb="7">
      <t>アタイ</t>
    </rPh>
    <rPh sb="9" eb="11">
      <t>ケイザイ</t>
    </rPh>
    <rPh sb="11" eb="14">
      <t>サンギョウショウ</t>
    </rPh>
    <rPh sb="15" eb="18">
      <t>コウコウギョウ</t>
    </rPh>
    <rPh sb="18" eb="20">
      <t>シスウ</t>
    </rPh>
    <rPh sb="26" eb="29">
      <t>カクホウチ</t>
    </rPh>
    <phoneticPr fontId="3"/>
  </si>
  <si>
    <t>１　概況</t>
    <rPh sb="2" eb="4">
      <t>ガイキョウ</t>
    </rPh>
    <phoneticPr fontId="3"/>
  </si>
  <si>
    <t>　(1) 生産指数</t>
    <rPh sb="7" eb="9">
      <t>シスウ</t>
    </rPh>
    <phoneticPr fontId="65"/>
  </si>
  <si>
    <t>　 　 6年度</t>
    <rPh sb="5" eb="7">
      <t>ネンド</t>
    </rPh>
    <phoneticPr fontId="3"/>
  </si>
  <si>
    <t>3月</t>
    <rPh sb="1" eb="2">
      <t>ガツ</t>
    </rPh>
    <phoneticPr fontId="10"/>
  </si>
  <si>
    <t>　    6年度</t>
    <rPh sb="6" eb="8">
      <t>ネンド</t>
    </rPh>
    <phoneticPr fontId="10"/>
  </si>
  <si>
    <t>　    令和4年度</t>
    <rPh sb="5" eb="7">
      <t>レイワ</t>
    </rPh>
    <rPh sb="8" eb="10">
      <t>ネンド</t>
    </rPh>
    <phoneticPr fontId="10"/>
  </si>
  <si>
    <t>自然動態</t>
    <rPh sb="2" eb="4">
      <t>ドウタイ</t>
    </rPh>
    <phoneticPr fontId="114"/>
  </si>
  <si>
    <t>3月</t>
    <rPh sb="1" eb="2">
      <t>ガツ</t>
    </rPh>
    <phoneticPr fontId="3"/>
  </si>
  <si>
    <t>4月</t>
    <rPh sb="1" eb="2">
      <t>ガツ</t>
    </rPh>
    <phoneticPr fontId="3"/>
  </si>
  <si>
    <t>4月</t>
    <phoneticPr fontId="10"/>
  </si>
  <si>
    <t>5月</t>
  </si>
  <si>
    <t>6月</t>
  </si>
  <si>
    <t>8月</t>
  </si>
  <si>
    <t>10月</t>
  </si>
  <si>
    <t>　　令和6年12月以前の数値は新季節指数により改訂されている</t>
    <rPh sb="2" eb="3">
      <t>レイ</t>
    </rPh>
    <rPh sb="3" eb="4">
      <t>ワ</t>
    </rPh>
    <phoneticPr fontId="3"/>
  </si>
  <si>
    <t>4月</t>
    <rPh sb="1" eb="2">
      <t>ガツ</t>
    </rPh>
    <phoneticPr fontId="10"/>
  </si>
  <si>
    <t xml:space="preserve">      令和4年度</t>
    <rPh sb="6" eb="8">
      <t>レイワ</t>
    </rPh>
    <rPh sb="9" eb="11">
      <t>ネンド</t>
    </rPh>
    <phoneticPr fontId="10"/>
  </si>
  <si>
    <t>令和７年</t>
    <rPh sb="0" eb="2">
      <t>レイワ</t>
    </rPh>
    <rPh sb="3" eb="4">
      <t>ネン</t>
    </rPh>
    <phoneticPr fontId="3"/>
  </si>
  <si>
    <t>社会動態</t>
    <rPh sb="0" eb="2">
      <t>シャカイ</t>
    </rPh>
    <rPh sb="2" eb="4">
      <t>ドウタイ</t>
    </rPh>
    <phoneticPr fontId="114"/>
  </si>
  <si>
    <t>5月</t>
    <rPh sb="1" eb="2">
      <t>ガツ</t>
    </rPh>
    <phoneticPr fontId="3"/>
  </si>
  <si>
    <t>令和7年</t>
    <rPh sb="0" eb="2">
      <t>レイワ</t>
    </rPh>
    <rPh sb="3" eb="4">
      <t>ネン</t>
    </rPh>
    <phoneticPr fontId="5"/>
  </si>
  <si>
    <t>令和7年</t>
    <rPh sb="0" eb="2">
      <t>レイワ</t>
    </rPh>
    <rPh sb="3" eb="4">
      <t>ネン</t>
    </rPh>
    <phoneticPr fontId="10"/>
  </si>
  <si>
    <t>5月</t>
    <phoneticPr fontId="3"/>
  </si>
  <si>
    <t>5月</t>
    <rPh sb="1" eb="2">
      <t>ガツ</t>
    </rPh>
    <phoneticPr fontId="10"/>
  </si>
  <si>
    <t>5月</t>
    <phoneticPr fontId="10"/>
  </si>
  <si>
    <t>令和7年5月</t>
    <phoneticPr fontId="3"/>
  </si>
  <si>
    <t>6月</t>
    <rPh sb="1" eb="2">
      <t>ガツ</t>
    </rPh>
    <phoneticPr fontId="3"/>
  </si>
  <si>
    <t>7月</t>
    <rPh sb="1" eb="2">
      <t>ガツ</t>
    </rPh>
    <phoneticPr fontId="3"/>
  </si>
  <si>
    <t>6月</t>
    <phoneticPr fontId="3"/>
  </si>
  <si>
    <t>6月</t>
    <phoneticPr fontId="10"/>
  </si>
  <si>
    <t>2020年(令和2年)＝100.0</t>
    <rPh sb="4" eb="5">
      <t>ネン</t>
    </rPh>
    <rPh sb="6" eb="8">
      <t>レイワ</t>
    </rPh>
    <rPh sb="9" eb="10">
      <t>ネン</t>
    </rPh>
    <phoneticPr fontId="3"/>
  </si>
  <si>
    <t>令和7年</t>
    <rPh sb="0" eb="2">
      <t>レイワ</t>
    </rPh>
    <phoneticPr fontId="2"/>
  </si>
  <si>
    <t>令和6年</t>
    <rPh sb="0" eb="2">
      <t>レイワ</t>
    </rPh>
    <rPh sb="3" eb="4">
      <t>ネン</t>
    </rPh>
    <phoneticPr fontId="2"/>
  </si>
  <si>
    <t>6月</t>
    <rPh sb="1" eb="2">
      <t>ガツ</t>
    </rPh>
    <phoneticPr fontId="10"/>
  </si>
  <si>
    <t>令和7年6月</t>
    <phoneticPr fontId="3"/>
  </si>
  <si>
    <t>令和6年</t>
    <rPh sb="3" eb="4">
      <t>ネン</t>
    </rPh>
    <phoneticPr fontId="3"/>
  </si>
  <si>
    <t>　2　令和6年(1月～3月)期差</t>
    <phoneticPr fontId="3"/>
  </si>
  <si>
    <t>2025（令和7年）年 8月1日 現在推計</t>
  </si>
  <si>
    <t>令和7年7月中の増減数</t>
  </si>
  <si>
    <t>令和6年8月からの増減数</t>
  </si>
  <si>
    <t>8月</t>
    <rPh sb="1" eb="2">
      <t>ガツ</t>
    </rPh>
    <phoneticPr fontId="3"/>
  </si>
  <si>
    <t>令和7年8月1日現在</t>
    <phoneticPr fontId="3"/>
  </si>
  <si>
    <t>令和7年7月</t>
    <phoneticPr fontId="3"/>
  </si>
  <si>
    <t>令和6年7月</t>
    <rPh sb="0" eb="2">
      <t>レイワ</t>
    </rPh>
    <rPh sb="3" eb="4">
      <t>ネン</t>
    </rPh>
    <rPh sb="5" eb="6">
      <t>ガツ</t>
    </rPh>
    <phoneticPr fontId="3"/>
  </si>
  <si>
    <t>7月</t>
    <phoneticPr fontId="3"/>
  </si>
  <si>
    <t>7月</t>
    <phoneticPr fontId="10"/>
  </si>
  <si>
    <t>令和７年８月29日公表</t>
    <rPh sb="0" eb="2">
      <t>レイワ</t>
    </rPh>
    <rPh sb="3" eb="4">
      <t>ネン</t>
    </rPh>
    <rPh sb="5" eb="6">
      <t>ガツ</t>
    </rPh>
    <rPh sb="8" eb="9">
      <t>ニチ</t>
    </rPh>
    <rPh sb="9" eb="11">
      <t>コウヒョウ</t>
    </rPh>
    <phoneticPr fontId="3"/>
  </si>
  <si>
    <t>―　令　和　７　年　６　月　分　―</t>
    <rPh sb="2" eb="3">
      <t>レイ</t>
    </rPh>
    <rPh sb="4" eb="5">
      <t>ワ</t>
    </rPh>
    <rPh sb="8" eb="9">
      <t>ネン</t>
    </rPh>
    <rPh sb="12" eb="13">
      <t>ガツ</t>
    </rPh>
    <rPh sb="14" eb="15">
      <t>ブン</t>
    </rPh>
    <phoneticPr fontId="3"/>
  </si>
  <si>
    <t>　　生産指数（季節調整済指数）は前月比0.2％の上昇となり、指数水準は91.1となった。</t>
    <phoneticPr fontId="3"/>
  </si>
  <si>
    <t>　　生産の上昇に寄与した業種は、鉄鋼業、その他の工業、食料品工業などの7業種であり、</t>
    <phoneticPr fontId="3"/>
  </si>
  <si>
    <t>　　生産の低下に寄与した業種は、金属製品工業、窯業・土石製品工業の2業種であった。</t>
    <phoneticPr fontId="3"/>
  </si>
  <si>
    <t>　(2) 出荷指数</t>
    <rPh sb="5" eb="7">
      <t>シュッカ</t>
    </rPh>
    <rPh sb="7" eb="9">
      <t>シスウ</t>
    </rPh>
    <phoneticPr fontId="1"/>
  </si>
  <si>
    <t>　　出荷指数（季節調整済指数）は前月比0.5％の上昇となり、指数水準は95.0となった。</t>
    <phoneticPr fontId="3"/>
  </si>
  <si>
    <t>　　出荷の上昇に寄与した業種は、食料品工業、窯業・土石製品工業、プラスチック製品工業などの7業種であり、</t>
    <phoneticPr fontId="3"/>
  </si>
  <si>
    <t>　　出荷の低下に寄与した業種は、金属製品工業、鉄鋼業の2業種であった。</t>
    <phoneticPr fontId="3"/>
  </si>
  <si>
    <t>　(3) 在庫指数</t>
    <rPh sb="5" eb="7">
      <t>ザイコ</t>
    </rPh>
    <rPh sb="7" eb="9">
      <t>シスウ</t>
    </rPh>
    <phoneticPr fontId="1"/>
  </si>
  <si>
    <t>　　在庫指数（季節調整済指数）は前月比1.1％の上昇となり、指数水準は99.7となった。</t>
    <phoneticPr fontId="3"/>
  </si>
  <si>
    <t>　　在庫の上昇に寄与した業種は、食料品工業、鉄鋼業、パルプ・紙・紙加工品工業などの4業種であり、</t>
    <phoneticPr fontId="3"/>
  </si>
  <si>
    <t>　　在庫の低下に寄与した業種は、窯業・土石製品工業、化学工業、鉱業などの5業種であった。</t>
    <phoneticPr fontId="3"/>
  </si>
  <si>
    <t>令和7年5月末</t>
    <phoneticPr fontId="3"/>
  </si>
  <si>
    <t>令和7年4月</t>
    <phoneticPr fontId="3"/>
  </si>
  <si>
    <t>令和6年4月</t>
    <rPh sb="0" eb="2">
      <t>レイワ</t>
    </rPh>
    <rPh sb="3" eb="4">
      <t>ネン</t>
    </rPh>
    <rPh sb="5" eb="6">
      <t>ガツ</t>
    </rPh>
    <phoneticPr fontId="3"/>
  </si>
  <si>
    <t>7月</t>
    <rPh sb="1" eb="2">
      <t>ガツ</t>
    </rPh>
    <phoneticPr fontId="10"/>
  </si>
  <si>
    <t xml:space="preserve">              </t>
    <phoneticPr fontId="3"/>
  </si>
  <si>
    <t>令和7年7月末</t>
    <phoneticPr fontId="3"/>
  </si>
  <si>
    <t>令和7年6月</t>
    <rPh sb="0" eb="2">
      <t>レイワ</t>
    </rPh>
    <rPh sb="3" eb="4">
      <t>ネン</t>
    </rPh>
    <rPh sb="5" eb="6">
      <t>ガツ</t>
    </rPh>
    <phoneticPr fontId="10"/>
  </si>
  <si>
    <t>令和7(2025)年6月</t>
    <rPh sb="0" eb="1">
      <t>レイ</t>
    </rPh>
    <rPh sb="1" eb="2">
      <t>ワ</t>
    </rPh>
    <rPh sb="9" eb="10">
      <t>ネン</t>
    </rPh>
    <phoneticPr fontId="3"/>
  </si>
  <si>
    <t>最新の主な指標（令和7年8月）</t>
    <rPh sb="0" eb="2">
      <t>サイシン</t>
    </rPh>
    <rPh sb="3" eb="4">
      <t>オモ</t>
    </rPh>
    <rPh sb="5" eb="7">
      <t>シヒョウ</t>
    </rPh>
    <rPh sb="8" eb="10">
      <t>レイワ</t>
    </rPh>
    <rPh sb="11" eb="12">
      <t>ネン</t>
    </rPh>
    <rPh sb="13" eb="14">
      <t>ツキ</t>
    </rPh>
    <phoneticPr fontId="3"/>
  </si>
  <si>
    <t>注：当該指標は令和7年8月31日現在作成</t>
    <phoneticPr fontId="3"/>
  </si>
  <si>
    <t>　令和6年</t>
    <phoneticPr fontId="3"/>
  </si>
  <si>
    <t>令和7年(1月～3月)期</t>
    <phoneticPr fontId="3"/>
  </si>
  <si>
    <t>令和7年1月</t>
    <rPh sb="0" eb="2">
      <t>レイワ</t>
    </rPh>
    <rPh sb="3" eb="4">
      <t>ネン</t>
    </rPh>
    <rPh sb="5" eb="6">
      <t>ガツ</t>
    </rPh>
    <phoneticPr fontId="3"/>
  </si>
  <si>
    <t>令和7年</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</si>
</sst>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0">
    <numFmt numFmtId="6" formatCode="&quot;¥&quot;#,##0;[Red]&quot;¥&quot;\-#,##0"/>
    <numFmt numFmtId="41" formatCode="_ * #,##0_ ;_ * \-#,##0_ ;_ * &quot;-&quot;_ ;_ @_ "/>
    <numFmt numFmtId="176" formatCode="#,##0.0;[Red]\-#,##0.0"/>
    <numFmt numFmtId="177" formatCode="&quot;＋&quot;#,##0;&quot;△&quot;#,##0"/>
    <numFmt numFmtId="178" formatCode="&quot;＋&quot;#,##0.0;&quot;△&quot;#,##0.0"/>
    <numFmt numFmtId="179" formatCode="&quot;＋&quot;#,##0.00;&quot;△&quot;#,##0.00"/>
    <numFmt numFmtId="180" formatCode="#,##0_ "/>
    <numFmt numFmtId="181" formatCode="#,##0_);[Red]\(#,##0\)"/>
    <numFmt numFmtId="182" formatCode="#,##0.0"/>
    <numFmt numFmtId="183" formatCode="&quot;＋&quot;\ ##,##0.0;&quot;△ &quot;#,##0.0;&quot; &quot;\ ####0.0"/>
    <numFmt numFmtId="184" formatCode="&quot;＋&quot;\ ##,##0;&quot;△ &quot;#,##0;&quot; &quot;\ ####0"/>
    <numFmt numFmtId="185" formatCode="0.0"/>
    <numFmt numFmtId="186" formatCode="#,##0&quot;億&quot;&quot;円&quot;;[Red]\-#,##0&quot;億&quot;&quot;円&quot;"/>
    <numFmt numFmtId="187" formatCode="#,##0&quot;百&quot;&quot;万&quot;&quot;円&quot;;[Red]\-#,##0&quot;百&quot;&quot;万&quot;&quot;円&quot;"/>
    <numFmt numFmtId="188" formatCode="#,##0&quot;人&quot;;[Red]\-#,##0&quot;人&quot;"/>
    <numFmt numFmtId="189" formatCode="#,##0&quot;世&quot;&quot;帯&quot;;[Red]\-#,##0&quot;世&quot;&quot;帯&quot;"/>
    <numFmt numFmtId="190" formatCode="#,##0&quot;件&quot;;[Red]\-#,##0&quot;件&quot;"/>
    <numFmt numFmtId="191" formatCode="#,##0.0\℃;[Red]#,##0.0\℃"/>
    <numFmt numFmtId="192" formatCode="#,##0.00&quot;倍&quot;;[Red]\-#,##0.00&quot;倍&quot;"/>
    <numFmt numFmtId="193" formatCode="#,##0&quot;円&quot;;[Red]\-#,##0&quot;円&quot;"/>
    <numFmt numFmtId="194" formatCode="#,##0&quot;頭&quot;;[Red]\-#,##0&quot;頭&quot;"/>
    <numFmt numFmtId="195" formatCode="#,##0&quot;棟&quot;;[Red]\-#,##0&quot;棟&quot;"/>
    <numFmt numFmtId="196" formatCode="#,##0&quot;㎡&quot;;[Red]\-#,##0&quot;㎡&quot;"/>
    <numFmt numFmtId="197" formatCode="#,##0&quot;台&quot;;[Red]\-#,##0&quot;台&quot;"/>
    <numFmt numFmtId="198" formatCode="#,##0\k\l;[Red]\-#,##0\k\l"/>
    <numFmt numFmtId="199" formatCode="0.0%"/>
    <numFmt numFmtId="200" formatCode="#,##0.00\k&quot;㎡&quot;;[Red]\-#,##0.00\k&quot;㎡&quot;"/>
    <numFmt numFmtId="201" formatCode="#,##0&quot;千&quot;&quot;円&quot;;[Red]\-#,##0&quot;千&quot;&quot;円&quot;"/>
    <numFmt numFmtId="202" formatCode="#,##0&quot;千kWh&quot;;[Red]\-#,##0&quot;千kWh&quot;"/>
    <numFmt numFmtId="203" formatCode="#,##0;&quot;△&quot;#,##0"/>
    <numFmt numFmtId="204" formatCode="\ #,##0;;&quot;-&quot;"/>
    <numFmt numFmtId="205" formatCode="#,##0;;&quot;-&quot;"/>
    <numFmt numFmtId="206" formatCode="#,##0.0;;&quot;-&quot;"/>
    <numFmt numFmtId="207" formatCode="\ #,##0;&quot;△ &quot;#,##0"/>
    <numFmt numFmtId="208" formatCode="&quot;r&quot;\ #,###;&quot;r &quot;&quot;△&quot;#,##0"/>
    <numFmt numFmtId="209" formatCode="yyyy&quot;年(&quot;"/>
    <numFmt numFmtId="210" formatCode="#,##0&quot;人&quot;"/>
    <numFmt numFmtId="211" formatCode="#,##0;&quot;△ &quot;#,##0"/>
    <numFmt numFmtId="212" formatCode="#,##0&quot;世&quot;&quot;帯&quot;"/>
    <numFmt numFmtId="213" formatCode="0.0;&quot;▲ &quot;0.0"/>
    <numFmt numFmtId="214" formatCode="0.00_ "/>
    <numFmt numFmtId="215" formatCode="0.00;&quot;▲ &quot;0.00"/>
    <numFmt numFmtId="216" formatCode="#,##0;&quot;▲ &quot;#,##0"/>
    <numFmt numFmtId="217" formatCode="#,##0\ ;;&quot;- &quot;"/>
    <numFmt numFmtId="218" formatCode="0_);[Red]\(0\)"/>
    <numFmt numFmtId="219" formatCode="#,##0.0;&quot;△&quot;#,##0.0"/>
    <numFmt numFmtId="220" formatCode="#,##0.0\ ;&quot;△&quot;#,##0.0\ "/>
    <numFmt numFmtId="221" formatCode="#,##0.0_ "/>
    <numFmt numFmtId="222" formatCode="#,##0.00\ ;&quot;△&quot;#,##0.00\ "/>
    <numFmt numFmtId="223" formatCode="0.0_ "/>
    <numFmt numFmtId="224" formatCode="#,##0\ "/>
    <numFmt numFmtId="225" formatCode="0.00;&quot;△ &quot;0.00"/>
    <numFmt numFmtId="226" formatCode="#,##0;[Red]#,##0"/>
    <numFmt numFmtId="227" formatCode="#,##0.0_);[Red]\(#,##0.0\)"/>
    <numFmt numFmtId="228" formatCode="#,##0;\-#,##0;&quot;&quot;;@"/>
    <numFmt numFmtId="229" formatCode="\ ###,###,###,###,##0;&quot;-&quot;###,###,###,###,##0"/>
    <numFmt numFmtId="230" formatCode="\ ###,###,###,###,##0.00;&quot;-&quot;###,###,###,###,##0.00"/>
    <numFmt numFmtId="231" formatCode="#,##0.0;&quot;△ &quot;#,##0.0"/>
    <numFmt numFmtId="232" formatCode="&quot;r&quot;\ #,##0.0;&quot;△ &quot;#,##0.0"/>
    <numFmt numFmtId="233" formatCode="#,##0.0&quot;%&quot;;&quot;▲ &quot;#,##0.0&quot;%&quot;"/>
    <numFmt numFmtId="234" formatCode="#,##0.00;&quot;△ &quot;#,##0.00"/>
    <numFmt numFmtId="235" formatCode="#,##0.0&quot;%&quot;;&quot;△ &quot;#,##0.0&quot;%&quot;"/>
    <numFmt numFmtId="236" formatCode="0.00_);[Red]\(0.00\)"/>
    <numFmt numFmtId="237" formatCode="General&quot;月&quot;"/>
    <numFmt numFmtId="238" formatCode="0.00&quot;P&quot;;&quot;△&quot;0.00&quot;P&quot;"/>
    <numFmt numFmtId="239" formatCode="0.0&quot;P&quot;;&quot;△&quot;0.0&quot;P&quot;"/>
    <numFmt numFmtId="240" formatCode="0.0;&quot;△ &quot;0.0"/>
    <numFmt numFmtId="241" formatCode="\ \ \ @"/>
    <numFmt numFmtId="242" formatCode="\ \ \ \ \ \ @"/>
    <numFmt numFmtId="243" formatCode="\ \ \ \ \ \ \ \ \ @"/>
    <numFmt numFmtId="244" formatCode="\ \ \ \ \ \ \ \ \ \ \ \ @"/>
    <numFmt numFmtId="245" formatCode="\ \ \ \ \ \ \ \ \ \ \ \ \ \ \ @"/>
    <numFmt numFmtId="246" formatCode="\ \ \ \ \ \ \ \ \ \ \ \ \ \ \ \ \ \ @"/>
    <numFmt numFmtId="247" formatCode="\ \ \ \ \ @"/>
    <numFmt numFmtId="248" formatCode="#,###,###,##0;&quot;-&quot;###,###,##0"/>
    <numFmt numFmtId="249" formatCode="0;&quot;△ &quot;0"/>
    <numFmt numFmtId="250" formatCode="\ ##,##0.0;&quot;△ &quot;#,##0.0;&quot; &quot;\ ####0.0"/>
    <numFmt numFmtId="251" formatCode="#,##0.000;\-#,##0.000;&quot;&quot;;@"/>
    <numFmt numFmtId="252" formatCode="#,##0.00\ ;;&quot;- &quot;"/>
    <numFmt numFmtId="253" formatCode="#,##0.000;[Red]\-#,##0.000"/>
  </numFmts>
  <fonts count="12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6"/>
      <name val="ＭＳ Ｐ明朝"/>
      <family val="1"/>
      <charset val="128"/>
    </font>
    <font>
      <sz val="12"/>
      <name val="ＭＳ Ｐ明朝"/>
      <family val="1"/>
      <charset val="128"/>
    </font>
    <font>
      <sz val="12"/>
      <name val="ＭＳ 明朝"/>
      <family val="1"/>
      <charset val="128"/>
    </font>
    <font>
      <sz val="10"/>
      <name val="ＭＳ 明朝"/>
      <family val="1"/>
      <charset val="128"/>
    </font>
    <font>
      <sz val="9"/>
      <name val="ＭＳ 明朝"/>
      <family val="1"/>
      <charset val="128"/>
    </font>
    <font>
      <sz val="11"/>
      <name val="ＭＳ Ｐゴシック"/>
      <family val="3"/>
      <charset val="128"/>
    </font>
    <font>
      <sz val="7"/>
      <name val="ＭＳ 明朝"/>
      <family val="1"/>
      <charset val="128"/>
    </font>
    <font>
      <sz val="11"/>
      <name val="ＭＳ 明朝"/>
      <family val="1"/>
      <charset val="128"/>
    </font>
    <font>
      <sz val="16"/>
      <name val="ＭＳ Ｐ明朝"/>
      <family val="1"/>
      <charset val="128"/>
    </font>
    <font>
      <sz val="8"/>
      <name val="ＭＳ Ｐ明朝"/>
      <family val="1"/>
      <charset val="128"/>
    </font>
    <font>
      <sz val="4"/>
      <name val="ＭＳ 明朝"/>
      <family val="1"/>
      <charset val="128"/>
    </font>
    <font>
      <sz val="14"/>
      <name val="ＭＳ 明朝"/>
      <family val="1"/>
      <charset val="128"/>
    </font>
    <font>
      <sz val="18"/>
      <name val="ＭＳ 明朝"/>
      <family val="1"/>
      <charset val="128"/>
    </font>
    <font>
      <sz val="7"/>
      <name val="ＭＳ Ｐ明朝"/>
      <family val="1"/>
      <charset val="128"/>
    </font>
    <font>
      <b/>
      <sz val="12"/>
      <name val="ＭＳ ゴシック"/>
      <family val="3"/>
      <charset val="128"/>
    </font>
    <font>
      <b/>
      <sz val="10"/>
      <name val="ＭＳ ゴシック"/>
      <family val="3"/>
      <charset val="128"/>
    </font>
    <font>
      <sz val="12"/>
      <color indexed="8"/>
      <name val="ＭＳ 明朝"/>
      <family val="1"/>
      <charset val="128"/>
    </font>
    <font>
      <sz val="11"/>
      <name val="明朝"/>
      <family val="1"/>
      <charset val="128"/>
    </font>
    <font>
      <sz val="11"/>
      <name val="ＭＳ Ｐ明朝"/>
      <family val="1"/>
      <charset val="128"/>
    </font>
    <font>
      <sz val="14"/>
      <name val="ＭＳ Ｐ明朝"/>
      <family val="1"/>
      <charset val="128"/>
    </font>
    <font>
      <b/>
      <sz val="12"/>
      <name val="ＭＳ 明朝"/>
      <family val="1"/>
      <charset val="128"/>
    </font>
    <font>
      <sz val="11"/>
      <color indexed="8"/>
      <name val="ＭＳ Ｐゴシック"/>
      <family val="3"/>
      <charset val="128"/>
    </font>
    <font>
      <sz val="14"/>
      <name val="Terminal"/>
      <family val="3"/>
      <charset val="255"/>
    </font>
    <font>
      <sz val="18"/>
      <name val="ＭＳ Ｐ明朝"/>
      <family val="1"/>
      <charset val="128"/>
    </font>
    <font>
      <sz val="18"/>
      <name val="ＭＳ Ｐゴシック"/>
      <family val="3"/>
      <charset val="128"/>
    </font>
    <font>
      <b/>
      <sz val="16"/>
      <name val="ＭＳ Ｐゴシック"/>
      <family val="3"/>
      <charset val="128"/>
    </font>
    <font>
      <sz val="17"/>
      <name val="ＭＳ Ｐゴシック"/>
      <family val="3"/>
      <charset val="128"/>
    </font>
    <font>
      <sz val="13"/>
      <name val="ＭＳ Ｐ明朝"/>
      <family val="1"/>
      <charset val="128"/>
    </font>
    <font>
      <sz val="10"/>
      <name val="ＭＳ Ｐ明朝"/>
      <family val="1"/>
      <charset val="128"/>
    </font>
    <font>
      <sz val="10"/>
      <name val="ＭＳ Ｐゴシック"/>
      <family val="3"/>
      <charset val="128"/>
    </font>
    <font>
      <sz val="14"/>
      <color indexed="8"/>
      <name val="ＭＳ 明朝"/>
      <family val="1"/>
      <charset val="128"/>
    </font>
    <font>
      <sz val="11"/>
      <color indexed="8"/>
      <name val="ＭＳ 明朝"/>
      <family val="1"/>
      <charset val="128"/>
    </font>
    <font>
      <sz val="16"/>
      <name val="ＭＳ 明朝"/>
      <family val="1"/>
      <charset val="128"/>
    </font>
    <font>
      <sz val="14"/>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sz val="10.5"/>
      <name val="ＭＳ 明朝"/>
      <family val="1"/>
      <charset val="128"/>
    </font>
    <font>
      <sz val="11"/>
      <name val="明朝"/>
      <family val="1"/>
      <charset val="128"/>
    </font>
    <font>
      <b/>
      <sz val="14"/>
      <name val="ＭＳ 明朝"/>
      <family val="1"/>
      <charset val="128"/>
    </font>
    <font>
      <b/>
      <sz val="16"/>
      <name val="ＭＳ 明朝"/>
      <family val="1"/>
      <charset val="128"/>
    </font>
    <font>
      <b/>
      <sz val="20"/>
      <name val="ＭＳ Ｐ明朝"/>
      <family val="1"/>
      <charset val="128"/>
    </font>
    <font>
      <b/>
      <sz val="14"/>
      <name val="ＭＳ Ｐ明朝"/>
      <family val="1"/>
      <charset val="128"/>
    </font>
    <font>
      <b/>
      <sz val="11"/>
      <name val="ＭＳ Ｐ明朝"/>
      <family val="1"/>
      <charset val="128"/>
    </font>
    <font>
      <b/>
      <sz val="11"/>
      <name val="Arial"/>
      <family val="2"/>
    </font>
    <font>
      <sz val="11"/>
      <name val="Arial"/>
      <family val="2"/>
    </font>
    <font>
      <b/>
      <sz val="12"/>
      <name val="ＭＳ Ｐ明朝"/>
      <family val="1"/>
      <charset val="128"/>
    </font>
    <font>
      <sz val="11"/>
      <name val="明朝"/>
      <family val="1"/>
      <charset val="128"/>
    </font>
    <font>
      <u/>
      <sz val="9"/>
      <name val="ＭＳ 明朝"/>
      <family val="1"/>
      <charset val="128"/>
    </font>
    <font>
      <sz val="8"/>
      <name val="ＭＳ 明朝"/>
      <family val="1"/>
      <charset val="128"/>
    </font>
    <font>
      <sz val="6"/>
      <name val="ＭＳ 明朝"/>
      <family val="1"/>
      <charset val="128"/>
    </font>
    <font>
      <sz val="8"/>
      <name val="Verdana"/>
      <family val="2"/>
    </font>
    <font>
      <sz val="11"/>
      <name val="明朝"/>
      <family val="1"/>
      <charset val="128"/>
    </font>
    <font>
      <sz val="20"/>
      <name val="ＭＳ 明朝"/>
      <family val="1"/>
      <charset val="128"/>
    </font>
    <font>
      <sz val="9"/>
      <name val="ＭＳ Ｐ明朝"/>
      <family val="1"/>
      <charset val="128"/>
    </font>
    <font>
      <b/>
      <sz val="9"/>
      <name val="ＭＳ Ｐ明朝"/>
      <family val="1"/>
      <charset val="128"/>
    </font>
    <font>
      <sz val="8"/>
      <color indexed="10"/>
      <name val="ＭＳ 明朝"/>
      <family val="1"/>
      <charset val="128"/>
    </font>
    <font>
      <sz val="9"/>
      <name val="ＭＳ Ｐゴシック"/>
      <family val="3"/>
      <charset val="128"/>
    </font>
    <font>
      <sz val="8"/>
      <name val="ＭＳ Ｐゴシック"/>
      <family val="3"/>
      <charset val="128"/>
    </font>
    <font>
      <b/>
      <sz val="22"/>
      <name val="ＭＳ 明朝"/>
      <family val="1"/>
      <charset val="128"/>
    </font>
    <font>
      <u/>
      <sz val="11"/>
      <color indexed="12"/>
      <name val="ＭＳ Ｐゴシック"/>
      <family val="3"/>
      <charset val="128"/>
    </font>
    <font>
      <b/>
      <sz val="18"/>
      <color indexed="56"/>
      <name val="ＭＳ Ｐゴシック"/>
      <family val="3"/>
      <charset val="128"/>
    </font>
    <font>
      <sz val="9"/>
      <color indexed="81"/>
      <name val="MS P ゴシック"/>
      <family val="3"/>
      <charset val="128"/>
    </font>
    <font>
      <b/>
      <sz val="9"/>
      <color indexed="81"/>
      <name val="MS P 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theme="1"/>
      <name val="ＭＳ 明朝"/>
      <family val="1"/>
      <charset val="128"/>
    </font>
    <font>
      <b/>
      <sz val="8"/>
      <color rgb="FFFF0000"/>
      <name val="ＭＳ 明朝"/>
      <family val="1"/>
      <charset val="128"/>
    </font>
    <font>
      <sz val="8.8000000000000007"/>
      <name val="ＭＳ 明朝"/>
      <family val="1"/>
      <charset val="128"/>
    </font>
    <font>
      <b/>
      <sz val="11"/>
      <name val="ＭＳ Ｐゴシック"/>
      <family val="3"/>
      <charset val="128"/>
    </font>
    <font>
      <sz val="10"/>
      <name val="Arial"/>
      <family val="2"/>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1"/>
      <color indexed="17"/>
      <name val="ＭＳ Ｐゴシック"/>
      <family val="3"/>
      <charset val="128"/>
    </font>
    <font>
      <sz val="11"/>
      <name val="明朝"/>
      <family val="3"/>
      <charset val="128"/>
    </font>
    <font>
      <u/>
      <sz val="11"/>
      <color theme="10"/>
      <name val="ＭＳ Ｐ明朝"/>
      <family val="1"/>
      <charset val="128"/>
    </font>
    <font>
      <sz val="7"/>
      <name val="Terminal"/>
      <family val="3"/>
      <charset val="255"/>
    </font>
    <font>
      <strike/>
      <sz val="12"/>
      <color rgb="FFFF0000"/>
      <name val="ＭＳ 明朝"/>
      <family val="1"/>
      <charset val="128"/>
    </font>
    <font>
      <sz val="12"/>
      <color theme="1"/>
      <name val="ＭＳ 明朝"/>
      <family val="1"/>
      <charset val="128"/>
    </font>
    <font>
      <sz val="11"/>
      <color theme="1"/>
      <name val="ＭＳ 明朝"/>
      <family val="1"/>
      <charset val="128"/>
    </font>
    <font>
      <sz val="9"/>
      <color theme="1"/>
      <name val="ＭＳ 明朝"/>
      <family val="1"/>
      <charset val="128"/>
    </font>
    <font>
      <sz val="11"/>
      <color theme="1"/>
      <name val="ＭＳ Ｐゴシック"/>
      <family val="3"/>
      <charset val="128"/>
    </font>
    <font>
      <sz val="11"/>
      <color indexed="10"/>
      <name val="ＭＳ Ｐゴシック"/>
      <family val="3"/>
      <scheme val="minor"/>
    </font>
  </fonts>
  <fills count="5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4">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thin">
        <color indexed="64"/>
      </top>
      <bottom/>
      <diagonal/>
    </border>
    <border>
      <left/>
      <right style="thin">
        <color indexed="64"/>
      </right>
      <top/>
      <bottom style="medium">
        <color indexed="64"/>
      </bottom>
      <diagonal/>
    </border>
    <border>
      <left style="double">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style="double">
        <color indexed="64"/>
      </left>
      <right/>
      <top/>
      <bottom/>
      <diagonal/>
    </border>
    <border>
      <left/>
      <right/>
      <top style="double">
        <color indexed="64"/>
      </top>
      <bottom/>
      <diagonal/>
    </border>
    <border>
      <left/>
      <right/>
      <top style="hair">
        <color indexed="8"/>
      </top>
      <bottom style="hair">
        <color indexed="8"/>
      </bottom>
      <diagonal/>
    </border>
    <border>
      <left/>
      <right/>
      <top style="hair">
        <color indexed="8"/>
      </top>
      <bottom style="medium">
        <color indexed="8"/>
      </bottom>
      <diagonal/>
    </border>
    <border>
      <left/>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hair">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medium">
        <color indexed="64"/>
      </bottom>
      <diagonal/>
    </border>
    <border>
      <left/>
      <right style="hair">
        <color indexed="64"/>
      </right>
      <top/>
      <bottom style="double">
        <color indexed="64"/>
      </bottom>
      <diagonal/>
    </border>
    <border>
      <left style="medium">
        <color indexed="64"/>
      </left>
      <right/>
      <top/>
      <bottom style="double">
        <color indexed="64"/>
      </bottom>
      <diagonal/>
    </border>
    <border>
      <left style="medium">
        <color indexed="64"/>
      </left>
      <right/>
      <top/>
      <bottom style="hair">
        <color indexed="64"/>
      </bottom>
      <diagonal/>
    </border>
    <border>
      <left/>
      <right/>
      <top style="hair">
        <color indexed="64"/>
      </top>
      <bottom style="dotted">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hair">
        <color indexed="64"/>
      </left>
      <right/>
      <top style="medium">
        <color indexed="64"/>
      </top>
      <bottom/>
      <diagonal/>
    </border>
    <border>
      <left style="hair">
        <color indexed="64"/>
      </left>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hair">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534">
    <xf numFmtId="0" fontId="0" fillId="0" borderId="0"/>
    <xf numFmtId="0" fontId="68" fillId="4" borderId="0" applyNumberFormat="0" applyBorder="0" applyAlignment="0" applyProtection="0"/>
    <xf numFmtId="0" fontId="68" fillId="5" borderId="0" applyNumberFormat="0" applyBorder="0" applyAlignment="0" applyProtection="0"/>
    <xf numFmtId="0" fontId="68" fillId="6" borderId="0" applyNumberFormat="0" applyBorder="0" applyAlignment="0" applyProtection="0"/>
    <xf numFmtId="0" fontId="68" fillId="7" borderId="0" applyNumberFormat="0" applyBorder="0" applyAlignment="0" applyProtection="0"/>
    <xf numFmtId="0" fontId="68" fillId="8" borderId="0" applyNumberFormat="0" applyBorder="0" applyAlignment="0" applyProtection="0"/>
    <xf numFmtId="0" fontId="68" fillId="9" borderId="0" applyNumberFormat="0" applyBorder="0" applyAlignment="0" applyProtection="0"/>
    <xf numFmtId="0" fontId="68" fillId="10" borderId="0" applyNumberFormat="0" applyBorder="0" applyAlignment="0" applyProtection="0"/>
    <xf numFmtId="0" fontId="68" fillId="11" borderId="0" applyNumberFormat="0" applyBorder="0" applyAlignment="0" applyProtection="0"/>
    <xf numFmtId="0" fontId="68" fillId="12" borderId="0" applyNumberFormat="0" applyBorder="0" applyAlignment="0" applyProtection="0"/>
    <xf numFmtId="0" fontId="68" fillId="13" borderId="0" applyNumberFormat="0" applyBorder="0" applyAlignment="0" applyProtection="0"/>
    <xf numFmtId="0" fontId="68" fillId="14" borderId="0" applyNumberFormat="0" applyBorder="0" applyAlignment="0" applyProtection="0"/>
    <xf numFmtId="0" fontId="68" fillId="15" borderId="0" applyNumberFormat="0" applyBorder="0" applyAlignment="0" applyProtection="0"/>
    <xf numFmtId="0" fontId="69" fillId="16" borderId="0" applyNumberFormat="0" applyBorder="0" applyAlignment="0" applyProtection="0"/>
    <xf numFmtId="0" fontId="69" fillId="17" borderId="0" applyNumberFormat="0" applyBorder="0" applyAlignment="0" applyProtection="0"/>
    <xf numFmtId="0" fontId="69" fillId="18" borderId="0" applyNumberFormat="0" applyBorder="0" applyAlignment="0" applyProtection="0"/>
    <xf numFmtId="0" fontId="69" fillId="19" borderId="0" applyNumberFormat="0" applyBorder="0" applyAlignment="0" applyProtection="0"/>
    <xf numFmtId="0" fontId="69" fillId="20" borderId="0" applyNumberFormat="0" applyBorder="0" applyAlignment="0" applyProtection="0"/>
    <xf numFmtId="0" fontId="69" fillId="21" borderId="0" applyNumberFormat="0" applyBorder="0" applyAlignment="0" applyProtection="0"/>
    <xf numFmtId="0" fontId="69" fillId="22" borderId="0" applyNumberFormat="0" applyBorder="0" applyAlignment="0" applyProtection="0"/>
    <xf numFmtId="0" fontId="69" fillId="23" borderId="0" applyNumberFormat="0" applyBorder="0" applyAlignment="0" applyProtection="0"/>
    <xf numFmtId="0" fontId="69" fillId="24" borderId="0" applyNumberFormat="0" applyBorder="0" applyAlignment="0" applyProtection="0"/>
    <xf numFmtId="0" fontId="69" fillId="25" borderId="0" applyNumberFormat="0" applyBorder="0" applyAlignment="0" applyProtection="0"/>
    <xf numFmtId="0" fontId="69" fillId="26" borderId="0" applyNumberFormat="0" applyBorder="0" applyAlignment="0" applyProtection="0"/>
    <xf numFmtId="0" fontId="69" fillId="27" borderId="0" applyNumberFormat="0" applyBorder="0" applyAlignment="0" applyProtection="0"/>
    <xf numFmtId="0" fontId="70" fillId="0" borderId="0" applyNumberFormat="0" applyFill="0" applyBorder="0" applyAlignment="0" applyProtection="0"/>
    <xf numFmtId="0" fontId="71" fillId="28" borderId="123" applyNumberFormat="0" applyAlignment="0" applyProtection="0"/>
    <xf numFmtId="0" fontId="72" fillId="29" borderId="0" applyNumberFormat="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64" fillId="0" borderId="0" applyNumberFormat="0" applyFill="0" applyBorder="0" applyAlignment="0" applyProtection="0">
      <alignment vertical="top"/>
      <protection locked="0"/>
    </xf>
    <xf numFmtId="0" fontId="9" fillId="2" borderId="124" applyNumberFormat="0" applyFont="0" applyAlignment="0" applyProtection="0"/>
    <xf numFmtId="0" fontId="74" fillId="0" borderId="125" applyNumberFormat="0" applyFill="0" applyAlignment="0" applyProtection="0"/>
    <xf numFmtId="0" fontId="75" fillId="30" borderId="0" applyNumberFormat="0" applyBorder="0" applyAlignment="0" applyProtection="0"/>
    <xf numFmtId="0" fontId="76" fillId="31" borderId="126" applyNumberFormat="0" applyAlignment="0" applyProtection="0"/>
    <xf numFmtId="0" fontId="77" fillId="0" borderId="0" applyNumberFormat="0" applyFill="0" applyBorder="0" applyAlignment="0" applyProtection="0"/>
    <xf numFmtId="38" fontId="2" fillId="0" borderId="0" applyFont="0" applyFill="0" applyBorder="0" applyAlignment="0" applyProtection="0"/>
    <xf numFmtId="38" fontId="21" fillId="0" borderId="0" applyFont="0" applyFill="0" applyBorder="0" applyAlignment="0" applyProtection="0"/>
    <xf numFmtId="38" fontId="9" fillId="0" borderId="0" applyFont="0" applyFill="0" applyBorder="0" applyAlignment="0" applyProtection="0"/>
    <xf numFmtId="38" fontId="42" fillId="0" borderId="0" applyFont="0" applyFill="0" applyBorder="0" applyAlignment="0" applyProtection="0"/>
    <xf numFmtId="38" fontId="21" fillId="0" borderId="0" applyFont="0" applyFill="0" applyBorder="0" applyAlignment="0" applyProtection="0"/>
    <xf numFmtId="38" fontId="51" fillId="0" borderId="0" applyFont="0" applyFill="0" applyBorder="0" applyAlignment="0" applyProtection="0"/>
    <xf numFmtId="38" fontId="21" fillId="0" borderId="0" applyFont="0" applyFill="0" applyBorder="0" applyAlignment="0" applyProtection="0"/>
    <xf numFmtId="38" fontId="56" fillId="0" borderId="0" applyFont="0" applyFill="0" applyBorder="0" applyAlignment="0" applyProtection="0"/>
    <xf numFmtId="38" fontId="21" fillId="0" borderId="0" applyFont="0" applyFill="0" applyBorder="0" applyAlignment="0" applyProtection="0"/>
    <xf numFmtId="38" fontId="11" fillId="0" borderId="0" applyFont="0" applyFill="0" applyBorder="0" applyAlignment="0" applyProtection="0"/>
    <xf numFmtId="41" fontId="25" fillId="0" borderId="0" applyFont="0" applyFill="0" applyBorder="0" applyAlignment="0" applyProtection="0"/>
    <xf numFmtId="0" fontId="78" fillId="0" borderId="127" applyNumberFormat="0" applyFill="0" applyAlignment="0" applyProtection="0"/>
    <xf numFmtId="0" fontId="79" fillId="0" borderId="128" applyNumberFormat="0" applyFill="0" applyAlignment="0" applyProtection="0"/>
    <xf numFmtId="0" fontId="80" fillId="0" borderId="129" applyNumberFormat="0" applyFill="0" applyAlignment="0" applyProtection="0"/>
    <xf numFmtId="0" fontId="80" fillId="0" borderId="0" applyNumberFormat="0" applyFill="0" applyBorder="0" applyAlignment="0" applyProtection="0"/>
    <xf numFmtId="0" fontId="81" fillId="0" borderId="130" applyNumberFormat="0" applyFill="0" applyAlignment="0" applyProtection="0"/>
    <xf numFmtId="0" fontId="82" fillId="31" borderId="131" applyNumberFormat="0" applyAlignment="0" applyProtection="0"/>
    <xf numFmtId="0" fontId="83" fillId="0" borderId="0" applyNumberForma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0" fontId="84" fillId="3" borderId="126" applyNumberFormat="0" applyAlignment="0" applyProtection="0"/>
    <xf numFmtId="0" fontId="9" fillId="0" borderId="0">
      <alignment vertical="center"/>
    </xf>
    <xf numFmtId="0" fontId="9" fillId="0" borderId="0">
      <alignment vertical="center"/>
    </xf>
    <xf numFmtId="0" fontId="9" fillId="0" borderId="0">
      <alignment vertical="center"/>
    </xf>
    <xf numFmtId="0" fontId="68" fillId="0" borderId="0">
      <alignment vertical="center"/>
    </xf>
    <xf numFmtId="0" fontId="15" fillId="0" borderId="0"/>
    <xf numFmtId="0" fontId="9" fillId="0" borderId="0"/>
    <xf numFmtId="0" fontId="26" fillId="0" borderId="0"/>
    <xf numFmtId="37" fontId="26" fillId="0" borderId="0"/>
    <xf numFmtId="0" fontId="11" fillId="0" borderId="0"/>
    <xf numFmtId="0" fontId="9" fillId="0" borderId="0"/>
    <xf numFmtId="0" fontId="9" fillId="0" borderId="0"/>
    <xf numFmtId="0" fontId="68"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15" fillId="0" borderId="0"/>
    <xf numFmtId="0" fontId="9" fillId="0" borderId="0"/>
    <xf numFmtId="0" fontId="85" fillId="32" borderId="0" applyNumberFormat="0" applyBorder="0" applyAlignment="0" applyProtection="0"/>
    <xf numFmtId="0" fontId="21" fillId="0" borderId="0"/>
    <xf numFmtId="0" fontId="2" fillId="0" borderId="0">
      <alignment vertical="center"/>
    </xf>
    <xf numFmtId="241" fontId="90" fillId="0" borderId="30" applyBorder="0"/>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242" fontId="90" fillId="0" borderId="30" applyBorder="0"/>
    <xf numFmtId="243" fontId="90" fillId="0" borderId="30"/>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4" borderId="0" applyNumberFormat="0" applyBorder="0" applyAlignment="0" applyProtection="0">
      <alignment vertical="center"/>
    </xf>
    <xf numFmtId="0" fontId="25" fillId="44" borderId="0" applyNumberFormat="0" applyBorder="0" applyAlignment="0" applyProtection="0">
      <alignment vertical="center"/>
    </xf>
    <xf numFmtId="0" fontId="25" fillId="44" borderId="0" applyNumberFormat="0" applyBorder="0" applyAlignment="0" applyProtection="0">
      <alignment vertical="center"/>
    </xf>
    <xf numFmtId="0" fontId="25" fillId="44" borderId="0" applyNumberFormat="0" applyBorder="0" applyAlignment="0" applyProtection="0">
      <alignment vertical="center"/>
    </xf>
    <xf numFmtId="0" fontId="25" fillId="44" borderId="0" applyNumberFormat="0" applyBorder="0" applyAlignment="0" applyProtection="0">
      <alignment vertical="center"/>
    </xf>
    <xf numFmtId="0" fontId="25" fillId="44" borderId="0" applyNumberFormat="0" applyBorder="0" applyAlignment="0" applyProtection="0">
      <alignment vertical="center"/>
    </xf>
    <xf numFmtId="0" fontId="25" fillId="44" borderId="0" applyNumberFormat="0" applyBorder="0" applyAlignment="0" applyProtection="0">
      <alignment vertical="center"/>
    </xf>
    <xf numFmtId="0" fontId="25" fillId="44" borderId="0" applyNumberFormat="0" applyBorder="0" applyAlignment="0" applyProtection="0">
      <alignment vertical="center"/>
    </xf>
    <xf numFmtId="0" fontId="25" fillId="44" borderId="0" applyNumberFormat="0" applyBorder="0" applyAlignment="0" applyProtection="0">
      <alignment vertical="center"/>
    </xf>
    <xf numFmtId="244" fontId="90" fillId="0" borderId="30"/>
    <xf numFmtId="245" fontId="90" fillId="0" borderId="30"/>
    <xf numFmtId="0" fontId="91" fillId="45" borderId="0" applyNumberFormat="0" applyBorder="0" applyAlignment="0" applyProtection="0">
      <alignment vertical="center"/>
    </xf>
    <xf numFmtId="0" fontId="91" fillId="45" borderId="0" applyNumberFormat="0" applyBorder="0" applyAlignment="0" applyProtection="0">
      <alignment vertical="center"/>
    </xf>
    <xf numFmtId="0" fontId="91" fillId="45" borderId="0" applyNumberFormat="0" applyBorder="0" applyAlignment="0" applyProtection="0">
      <alignment vertical="center"/>
    </xf>
    <xf numFmtId="0" fontId="91" fillId="42" borderId="0" applyNumberFormat="0" applyBorder="0" applyAlignment="0" applyProtection="0">
      <alignment vertical="center"/>
    </xf>
    <xf numFmtId="0" fontId="91" fillId="42" borderId="0" applyNumberFormat="0" applyBorder="0" applyAlignment="0" applyProtection="0">
      <alignment vertical="center"/>
    </xf>
    <xf numFmtId="0" fontId="91" fillId="42" borderId="0" applyNumberFormat="0" applyBorder="0" applyAlignment="0" applyProtection="0">
      <alignment vertical="center"/>
    </xf>
    <xf numFmtId="0" fontId="91" fillId="43" borderId="0" applyNumberFormat="0" applyBorder="0" applyAlignment="0" applyProtection="0">
      <alignment vertical="center"/>
    </xf>
    <xf numFmtId="0" fontId="91" fillId="43" borderId="0" applyNumberFormat="0" applyBorder="0" applyAlignment="0" applyProtection="0">
      <alignment vertical="center"/>
    </xf>
    <xf numFmtId="0" fontId="91" fillId="43" borderId="0" applyNumberFormat="0" applyBorder="0" applyAlignment="0" applyProtection="0">
      <alignment vertical="center"/>
    </xf>
    <xf numFmtId="0" fontId="91" fillId="46" borderId="0" applyNumberFormat="0" applyBorder="0" applyAlignment="0" applyProtection="0">
      <alignment vertical="center"/>
    </xf>
    <xf numFmtId="0" fontId="91" fillId="46" borderId="0" applyNumberFormat="0" applyBorder="0" applyAlignment="0" applyProtection="0">
      <alignment vertical="center"/>
    </xf>
    <xf numFmtId="0" fontId="91" fillId="46" borderId="0" applyNumberFormat="0" applyBorder="0" applyAlignment="0" applyProtection="0">
      <alignment vertical="center"/>
    </xf>
    <xf numFmtId="0" fontId="91" fillId="47" borderId="0" applyNumberFormat="0" applyBorder="0" applyAlignment="0" applyProtection="0">
      <alignment vertical="center"/>
    </xf>
    <xf numFmtId="0" fontId="91" fillId="47" borderId="0" applyNumberFormat="0" applyBorder="0" applyAlignment="0" applyProtection="0">
      <alignment vertical="center"/>
    </xf>
    <xf numFmtId="0" fontId="91" fillId="47" borderId="0" applyNumberFormat="0" applyBorder="0" applyAlignment="0" applyProtection="0">
      <alignment vertical="center"/>
    </xf>
    <xf numFmtId="0" fontId="91" fillId="48" borderId="0" applyNumberFormat="0" applyBorder="0" applyAlignment="0" applyProtection="0">
      <alignment vertical="center"/>
    </xf>
    <xf numFmtId="0" fontId="91" fillId="48" borderId="0" applyNumberFormat="0" applyBorder="0" applyAlignment="0" applyProtection="0">
      <alignment vertical="center"/>
    </xf>
    <xf numFmtId="0" fontId="91" fillId="48" borderId="0" applyNumberFormat="0" applyBorder="0" applyAlignment="0" applyProtection="0">
      <alignment vertical="center"/>
    </xf>
    <xf numFmtId="246" fontId="90" fillId="0" borderId="30"/>
    <xf numFmtId="247" fontId="92" fillId="0" borderId="0"/>
    <xf numFmtId="0" fontId="93" fillId="0" borderId="0">
      <alignment horizontal="center" wrapText="1"/>
    </xf>
    <xf numFmtId="0" fontId="94" fillId="0" borderId="0"/>
    <xf numFmtId="0" fontId="95" fillId="0" borderId="0">
      <alignment wrapText="1"/>
    </xf>
    <xf numFmtId="0" fontId="91" fillId="49" borderId="0" applyNumberFormat="0" applyBorder="0" applyAlignment="0" applyProtection="0">
      <alignment vertical="center"/>
    </xf>
    <xf numFmtId="0" fontId="91" fillId="49" borderId="0" applyNumberFormat="0" applyBorder="0" applyAlignment="0" applyProtection="0">
      <alignment vertical="center"/>
    </xf>
    <xf numFmtId="0" fontId="91" fillId="49" borderId="0" applyNumberFormat="0" applyBorder="0" applyAlignment="0" applyProtection="0">
      <alignment vertical="center"/>
    </xf>
    <xf numFmtId="0" fontId="91" fillId="50" borderId="0" applyNumberFormat="0" applyBorder="0" applyAlignment="0" applyProtection="0">
      <alignment vertical="center"/>
    </xf>
    <xf numFmtId="0" fontId="91" fillId="50" borderId="0" applyNumberFormat="0" applyBorder="0" applyAlignment="0" applyProtection="0">
      <alignment vertical="center"/>
    </xf>
    <xf numFmtId="0" fontId="91" fillId="50" borderId="0" applyNumberFormat="0" applyBorder="0" applyAlignment="0" applyProtection="0">
      <alignment vertical="center"/>
    </xf>
    <xf numFmtId="0" fontId="91" fillId="51" borderId="0" applyNumberFormat="0" applyBorder="0" applyAlignment="0" applyProtection="0">
      <alignment vertical="center"/>
    </xf>
    <xf numFmtId="0" fontId="91" fillId="51" borderId="0" applyNumberFormat="0" applyBorder="0" applyAlignment="0" applyProtection="0">
      <alignment vertical="center"/>
    </xf>
    <xf numFmtId="0" fontId="91" fillId="51" borderId="0" applyNumberFormat="0" applyBorder="0" applyAlignment="0" applyProtection="0">
      <alignment vertical="center"/>
    </xf>
    <xf numFmtId="0" fontId="91" fillId="46" borderId="0" applyNumberFormat="0" applyBorder="0" applyAlignment="0" applyProtection="0">
      <alignment vertical="center"/>
    </xf>
    <xf numFmtId="0" fontId="91" fillId="46" borderId="0" applyNumberFormat="0" applyBorder="0" applyAlignment="0" applyProtection="0">
      <alignment vertical="center"/>
    </xf>
    <xf numFmtId="0" fontId="91" fillId="46" borderId="0" applyNumberFormat="0" applyBorder="0" applyAlignment="0" applyProtection="0">
      <alignment vertical="center"/>
    </xf>
    <xf numFmtId="0" fontId="91" fillId="47" borderId="0" applyNumberFormat="0" applyBorder="0" applyAlignment="0" applyProtection="0">
      <alignment vertical="center"/>
    </xf>
    <xf numFmtId="0" fontId="91" fillId="47" borderId="0" applyNumberFormat="0" applyBorder="0" applyAlignment="0" applyProtection="0">
      <alignment vertical="center"/>
    </xf>
    <xf numFmtId="0" fontId="91" fillId="47" borderId="0" applyNumberFormat="0" applyBorder="0" applyAlignment="0" applyProtection="0">
      <alignment vertical="center"/>
    </xf>
    <xf numFmtId="0" fontId="91" fillId="52" borderId="0" applyNumberFormat="0" applyBorder="0" applyAlignment="0" applyProtection="0">
      <alignment vertical="center"/>
    </xf>
    <xf numFmtId="0" fontId="91" fillId="52" borderId="0" applyNumberFormat="0" applyBorder="0" applyAlignment="0" applyProtection="0">
      <alignment vertical="center"/>
    </xf>
    <xf numFmtId="0" fontId="91" fillId="52" borderId="0" applyNumberFormat="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96" fillId="53" borderId="132" applyNumberFormat="0" applyAlignment="0" applyProtection="0">
      <alignment vertical="center"/>
    </xf>
    <xf numFmtId="0" fontId="96" fillId="53" borderId="132" applyNumberFormat="0" applyAlignment="0" applyProtection="0">
      <alignment vertical="center"/>
    </xf>
    <xf numFmtId="0" fontId="96" fillId="53" borderId="132" applyNumberFormat="0" applyAlignment="0" applyProtection="0">
      <alignment vertical="center"/>
    </xf>
    <xf numFmtId="0" fontId="97" fillId="54" borderId="0" applyNumberFormat="0" applyBorder="0" applyAlignment="0" applyProtection="0">
      <alignment vertical="center"/>
    </xf>
    <xf numFmtId="0" fontId="97" fillId="54" borderId="0" applyNumberFormat="0" applyBorder="0" applyAlignment="0" applyProtection="0">
      <alignment vertical="center"/>
    </xf>
    <xf numFmtId="0" fontId="97" fillId="54" borderId="0" applyNumberFormat="0" applyBorder="0" applyAlignment="0" applyProtection="0">
      <alignment vertical="center"/>
    </xf>
    <xf numFmtId="9" fontId="2"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alignment vertical="center"/>
    </xf>
    <xf numFmtId="0" fontId="98" fillId="55" borderId="133" applyNumberFormat="0" applyFont="0" applyAlignment="0" applyProtection="0">
      <alignment vertical="center"/>
    </xf>
    <xf numFmtId="0" fontId="25" fillId="55" borderId="133" applyNumberFormat="0" applyFont="0" applyAlignment="0" applyProtection="0">
      <alignment vertical="center"/>
    </xf>
    <xf numFmtId="0" fontId="25" fillId="55" borderId="133" applyNumberFormat="0" applyFont="0" applyAlignment="0" applyProtection="0">
      <alignment vertical="center"/>
    </xf>
    <xf numFmtId="0" fontId="25" fillId="55" borderId="133" applyNumberFormat="0" applyFont="0" applyAlignment="0" applyProtection="0">
      <alignment vertical="center"/>
    </xf>
    <xf numFmtId="0" fontId="25" fillId="55" borderId="133" applyNumberFormat="0" applyFont="0" applyAlignment="0" applyProtection="0">
      <alignment vertical="center"/>
    </xf>
    <xf numFmtId="0" fontId="25" fillId="55" borderId="133" applyNumberFormat="0" applyFont="0" applyAlignment="0" applyProtection="0">
      <alignment vertical="center"/>
    </xf>
    <xf numFmtId="0" fontId="2" fillId="55" borderId="133" applyNumberFormat="0" applyFont="0" applyAlignment="0" applyProtection="0">
      <alignment vertical="center"/>
    </xf>
    <xf numFmtId="0" fontId="99" fillId="0" borderId="134" applyNumberFormat="0" applyFill="0" applyAlignment="0" applyProtection="0">
      <alignment vertical="center"/>
    </xf>
    <xf numFmtId="0" fontId="99" fillId="0" borderId="134" applyNumberFormat="0" applyFill="0" applyAlignment="0" applyProtection="0">
      <alignment vertical="center"/>
    </xf>
    <xf numFmtId="0" fontId="99" fillId="0" borderId="134" applyNumberFormat="0" applyFill="0" applyAlignment="0" applyProtection="0">
      <alignment vertical="center"/>
    </xf>
    <xf numFmtId="0" fontId="100" fillId="36" borderId="0" applyNumberFormat="0" applyBorder="0" applyAlignment="0" applyProtection="0">
      <alignment vertical="center"/>
    </xf>
    <xf numFmtId="0" fontId="100" fillId="36" borderId="0" applyNumberFormat="0" applyBorder="0" applyAlignment="0" applyProtection="0">
      <alignment vertical="center"/>
    </xf>
    <xf numFmtId="0" fontId="100" fillId="36" borderId="0" applyNumberFormat="0" applyBorder="0" applyAlignment="0" applyProtection="0">
      <alignment vertical="center"/>
    </xf>
    <xf numFmtId="0" fontId="100" fillId="36" borderId="0" applyNumberFormat="0" applyBorder="0" applyAlignment="0" applyProtection="0">
      <alignment vertical="center"/>
    </xf>
    <xf numFmtId="0" fontId="100" fillId="36" borderId="0" applyNumberFormat="0" applyBorder="0" applyAlignment="0" applyProtection="0">
      <alignment vertical="center"/>
    </xf>
    <xf numFmtId="0" fontId="101" fillId="56" borderId="135" applyNumberFormat="0" applyAlignment="0" applyProtection="0">
      <alignment vertical="center"/>
    </xf>
    <xf numFmtId="0" fontId="101" fillId="56" borderId="135" applyNumberFormat="0" applyAlignment="0" applyProtection="0">
      <alignment vertical="center"/>
    </xf>
    <xf numFmtId="0" fontId="101" fillId="56" borderId="135" applyNumberFormat="0" applyAlignment="0" applyProtection="0">
      <alignment vertical="center"/>
    </xf>
    <xf numFmtId="0" fontId="102" fillId="0" borderId="0" applyNumberFormat="0" applyFill="0" applyBorder="0" applyAlignment="0" applyProtection="0">
      <alignment vertical="center"/>
    </xf>
    <xf numFmtId="0" fontId="102" fillId="0" borderId="0" applyNumberFormat="0" applyFill="0" applyBorder="0" applyAlignment="0" applyProtection="0">
      <alignment vertical="center"/>
    </xf>
    <xf numFmtId="0" fontId="102"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 fillId="0" borderId="0" applyFont="0" applyFill="0" applyBorder="0" applyAlignment="0" applyProtection="0">
      <alignment vertical="center"/>
    </xf>
    <xf numFmtId="248" fontId="33" fillId="0" borderId="0" applyFont="0" applyFill="0" applyBorder="0" applyAlignment="0" applyProtection="0"/>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248" fontId="33"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112" fillId="0" borderId="0" applyFont="0" applyFill="0" applyBorder="0" applyAlignment="0" applyProtection="0"/>
    <xf numFmtId="0" fontId="103" fillId="0" borderId="136" applyNumberFormat="0" applyFill="0" applyAlignment="0" applyProtection="0">
      <alignment vertical="center"/>
    </xf>
    <xf numFmtId="0" fontId="103" fillId="0" borderId="136" applyNumberFormat="0" applyFill="0" applyAlignment="0" applyProtection="0">
      <alignment vertical="center"/>
    </xf>
    <xf numFmtId="0" fontId="103" fillId="0" borderId="136" applyNumberFormat="0" applyFill="0" applyAlignment="0" applyProtection="0">
      <alignment vertical="center"/>
    </xf>
    <xf numFmtId="0" fontId="104" fillId="0" borderId="137" applyNumberFormat="0" applyFill="0" applyAlignment="0" applyProtection="0">
      <alignment vertical="center"/>
    </xf>
    <xf numFmtId="0" fontId="104" fillId="0" borderId="137" applyNumberFormat="0" applyFill="0" applyAlignment="0" applyProtection="0">
      <alignment vertical="center"/>
    </xf>
    <xf numFmtId="0" fontId="104" fillId="0" borderId="137" applyNumberFormat="0" applyFill="0" applyAlignment="0" applyProtection="0">
      <alignment vertical="center"/>
    </xf>
    <xf numFmtId="0" fontId="105" fillId="0" borderId="138" applyNumberFormat="0" applyFill="0" applyAlignment="0" applyProtection="0">
      <alignment vertical="center"/>
    </xf>
    <xf numFmtId="0" fontId="105" fillId="0" borderId="138" applyNumberFormat="0" applyFill="0" applyAlignment="0" applyProtection="0">
      <alignment vertical="center"/>
    </xf>
    <xf numFmtId="0" fontId="105" fillId="0" borderId="138" applyNumberFormat="0" applyFill="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6" fillId="0" borderId="139" applyNumberFormat="0" applyFill="0" applyAlignment="0" applyProtection="0">
      <alignment vertical="center"/>
    </xf>
    <xf numFmtId="0" fontId="106" fillId="0" borderId="139" applyNumberFormat="0" applyFill="0" applyAlignment="0" applyProtection="0">
      <alignment vertical="center"/>
    </xf>
    <xf numFmtId="0" fontId="106" fillId="0" borderId="139" applyNumberFormat="0" applyFill="0" applyAlignment="0" applyProtection="0">
      <alignment vertical="center"/>
    </xf>
    <xf numFmtId="0" fontId="107" fillId="56" borderId="140" applyNumberFormat="0" applyAlignment="0" applyProtection="0">
      <alignment vertical="center"/>
    </xf>
    <xf numFmtId="0" fontId="107" fillId="56" borderId="140" applyNumberFormat="0" applyAlignment="0" applyProtection="0">
      <alignment vertical="center"/>
    </xf>
    <xf numFmtId="0" fontId="107" fillId="56" borderId="140" applyNumberFormat="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9" fillId="40" borderId="135" applyNumberFormat="0" applyAlignment="0" applyProtection="0">
      <alignment vertical="center"/>
    </xf>
    <xf numFmtId="0" fontId="109" fillId="40" borderId="135" applyNumberFormat="0" applyAlignment="0" applyProtection="0">
      <alignment vertical="center"/>
    </xf>
    <xf numFmtId="0" fontId="109" fillId="40" borderId="135" applyNumberFormat="0" applyAlignment="0" applyProtection="0">
      <alignment vertical="center"/>
    </xf>
    <xf numFmtId="0" fontId="110" fillId="0" borderId="0">
      <alignment vertical="center"/>
    </xf>
    <xf numFmtId="0" fontId="25" fillId="0" borderId="0">
      <alignment vertical="center"/>
    </xf>
    <xf numFmtId="0" fontId="2" fillId="0" borderId="0"/>
    <xf numFmtId="0" fontId="98" fillId="0" borderId="0"/>
    <xf numFmtId="0" fontId="2"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 fillId="0" borderId="0">
      <alignment vertical="center"/>
    </xf>
    <xf numFmtId="0" fontId="25"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xf numFmtId="0" fontId="2"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 fillId="0" borderId="0">
      <alignment vertical="center"/>
    </xf>
    <xf numFmtId="0" fontId="110"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 fillId="0" borderId="0">
      <alignment vertical="center"/>
    </xf>
    <xf numFmtId="0" fontId="25" fillId="0" borderId="0">
      <alignment vertical="center"/>
    </xf>
    <xf numFmtId="0" fontId="2"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0" fontId="111" fillId="37" borderId="0" applyNumberFormat="0" applyBorder="0" applyAlignment="0" applyProtection="0">
      <alignment vertical="center"/>
    </xf>
    <xf numFmtId="0" fontId="111" fillId="37" borderId="0" applyNumberFormat="0" applyBorder="0" applyAlignment="0" applyProtection="0">
      <alignment vertical="center"/>
    </xf>
    <xf numFmtId="0" fontId="111" fillId="37" borderId="0" applyNumberFormat="0" applyBorder="0" applyAlignment="0" applyProtection="0">
      <alignment vertical="center"/>
    </xf>
    <xf numFmtId="0" fontId="2" fillId="2" borderId="124" applyNumberFormat="0" applyFont="0" applyAlignment="0" applyProtection="0"/>
    <xf numFmtId="0" fontId="2" fillId="2" borderId="124" applyNumberFormat="0" applyFont="0" applyAlignment="0" applyProtection="0"/>
    <xf numFmtId="0" fontId="2" fillId="2" borderId="124" applyNumberFormat="0" applyFont="0" applyAlignment="0" applyProtection="0"/>
    <xf numFmtId="0" fontId="2" fillId="2" borderId="124" applyNumberFormat="0" applyFont="0" applyAlignment="0" applyProtection="0"/>
    <xf numFmtId="0" fontId="120" fillId="0" borderId="0" applyNumberFormat="0" applyFill="0" applyBorder="0" applyAlignment="0" applyProtection="0"/>
    <xf numFmtId="0" fontId="2" fillId="0" borderId="0"/>
    <xf numFmtId="0" fontId="2" fillId="0" borderId="0"/>
    <xf numFmtId="0" fontId="2" fillId="0" borderId="0"/>
  </cellStyleXfs>
  <cellXfs count="1341">
    <xf numFmtId="0" fontId="0" fillId="0" borderId="0" xfId="0"/>
    <xf numFmtId="0" fontId="5" fillId="0" borderId="0" xfId="0" applyFont="1"/>
    <xf numFmtId="0" fontId="5" fillId="0" borderId="0" xfId="0" applyFont="1" applyAlignment="1">
      <alignment vertical="center"/>
    </xf>
    <xf numFmtId="0" fontId="5" fillId="0" borderId="0" xfId="0" applyFont="1" applyAlignment="1">
      <alignment horizontal="right"/>
    </xf>
    <xf numFmtId="0" fontId="6" fillId="0" borderId="0" xfId="0" applyFont="1" applyAlignment="1">
      <alignment vertical="center"/>
    </xf>
    <xf numFmtId="0" fontId="6" fillId="0" borderId="0" xfId="0" applyFont="1" applyAlignment="1">
      <alignment horizontal="right" vertical="center"/>
    </xf>
    <xf numFmtId="0" fontId="11" fillId="0" borderId="0" xfId="0" applyFont="1" applyAlignment="1">
      <alignment vertical="center"/>
    </xf>
    <xf numFmtId="0" fontId="8" fillId="0" borderId="0" xfId="0" applyFont="1" applyAlignment="1">
      <alignment horizontal="left" vertical="center"/>
    </xf>
    <xf numFmtId="0" fontId="4" fillId="0" borderId="0" xfId="0" applyFont="1" applyAlignment="1">
      <alignment horizontal="center" vertical="center"/>
    </xf>
    <xf numFmtId="0" fontId="8" fillId="0" borderId="0" xfId="0" applyFont="1" applyAlignment="1" applyProtection="1">
      <alignment vertical="center"/>
      <protection locked="0"/>
    </xf>
    <xf numFmtId="0" fontId="7" fillId="0" borderId="0" xfId="0" applyFont="1" applyAlignment="1" applyProtection="1">
      <alignment vertical="center"/>
      <protection locked="0"/>
    </xf>
    <xf numFmtId="0" fontId="7" fillId="0" borderId="0" xfId="0" applyFont="1" applyAlignment="1" applyProtection="1">
      <alignment horizontal="right" vertical="center"/>
      <protection locked="0"/>
    </xf>
    <xf numFmtId="0" fontId="7" fillId="0" borderId="1" xfId="0" applyFont="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3" xfId="0" applyFont="1" applyBorder="1" applyAlignment="1" applyProtection="1">
      <alignment vertical="center"/>
      <protection locked="0"/>
    </xf>
    <xf numFmtId="0" fontId="7" fillId="0" borderId="1" xfId="0" applyFont="1" applyBorder="1" applyAlignment="1" applyProtection="1">
      <alignment horizontal="right" vertical="center"/>
      <protection locked="0"/>
    </xf>
    <xf numFmtId="0" fontId="8" fillId="0" borderId="0" xfId="0" applyFont="1" applyAlignment="1" applyProtection="1">
      <alignment horizontal="left"/>
      <protection locked="0"/>
    </xf>
    <xf numFmtId="0" fontId="7" fillId="0" borderId="0" xfId="0" applyFont="1" applyAlignment="1" applyProtection="1">
      <alignment horizontal="left"/>
      <protection locked="0"/>
    </xf>
    <xf numFmtId="0" fontId="15" fillId="0" borderId="0" xfId="65" applyAlignment="1" applyProtection="1">
      <alignment vertical="center"/>
      <protection locked="0"/>
    </xf>
    <xf numFmtId="0" fontId="15" fillId="0" borderId="0" xfId="65" applyAlignment="1">
      <alignment vertical="center"/>
    </xf>
    <xf numFmtId="3" fontId="6" fillId="0" borderId="0" xfId="65" applyNumberFormat="1" applyFont="1" applyAlignment="1" applyProtection="1">
      <alignment vertical="center"/>
      <protection locked="0"/>
    </xf>
    <xf numFmtId="0" fontId="6" fillId="0" borderId="0" xfId="65" applyFont="1" applyAlignment="1">
      <alignment vertical="center"/>
    </xf>
    <xf numFmtId="3" fontId="6" fillId="0" borderId="4" xfId="65" applyNumberFormat="1" applyFont="1" applyBorder="1" applyAlignment="1" applyProtection="1">
      <alignment vertical="center"/>
      <protection locked="0"/>
    </xf>
    <xf numFmtId="0" fontId="6" fillId="0" borderId="5" xfId="65" applyFont="1" applyBorder="1" applyAlignment="1" applyProtection="1">
      <alignment horizontal="center" vertical="center"/>
      <protection locked="0"/>
    </xf>
    <xf numFmtId="180" fontId="6" fillId="0" borderId="5" xfId="65" applyNumberFormat="1" applyFont="1" applyBorder="1" applyAlignment="1" applyProtection="1">
      <alignment horizontal="center" vertical="center"/>
      <protection locked="0"/>
    </xf>
    <xf numFmtId="0" fontId="6" fillId="0" borderId="0" xfId="65" applyFont="1" applyAlignment="1" applyProtection="1">
      <alignment vertical="center"/>
      <protection locked="0"/>
    </xf>
    <xf numFmtId="0" fontId="6" fillId="0" borderId="0" xfId="65" applyFont="1" applyAlignment="1" applyProtection="1">
      <alignment horizontal="center" vertical="center"/>
      <protection locked="0"/>
    </xf>
    <xf numFmtId="3" fontId="6" fillId="0" borderId="6" xfId="65" applyNumberFormat="1" applyFont="1" applyBorder="1" applyAlignment="1" applyProtection="1">
      <alignment horizontal="center" vertical="center" wrapText="1"/>
      <protection locked="0"/>
    </xf>
    <xf numFmtId="3" fontId="6" fillId="0" borderId="5" xfId="65" applyNumberFormat="1" applyFont="1" applyBorder="1" applyAlignment="1" applyProtection="1">
      <alignment horizontal="center" vertical="center" wrapText="1"/>
      <protection locked="0"/>
    </xf>
    <xf numFmtId="3" fontId="6" fillId="0" borderId="0" xfId="65" applyNumberFormat="1" applyFont="1" applyAlignment="1" applyProtection="1">
      <alignment horizontal="center" vertical="center"/>
      <protection locked="0"/>
    </xf>
    <xf numFmtId="3" fontId="6" fillId="0" borderId="7" xfId="65" applyNumberFormat="1" applyFont="1" applyBorder="1" applyAlignment="1" applyProtection="1">
      <alignment horizontal="center" vertical="center" wrapText="1"/>
      <protection locked="0"/>
    </xf>
    <xf numFmtId="3" fontId="7" fillId="0" borderId="8" xfId="65" applyNumberFormat="1" applyFont="1" applyBorder="1" applyAlignment="1" applyProtection="1">
      <alignment horizontal="right" vertical="center"/>
      <protection locked="0"/>
    </xf>
    <xf numFmtId="3" fontId="7" fillId="0" borderId="9" xfId="65" applyNumberFormat="1" applyFont="1" applyBorder="1" applyAlignment="1" applyProtection="1">
      <alignment horizontal="right" vertical="center"/>
      <protection locked="0"/>
    </xf>
    <xf numFmtId="3" fontId="7" fillId="0" borderId="10" xfId="65" applyNumberFormat="1" applyFont="1" applyBorder="1" applyAlignment="1" applyProtection="1">
      <alignment horizontal="right" vertical="center"/>
      <protection locked="0"/>
    </xf>
    <xf numFmtId="3" fontId="7" fillId="0" borderId="0" xfId="65" applyNumberFormat="1" applyFont="1" applyAlignment="1" applyProtection="1">
      <alignment horizontal="right" vertical="center"/>
      <protection locked="0"/>
    </xf>
    <xf numFmtId="3" fontId="7" fillId="0" borderId="5" xfId="65" applyNumberFormat="1" applyFont="1" applyBorder="1" applyAlignment="1" applyProtection="1">
      <alignment horizontal="right" vertical="center"/>
      <protection locked="0"/>
    </xf>
    <xf numFmtId="0" fontId="7" fillId="0" borderId="0" xfId="65" applyFont="1" applyAlignment="1">
      <alignment vertical="center"/>
    </xf>
    <xf numFmtId="3" fontId="7" fillId="0" borderId="0" xfId="65" applyNumberFormat="1" applyFont="1" applyAlignment="1" applyProtection="1">
      <alignment horizontal="center" vertical="center"/>
      <protection locked="0"/>
    </xf>
    <xf numFmtId="1" fontId="6" fillId="0" borderId="11" xfId="65" applyNumberFormat="1" applyFont="1" applyBorder="1" applyAlignment="1" applyProtection="1">
      <alignment vertical="center"/>
      <protection locked="0"/>
    </xf>
    <xf numFmtId="1" fontId="6" fillId="0" borderId="0" xfId="65" applyNumberFormat="1" applyFont="1" applyAlignment="1" applyProtection="1">
      <alignment vertical="center"/>
      <protection locked="0"/>
    </xf>
    <xf numFmtId="1" fontId="6" fillId="0" borderId="5" xfId="65" applyNumberFormat="1" applyFont="1" applyBorder="1" applyAlignment="1" applyProtection="1">
      <alignment vertical="center"/>
      <protection locked="0"/>
    </xf>
    <xf numFmtId="185" fontId="6" fillId="0" borderId="0" xfId="65" applyNumberFormat="1" applyFont="1" applyAlignment="1" applyProtection="1">
      <alignment vertical="center"/>
      <protection locked="0"/>
    </xf>
    <xf numFmtId="3" fontId="6" fillId="0" borderId="0" xfId="65" applyNumberFormat="1" applyFont="1" applyAlignment="1" applyProtection="1">
      <alignment horizontal="right" vertical="center"/>
      <protection locked="0"/>
    </xf>
    <xf numFmtId="3" fontId="6" fillId="0" borderId="11" xfId="79" applyNumberFormat="1" applyFont="1" applyBorder="1" applyAlignment="1">
      <alignment horizontal="right" vertical="center"/>
    </xf>
    <xf numFmtId="0" fontId="6" fillId="0" borderId="0" xfId="65" applyFont="1" applyAlignment="1" applyProtection="1">
      <alignment horizontal="right" vertical="center"/>
      <protection locked="0"/>
    </xf>
    <xf numFmtId="3" fontId="6" fillId="0" borderId="12" xfId="65" applyNumberFormat="1" applyFont="1" applyBorder="1" applyAlignment="1" applyProtection="1">
      <alignment horizontal="center" vertical="center"/>
      <protection locked="0"/>
    </xf>
    <xf numFmtId="3" fontId="6" fillId="0" borderId="5" xfId="65" applyNumberFormat="1" applyFont="1" applyBorder="1" applyAlignment="1" applyProtection="1">
      <alignment horizontal="right" vertical="center"/>
      <protection locked="0"/>
    </xf>
    <xf numFmtId="182" fontId="6" fillId="0" borderId="13" xfId="65" applyNumberFormat="1" applyFont="1" applyBorder="1" applyAlignment="1" applyProtection="1">
      <alignment horizontal="right" vertical="center"/>
      <protection locked="0"/>
    </xf>
    <xf numFmtId="3" fontId="6" fillId="0" borderId="13" xfId="65" applyNumberFormat="1" applyFont="1" applyBorder="1" applyAlignment="1" applyProtection="1">
      <alignment horizontal="right" vertical="center"/>
      <protection locked="0"/>
    </xf>
    <xf numFmtId="3" fontId="6" fillId="0" borderId="14" xfId="65" applyNumberFormat="1" applyFont="1" applyBorder="1" applyAlignment="1" applyProtection="1">
      <alignment horizontal="right" vertical="center"/>
      <protection locked="0"/>
    </xf>
    <xf numFmtId="0" fontId="7" fillId="0" borderId="0" xfId="65" applyFont="1" applyAlignment="1" applyProtection="1">
      <alignment vertical="center"/>
      <protection locked="0"/>
    </xf>
    <xf numFmtId="0" fontId="22" fillId="0" borderId="0" xfId="65" applyFont="1" applyAlignment="1">
      <alignment vertical="center"/>
    </xf>
    <xf numFmtId="0" fontId="22" fillId="0" borderId="0" xfId="65" applyFont="1" applyAlignment="1" applyProtection="1">
      <alignment vertical="center"/>
      <protection locked="0"/>
    </xf>
    <xf numFmtId="0" fontId="11" fillId="0" borderId="0" xfId="65" applyFont="1" applyAlignment="1" applyProtection="1">
      <alignment vertical="center"/>
      <protection locked="0"/>
    </xf>
    <xf numFmtId="0" fontId="22" fillId="0" borderId="0" xfId="65" applyFont="1" applyAlignment="1" applyProtection="1">
      <alignment horizontal="left" vertical="center"/>
      <protection locked="0"/>
    </xf>
    <xf numFmtId="0" fontId="11" fillId="0" borderId="0" xfId="65" applyFont="1" applyAlignment="1">
      <alignment vertical="center"/>
    </xf>
    <xf numFmtId="3" fontId="6" fillId="0" borderId="5" xfId="65" applyNumberFormat="1" applyFont="1" applyBorder="1" applyAlignment="1" applyProtection="1">
      <alignment vertical="center"/>
      <protection locked="0"/>
    </xf>
    <xf numFmtId="3" fontId="6" fillId="0" borderId="5" xfId="65" applyNumberFormat="1" applyFont="1" applyBorder="1" applyAlignment="1" applyProtection="1">
      <alignment horizontal="center" vertical="center"/>
      <protection locked="0"/>
    </xf>
    <xf numFmtId="3" fontId="6" fillId="0" borderId="9" xfId="65" applyNumberFormat="1" applyFont="1" applyBorder="1" applyAlignment="1" applyProtection="1">
      <alignment horizontal="center" vertical="center"/>
      <protection locked="0"/>
    </xf>
    <xf numFmtId="3" fontId="6" fillId="0" borderId="7" xfId="65" applyNumberFormat="1" applyFont="1" applyBorder="1" applyAlignment="1" applyProtection="1">
      <alignment vertical="center"/>
      <protection locked="0"/>
    </xf>
    <xf numFmtId="3" fontId="7" fillId="0" borderId="0" xfId="65" applyNumberFormat="1" applyFont="1" applyAlignment="1" applyProtection="1">
      <alignment vertical="center"/>
      <protection locked="0"/>
    </xf>
    <xf numFmtId="185" fontId="6" fillId="0" borderId="11" xfId="65" applyNumberFormat="1" applyFont="1" applyBorder="1" applyAlignment="1" applyProtection="1">
      <alignment vertical="center"/>
      <protection locked="0"/>
    </xf>
    <xf numFmtId="185" fontId="6" fillId="0" borderId="11" xfId="65" applyNumberFormat="1" applyFont="1" applyBorder="1" applyAlignment="1" applyProtection="1">
      <alignment horizontal="right" vertical="center"/>
      <protection locked="0"/>
    </xf>
    <xf numFmtId="1" fontId="6" fillId="0" borderId="0" xfId="65" applyNumberFormat="1" applyFont="1" applyAlignment="1" applyProtection="1">
      <alignment horizontal="center" vertical="center"/>
      <protection locked="0"/>
    </xf>
    <xf numFmtId="208" fontId="6" fillId="0" borderId="15" xfId="65" applyNumberFormat="1" applyFont="1" applyBorder="1" applyAlignment="1" applyProtection="1">
      <alignment vertical="center"/>
      <protection locked="0"/>
    </xf>
    <xf numFmtId="208" fontId="6" fillId="0" borderId="13" xfId="65" applyNumberFormat="1" applyFont="1" applyBorder="1" applyAlignment="1" applyProtection="1">
      <alignment vertical="center"/>
      <protection locked="0"/>
    </xf>
    <xf numFmtId="3" fontId="6" fillId="0" borderId="13" xfId="65" applyNumberFormat="1" applyFont="1" applyBorder="1" applyAlignment="1" applyProtection="1">
      <alignment vertical="center"/>
      <protection locked="0"/>
    </xf>
    <xf numFmtId="182" fontId="6" fillId="0" borderId="13" xfId="65" applyNumberFormat="1" applyFont="1" applyBorder="1" applyAlignment="1" applyProtection="1">
      <alignment vertical="center"/>
      <protection locked="0"/>
    </xf>
    <xf numFmtId="3" fontId="6" fillId="0" borderId="14" xfId="65" applyNumberFormat="1" applyFont="1" applyBorder="1" applyAlignment="1" applyProtection="1">
      <alignment vertical="center"/>
      <protection locked="0"/>
    </xf>
    <xf numFmtId="0" fontId="6" fillId="0" borderId="13" xfId="65" applyFont="1" applyBorder="1" applyAlignment="1">
      <alignment vertical="center"/>
    </xf>
    <xf numFmtId="0" fontId="16" fillId="0" borderId="0" xfId="65" applyFont="1" applyAlignment="1" applyProtection="1">
      <alignment horizontal="center" vertical="center"/>
      <protection locked="0"/>
    </xf>
    <xf numFmtId="49" fontId="11" fillId="0" borderId="0" xfId="38" applyNumberFormat="1" applyFont="1" applyFill="1" applyBorder="1" applyAlignment="1">
      <alignment horizontal="right"/>
    </xf>
    <xf numFmtId="49" fontId="22" fillId="0" borderId="0" xfId="38" applyNumberFormat="1" applyFont="1" applyFill="1" applyBorder="1" applyAlignment="1">
      <alignment horizontal="right"/>
    </xf>
    <xf numFmtId="49" fontId="6" fillId="0" borderId="17" xfId="65" applyNumberFormat="1" applyFont="1" applyBorder="1" applyAlignment="1" applyProtection="1">
      <alignment vertical="center"/>
      <protection locked="0"/>
    </xf>
    <xf numFmtId="49" fontId="6" fillId="0" borderId="0" xfId="65" applyNumberFormat="1" applyFont="1" applyAlignment="1" applyProtection="1">
      <alignment vertical="center"/>
      <protection locked="0"/>
    </xf>
    <xf numFmtId="3" fontId="6" fillId="0" borderId="0" xfId="65" applyNumberFormat="1" applyFont="1" applyAlignment="1">
      <alignment vertical="center"/>
    </xf>
    <xf numFmtId="0" fontId="37" fillId="0" borderId="0" xfId="78" applyFont="1" applyAlignment="1">
      <alignment horizontal="right"/>
    </xf>
    <xf numFmtId="0" fontId="38" fillId="0" borderId="0" xfId="78" applyFont="1" applyAlignment="1">
      <alignment horizontal="right"/>
    </xf>
    <xf numFmtId="0" fontId="38" fillId="0" borderId="0" xfId="80" applyFont="1" applyAlignment="1">
      <alignment horizontal="right"/>
    </xf>
    <xf numFmtId="0" fontId="39" fillId="0" borderId="0" xfId="80" applyFont="1" applyAlignment="1">
      <alignment vertical="center"/>
    </xf>
    <xf numFmtId="0" fontId="3" fillId="0" borderId="22" xfId="80" applyFont="1" applyBorder="1" applyAlignment="1">
      <alignment horizontal="center" wrapText="1"/>
    </xf>
    <xf numFmtId="0" fontId="7" fillId="0" borderId="0" xfId="65" applyFont="1" applyAlignment="1" applyProtection="1">
      <alignment horizontal="right" vertical="center"/>
      <protection locked="0"/>
    </xf>
    <xf numFmtId="0" fontId="6" fillId="0" borderId="23" xfId="65" applyFont="1" applyBorder="1" applyAlignment="1">
      <alignment vertical="center"/>
    </xf>
    <xf numFmtId="0" fontId="11" fillId="0" borderId="24" xfId="65" applyFont="1" applyBorder="1" applyAlignment="1" applyProtection="1">
      <alignment horizontal="center" vertical="center"/>
      <protection locked="0"/>
    </xf>
    <xf numFmtId="0" fontId="6" fillId="0" borderId="25" xfId="65" applyFont="1" applyBorder="1" applyAlignment="1" applyProtection="1">
      <alignment vertical="center"/>
      <protection locked="0"/>
    </xf>
    <xf numFmtId="0" fontId="6" fillId="0" borderId="26" xfId="65" applyFont="1" applyBorder="1" applyAlignment="1">
      <alignment vertical="center"/>
    </xf>
    <xf numFmtId="0" fontId="11" fillId="0" borderId="1" xfId="65" applyFont="1" applyBorder="1" applyAlignment="1" applyProtection="1">
      <alignment horizontal="center" vertical="center"/>
      <protection locked="0"/>
    </xf>
    <xf numFmtId="0" fontId="11" fillId="0" borderId="9" xfId="65" applyFont="1" applyBorder="1" applyAlignment="1" applyProtection="1">
      <alignment horizontal="center" vertical="center"/>
      <protection locked="0"/>
    </xf>
    <xf numFmtId="0" fontId="11" fillId="0" borderId="11" xfId="65" applyFont="1" applyBorder="1" applyAlignment="1" applyProtection="1">
      <alignment horizontal="center" vertical="center"/>
      <protection locked="0"/>
    </xf>
    <xf numFmtId="0" fontId="11" fillId="0" borderId="27" xfId="65" applyFont="1" applyBorder="1" applyAlignment="1" applyProtection="1">
      <alignment horizontal="center" vertical="center"/>
      <protection locked="0"/>
    </xf>
    <xf numFmtId="0" fontId="6" fillId="0" borderId="28" xfId="65" applyFont="1" applyBorder="1" applyAlignment="1" applyProtection="1">
      <alignment vertical="center"/>
      <protection locked="0"/>
    </xf>
    <xf numFmtId="0" fontId="6" fillId="0" borderId="12" xfId="65" applyFont="1" applyBorder="1" applyAlignment="1">
      <alignment vertical="center"/>
    </xf>
    <xf numFmtId="0" fontId="7" fillId="0" borderId="10" xfId="65" applyFont="1" applyBorder="1" applyAlignment="1" applyProtection="1">
      <alignment vertical="center"/>
      <protection locked="0"/>
    </xf>
    <xf numFmtId="0" fontId="7" fillId="0" borderId="9" xfId="65" applyFont="1" applyBorder="1" applyAlignment="1" applyProtection="1">
      <alignment vertical="center"/>
      <protection locked="0"/>
    </xf>
    <xf numFmtId="0" fontId="6" fillId="0" borderId="5" xfId="65" applyFont="1" applyBorder="1" applyAlignment="1" applyProtection="1">
      <alignment vertical="center"/>
      <protection locked="0"/>
    </xf>
    <xf numFmtId="0" fontId="11" fillId="0" borderId="0" xfId="65" applyFont="1" applyAlignment="1" applyProtection="1">
      <alignment horizontal="left" vertical="center"/>
      <protection locked="0"/>
    </xf>
    <xf numFmtId="38" fontId="6" fillId="0" borderId="11" xfId="37" applyFont="1" applyBorder="1" applyProtection="1">
      <protection locked="0"/>
    </xf>
    <xf numFmtId="38" fontId="6" fillId="0" borderId="0" xfId="37" applyFont="1" applyBorder="1" applyProtection="1">
      <protection locked="0"/>
    </xf>
    <xf numFmtId="3" fontId="6" fillId="0" borderId="0" xfId="65" applyNumberFormat="1" applyFont="1"/>
    <xf numFmtId="38" fontId="11" fillId="0" borderId="11" xfId="37" applyFont="1" applyBorder="1" applyAlignment="1" applyProtection="1">
      <alignment vertical="center"/>
      <protection locked="0"/>
    </xf>
    <xf numFmtId="38" fontId="11" fillId="0" borderId="0" xfId="37" applyFont="1" applyBorder="1" applyAlignment="1" applyProtection="1">
      <alignment vertical="center"/>
      <protection locked="0"/>
    </xf>
    <xf numFmtId="49" fontId="11" fillId="0" borderId="0" xfId="65" applyNumberFormat="1" applyFont="1" applyAlignment="1" applyProtection="1">
      <alignment vertical="center"/>
      <protection locked="0"/>
    </xf>
    <xf numFmtId="3" fontId="11" fillId="0" borderId="0" xfId="37" applyNumberFormat="1" applyFont="1" applyBorder="1" applyAlignment="1" applyProtection="1">
      <alignment vertical="center"/>
      <protection locked="0"/>
    </xf>
    <xf numFmtId="49" fontId="11" fillId="0" borderId="0" xfId="65" applyNumberFormat="1" applyFont="1" applyAlignment="1" applyProtection="1">
      <alignment horizontal="left" vertical="center"/>
      <protection locked="0"/>
    </xf>
    <xf numFmtId="0" fontId="11" fillId="0" borderId="0" xfId="65" applyFont="1" applyAlignment="1" applyProtection="1">
      <alignment horizontal="right" vertical="center"/>
      <protection locked="0"/>
    </xf>
    <xf numFmtId="0" fontId="11" fillId="0" borderId="0" xfId="65" applyFont="1" applyAlignment="1" applyProtection="1">
      <alignment horizontal="center" vertical="center"/>
      <protection locked="0"/>
    </xf>
    <xf numFmtId="38" fontId="11" fillId="0" borderId="11" xfId="37" applyFont="1" applyFill="1" applyBorder="1" applyAlignment="1">
      <alignment vertical="center"/>
    </xf>
    <xf numFmtId="38" fontId="11" fillId="0" borderId="0" xfId="37" applyFont="1" applyFill="1" applyBorder="1" applyAlignment="1">
      <alignment vertical="center"/>
    </xf>
    <xf numFmtId="0" fontId="6" fillId="0" borderId="5" xfId="65" applyFont="1" applyBorder="1" applyAlignment="1">
      <alignment vertical="center"/>
    </xf>
    <xf numFmtId="0" fontId="6" fillId="0" borderId="29" xfId="65" applyFont="1" applyBorder="1" applyAlignment="1">
      <alignment vertical="center"/>
    </xf>
    <xf numFmtId="49" fontId="11" fillId="0" borderId="13" xfId="65" applyNumberFormat="1" applyFont="1" applyBorder="1" applyAlignment="1" applyProtection="1">
      <alignment vertical="center"/>
      <protection locked="0"/>
    </xf>
    <xf numFmtId="3" fontId="11" fillId="0" borderId="15" xfId="65" applyNumberFormat="1" applyFont="1" applyBorder="1" applyAlignment="1" applyProtection="1">
      <alignment vertical="center"/>
      <protection locked="0"/>
    </xf>
    <xf numFmtId="3" fontId="11" fillId="0" borderId="13" xfId="65" applyNumberFormat="1" applyFont="1" applyBorder="1" applyAlignment="1" applyProtection="1">
      <alignment vertical="center"/>
      <protection locked="0"/>
    </xf>
    <xf numFmtId="0" fontId="6" fillId="0" borderId="14" xfId="65" applyFont="1" applyBorder="1" applyAlignment="1" applyProtection="1">
      <alignment vertical="center"/>
      <protection locked="0"/>
    </xf>
    <xf numFmtId="3" fontId="11" fillId="0" borderId="0" xfId="65" applyNumberFormat="1" applyFont="1" applyAlignment="1" applyProtection="1">
      <alignment vertical="center"/>
      <protection locked="0"/>
    </xf>
    <xf numFmtId="3" fontId="15" fillId="0" borderId="0" xfId="65" applyNumberFormat="1" applyAlignment="1">
      <alignment vertical="center"/>
    </xf>
    <xf numFmtId="0" fontId="16" fillId="0" borderId="0" xfId="65" applyFont="1" applyAlignment="1" applyProtection="1">
      <alignment vertical="center"/>
      <protection locked="0"/>
    </xf>
    <xf numFmtId="0" fontId="8" fillId="0" borderId="0" xfId="65" applyFont="1" applyAlignment="1" applyProtection="1">
      <alignment horizontal="right" vertical="center"/>
      <protection locked="0"/>
    </xf>
    <xf numFmtId="0" fontId="6" fillId="0" borderId="0" xfId="65" applyFont="1" applyAlignment="1" applyProtection="1">
      <alignment horizontal="left" vertical="center"/>
      <protection locked="0"/>
    </xf>
    <xf numFmtId="0" fontId="6" fillId="0" borderId="0" xfId="65" quotePrefix="1" applyFont="1" applyAlignment="1" applyProtection="1">
      <alignment horizontal="left" vertical="center"/>
      <protection locked="0"/>
    </xf>
    <xf numFmtId="211" fontId="6" fillId="0" borderId="0" xfId="65" applyNumberFormat="1" applyFont="1" applyAlignment="1" applyProtection="1">
      <alignment vertical="center"/>
      <protection locked="0"/>
    </xf>
    <xf numFmtId="217" fontId="6" fillId="0" borderId="0" xfId="65" applyNumberFormat="1" applyFont="1" applyAlignment="1" applyProtection="1">
      <alignment vertical="center"/>
      <protection locked="0"/>
    </xf>
    <xf numFmtId="217" fontId="6" fillId="0" borderId="0" xfId="65" applyNumberFormat="1" applyFont="1" applyAlignment="1" applyProtection="1">
      <alignment horizontal="right" vertical="center"/>
      <protection locked="0"/>
    </xf>
    <xf numFmtId="0" fontId="6" fillId="0" borderId="0" xfId="65" applyFont="1" applyAlignment="1">
      <alignment horizontal="center" vertical="center" textRotation="255"/>
    </xf>
    <xf numFmtId="218" fontId="6" fillId="0" borderId="0" xfId="65" applyNumberFormat="1" applyFont="1" applyAlignment="1" applyProtection="1">
      <alignment horizontal="right" vertical="center"/>
      <protection locked="0"/>
    </xf>
    <xf numFmtId="218" fontId="6" fillId="0" borderId="0" xfId="65" applyNumberFormat="1" applyFont="1" applyAlignment="1" applyProtection="1">
      <alignment vertical="center"/>
      <protection locked="0"/>
    </xf>
    <xf numFmtId="0" fontId="6" fillId="0" borderId="0" xfId="65" applyFont="1" applyAlignment="1" applyProtection="1">
      <alignment vertical="center" shrinkToFit="1"/>
      <protection locked="0"/>
    </xf>
    <xf numFmtId="0" fontId="11" fillId="0" borderId="9" xfId="65" applyFont="1" applyBorder="1" applyAlignment="1" applyProtection="1">
      <alignment vertical="center"/>
      <protection locked="0"/>
    </xf>
    <xf numFmtId="0" fontId="32" fillId="0" borderId="8" xfId="65" applyFont="1" applyBorder="1" applyAlignment="1" applyProtection="1">
      <alignment horizontal="right" vertical="center"/>
      <protection locked="0"/>
    </xf>
    <xf numFmtId="0" fontId="32" fillId="0" borderId="10" xfId="65" applyFont="1" applyBorder="1" applyAlignment="1" applyProtection="1">
      <alignment horizontal="right" vertical="center"/>
      <protection locked="0"/>
    </xf>
    <xf numFmtId="0" fontId="32" fillId="0" borderId="9" xfId="65" applyFont="1" applyBorder="1" applyAlignment="1" applyProtection="1">
      <alignment horizontal="right" vertical="center"/>
      <protection locked="0"/>
    </xf>
    <xf numFmtId="0" fontId="32" fillId="0" borderId="5" xfId="65" applyFont="1" applyBorder="1" applyAlignment="1" applyProtection="1">
      <alignment horizontal="right" vertical="center"/>
      <protection locked="0"/>
    </xf>
    <xf numFmtId="0" fontId="32" fillId="0" borderId="0" xfId="65" applyFont="1" applyAlignment="1">
      <alignment horizontal="right" vertical="center"/>
    </xf>
    <xf numFmtId="0" fontId="11" fillId="0" borderId="12" xfId="65" applyFont="1" applyBorder="1" applyAlignment="1" applyProtection="1">
      <alignment vertical="center"/>
      <protection locked="0"/>
    </xf>
    <xf numFmtId="211" fontId="11" fillId="0" borderId="11" xfId="65" applyNumberFormat="1" applyFont="1" applyBorder="1" applyAlignment="1" applyProtection="1">
      <alignment vertical="center"/>
      <protection locked="0"/>
    </xf>
    <xf numFmtId="38" fontId="11" fillId="0" borderId="11" xfId="37" applyFont="1" applyFill="1" applyBorder="1" applyAlignment="1" applyProtection="1">
      <alignment vertical="center"/>
      <protection locked="0"/>
    </xf>
    <xf numFmtId="38" fontId="11" fillId="0" borderId="0" xfId="37" applyFont="1" applyFill="1" applyBorder="1" applyAlignment="1" applyProtection="1">
      <alignment vertical="center"/>
      <protection locked="0"/>
    </xf>
    <xf numFmtId="0" fontId="11" fillId="0" borderId="26" xfId="65" applyFont="1" applyBorder="1" applyAlignment="1" applyProtection="1">
      <alignment vertical="center"/>
      <protection locked="0"/>
    </xf>
    <xf numFmtId="0" fontId="11" fillId="0" borderId="11" xfId="65" applyFont="1" applyBorder="1" applyAlignment="1" applyProtection="1">
      <alignment vertical="center"/>
      <protection locked="0"/>
    </xf>
    <xf numFmtId="0" fontId="11" fillId="0" borderId="5" xfId="65" applyFont="1" applyBorder="1" applyAlignment="1">
      <alignment vertical="center"/>
    </xf>
    <xf numFmtId="0" fontId="11" fillId="0" borderId="11" xfId="65" applyFont="1" applyBorder="1" applyAlignment="1" applyProtection="1">
      <alignment horizontal="right" vertical="center"/>
      <protection locked="0"/>
    </xf>
    <xf numFmtId="0" fontId="11" fillId="0" borderId="2" xfId="65" applyFont="1" applyBorder="1" applyAlignment="1" applyProtection="1">
      <alignment vertical="center"/>
      <protection locked="0"/>
    </xf>
    <xf numFmtId="0" fontId="11" fillId="0" borderId="1" xfId="65" applyFont="1" applyBorder="1" applyAlignment="1" applyProtection="1">
      <alignment vertical="center"/>
      <protection locked="0"/>
    </xf>
    <xf numFmtId="0" fontId="11" fillId="0" borderId="21" xfId="65" applyFont="1" applyBorder="1" applyAlignment="1" applyProtection="1">
      <alignment vertical="center"/>
      <protection locked="0"/>
    </xf>
    <xf numFmtId="0" fontId="11" fillId="0" borderId="30" xfId="65" applyFont="1" applyBorder="1" applyAlignment="1" applyProtection="1">
      <alignment vertical="center"/>
      <protection locked="0"/>
    </xf>
    <xf numFmtId="0" fontId="6" fillId="0" borderId="7" xfId="65" applyFont="1" applyBorder="1" applyAlignment="1">
      <alignment vertical="center"/>
    </xf>
    <xf numFmtId="0" fontId="11" fillId="0" borderId="9" xfId="65" applyFont="1" applyBorder="1" applyAlignment="1" applyProtection="1">
      <alignment horizontal="right" vertical="center"/>
      <protection locked="0"/>
    </xf>
    <xf numFmtId="0" fontId="11" fillId="0" borderId="10" xfId="65" applyFont="1" applyBorder="1" applyAlignment="1" applyProtection="1">
      <alignment vertical="center"/>
      <protection locked="0"/>
    </xf>
    <xf numFmtId="0" fontId="11" fillId="0" borderId="0" xfId="37" applyNumberFormat="1" applyFont="1" applyFill="1" applyBorder="1" applyAlignment="1" applyProtection="1">
      <alignment horizontal="right" vertical="center"/>
      <protection locked="0"/>
    </xf>
    <xf numFmtId="3" fontId="11" fillId="0" borderId="0" xfId="37" applyNumberFormat="1" applyFont="1" applyFill="1" applyBorder="1" applyAlignment="1" applyProtection="1">
      <alignment vertical="center"/>
      <protection locked="0"/>
    </xf>
    <xf numFmtId="0" fontId="11" fillId="0" borderId="15" xfId="65" applyFont="1" applyBorder="1" applyAlignment="1" applyProtection="1">
      <alignment horizontal="right" vertical="center"/>
      <protection locked="0"/>
    </xf>
    <xf numFmtId="0" fontId="11" fillId="0" borderId="13" xfId="65" applyFont="1" applyBorder="1" applyAlignment="1" applyProtection="1">
      <alignment vertical="center"/>
      <protection locked="0"/>
    </xf>
    <xf numFmtId="0" fontId="7" fillId="0" borderId="0" xfId="65" applyFont="1" applyAlignment="1" applyProtection="1">
      <alignment vertical="center" shrinkToFit="1"/>
      <protection locked="0"/>
    </xf>
    <xf numFmtId="0" fontId="11" fillId="0" borderId="23" xfId="65" applyFont="1" applyBorder="1" applyAlignment="1">
      <alignment vertical="center"/>
    </xf>
    <xf numFmtId="0" fontId="11" fillId="0" borderId="24" xfId="65" applyFont="1" applyBorder="1" applyAlignment="1" applyProtection="1">
      <alignment vertical="center"/>
      <protection locked="0"/>
    </xf>
    <xf numFmtId="0" fontId="11" fillId="0" borderId="31" xfId="65" applyFont="1" applyBorder="1" applyAlignment="1" applyProtection="1">
      <alignment vertical="center"/>
      <protection locked="0"/>
    </xf>
    <xf numFmtId="0" fontId="11" fillId="0" borderId="12" xfId="65" applyFont="1" applyBorder="1" applyAlignment="1">
      <alignment vertical="center"/>
    </xf>
    <xf numFmtId="0" fontId="11" fillId="0" borderId="26" xfId="65" applyFont="1" applyBorder="1" applyAlignment="1">
      <alignment vertical="center"/>
    </xf>
    <xf numFmtId="0" fontId="11" fillId="0" borderId="6" xfId="65" applyFont="1" applyBorder="1" applyAlignment="1" applyProtection="1">
      <alignment vertical="center"/>
      <protection locked="0"/>
    </xf>
    <xf numFmtId="0" fontId="11" fillId="0" borderId="5" xfId="65" applyFont="1" applyBorder="1" applyAlignment="1" applyProtection="1">
      <alignment horizontal="center" vertical="center"/>
      <protection locked="0"/>
    </xf>
    <xf numFmtId="217" fontId="11" fillId="0" borderId="11" xfId="65" applyNumberFormat="1" applyFont="1" applyBorder="1" applyAlignment="1" applyProtection="1">
      <alignment vertical="center"/>
      <protection locked="0"/>
    </xf>
    <xf numFmtId="217" fontId="11" fillId="0" borderId="0" xfId="65" applyNumberFormat="1" applyFont="1" applyAlignment="1" applyProtection="1">
      <alignment vertical="center"/>
      <protection locked="0"/>
    </xf>
    <xf numFmtId="217" fontId="11" fillId="0" borderId="5" xfId="65" applyNumberFormat="1" applyFont="1" applyBorder="1" applyAlignment="1" applyProtection="1">
      <alignment vertical="center"/>
      <protection locked="0"/>
    </xf>
    <xf numFmtId="205" fontId="11" fillId="0" borderId="0" xfId="65" applyNumberFormat="1" applyFont="1" applyAlignment="1" applyProtection="1">
      <alignment vertical="center"/>
      <protection locked="0"/>
    </xf>
    <xf numFmtId="3" fontId="11" fillId="0" borderId="0" xfId="65" applyNumberFormat="1" applyFont="1" applyAlignment="1">
      <alignment vertical="center"/>
    </xf>
    <xf numFmtId="0" fontId="11" fillId="0" borderId="0" xfId="65" quotePrefix="1" applyFont="1" applyAlignment="1" applyProtection="1">
      <alignment vertical="center"/>
      <protection locked="0"/>
    </xf>
    <xf numFmtId="217" fontId="11" fillId="0" borderId="0" xfId="65" applyNumberFormat="1" applyFont="1" applyAlignment="1" applyProtection="1">
      <alignment horizontal="right" vertical="center"/>
      <protection locked="0"/>
    </xf>
    <xf numFmtId="205" fontId="11" fillId="0" borderId="0" xfId="65" applyNumberFormat="1" applyFont="1" applyAlignment="1" applyProtection="1">
      <alignment horizontal="center" vertical="center"/>
      <protection locked="0"/>
    </xf>
    <xf numFmtId="217" fontId="11" fillId="0" borderId="0" xfId="65" quotePrefix="1" applyNumberFormat="1" applyFont="1" applyAlignment="1" applyProtection="1">
      <alignment horizontal="right" vertical="center"/>
      <protection locked="0"/>
    </xf>
    <xf numFmtId="217" fontId="11" fillId="0" borderId="11" xfId="65" applyNumberFormat="1" applyFont="1" applyBorder="1" applyAlignment="1" applyProtection="1">
      <alignment horizontal="center" vertical="center"/>
      <protection locked="0"/>
    </xf>
    <xf numFmtId="217" fontId="11" fillId="0" borderId="0" xfId="65" applyNumberFormat="1" applyFont="1" applyAlignment="1" applyProtection="1">
      <alignment horizontal="center" vertical="center"/>
      <protection locked="0"/>
    </xf>
    <xf numFmtId="217" fontId="11" fillId="0" borderId="5" xfId="65" applyNumberFormat="1" applyFont="1" applyBorder="1" applyAlignment="1" applyProtection="1">
      <alignment horizontal="center" vertical="center"/>
      <protection locked="0"/>
    </xf>
    <xf numFmtId="217" fontId="11" fillId="0" borderId="11" xfId="65" applyNumberFormat="1" applyFont="1" applyBorder="1" applyAlignment="1" applyProtection="1">
      <alignment horizontal="right" vertical="center"/>
      <protection locked="0"/>
    </xf>
    <xf numFmtId="0" fontId="11" fillId="0" borderId="29" xfId="65" applyFont="1" applyBorder="1" applyAlignment="1">
      <alignment vertical="center"/>
    </xf>
    <xf numFmtId="3" fontId="11" fillId="0" borderId="15" xfId="65" applyNumberFormat="1" applyFont="1" applyBorder="1" applyAlignment="1">
      <alignment vertical="center"/>
    </xf>
    <xf numFmtId="3" fontId="11" fillId="0" borderId="14" xfId="65" applyNumberFormat="1" applyFont="1" applyBorder="1" applyAlignment="1" applyProtection="1">
      <alignment vertical="center"/>
      <protection locked="0"/>
    </xf>
    <xf numFmtId="0" fontId="36" fillId="0" borderId="0" xfId="65" applyFont="1" applyAlignment="1">
      <alignment horizontal="center" vertical="center"/>
    </xf>
    <xf numFmtId="0" fontId="7" fillId="0" borderId="0" xfId="65" applyFont="1" applyAlignment="1">
      <alignment horizontal="center" vertical="center" shrinkToFit="1"/>
    </xf>
    <xf numFmtId="0" fontId="15" fillId="0" borderId="0" xfId="65" applyAlignment="1">
      <alignment horizontal="center" vertical="center"/>
    </xf>
    <xf numFmtId="0" fontId="15" fillId="0" borderId="23" xfId="65" applyBorder="1" applyAlignment="1">
      <alignment vertical="center"/>
    </xf>
    <xf numFmtId="0" fontId="15" fillId="0" borderId="25" xfId="65" applyBorder="1" applyAlignment="1">
      <alignment vertical="center"/>
    </xf>
    <xf numFmtId="0" fontId="15" fillId="0" borderId="26" xfId="65" applyBorder="1" applyAlignment="1">
      <alignment vertical="center"/>
    </xf>
    <xf numFmtId="0" fontId="7" fillId="0" borderId="32" xfId="65" applyFont="1" applyBorder="1" applyAlignment="1">
      <alignment horizontal="center" vertical="center" shrinkToFit="1"/>
    </xf>
    <xf numFmtId="0" fontId="7" fillId="0" borderId="27" xfId="65" applyFont="1" applyBorder="1" applyAlignment="1">
      <alignment horizontal="center" vertical="center" shrinkToFit="1"/>
    </xf>
    <xf numFmtId="0" fontId="15" fillId="0" borderId="28" xfId="65" applyBorder="1" applyAlignment="1">
      <alignment vertical="center"/>
    </xf>
    <xf numFmtId="0" fontId="15" fillId="0" borderId="12" xfId="65" applyBorder="1" applyAlignment="1">
      <alignment vertical="center"/>
    </xf>
    <xf numFmtId="0" fontId="7" fillId="0" borderId="30" xfId="65" applyFont="1" applyBorder="1" applyAlignment="1">
      <alignment horizontal="center" vertical="center" shrinkToFit="1"/>
    </xf>
    <xf numFmtId="0" fontId="7" fillId="0" borderId="11" xfId="65" applyFont="1" applyBorder="1" applyAlignment="1">
      <alignment horizontal="center" vertical="center" shrinkToFit="1"/>
    </xf>
    <xf numFmtId="0" fontId="15" fillId="0" borderId="5" xfId="65" applyBorder="1" applyAlignment="1">
      <alignment vertical="center"/>
    </xf>
    <xf numFmtId="0" fontId="41" fillId="0" borderId="0" xfId="65" applyFont="1" applyAlignment="1">
      <alignment horizontal="left" vertical="center" shrinkToFit="1"/>
    </xf>
    <xf numFmtId="0" fontId="41" fillId="0" borderId="30" xfId="65" applyFont="1" applyBorder="1" applyAlignment="1">
      <alignment horizontal="center" vertical="center" shrinkToFit="1"/>
    </xf>
    <xf numFmtId="49" fontId="41" fillId="0" borderId="0" xfId="65" applyNumberFormat="1" applyFont="1" applyAlignment="1" applyProtection="1">
      <alignment horizontal="left" vertical="center"/>
      <protection locked="0"/>
    </xf>
    <xf numFmtId="49" fontId="7" fillId="0" borderId="0" xfId="65" applyNumberFormat="1" applyFont="1" applyAlignment="1" applyProtection="1">
      <alignment horizontal="left" vertical="center"/>
      <protection locked="0"/>
    </xf>
    <xf numFmtId="0" fontId="15" fillId="0" borderId="29" xfId="65" applyBorder="1" applyAlignment="1">
      <alignment vertical="center"/>
    </xf>
    <xf numFmtId="0" fontId="41" fillId="0" borderId="13" xfId="65" applyFont="1" applyBorder="1" applyAlignment="1">
      <alignment horizontal="right" vertical="center" shrinkToFit="1"/>
    </xf>
    <xf numFmtId="0" fontId="41" fillId="0" borderId="17" xfId="65" applyFont="1" applyBorder="1" applyAlignment="1">
      <alignment horizontal="center" vertical="center" shrinkToFit="1"/>
    </xf>
    <xf numFmtId="0" fontId="15" fillId="0" borderId="14" xfId="65" applyBorder="1" applyAlignment="1">
      <alignment vertical="center"/>
    </xf>
    <xf numFmtId="0" fontId="41" fillId="0" borderId="0" xfId="65" applyFont="1" applyAlignment="1">
      <alignment horizontal="center" vertical="center" shrinkToFit="1"/>
    </xf>
    <xf numFmtId="0" fontId="8" fillId="0" borderId="0" xfId="65" applyFont="1" applyAlignment="1">
      <alignment vertical="center"/>
    </xf>
    <xf numFmtId="221" fontId="11" fillId="0" borderId="0" xfId="65" applyNumberFormat="1" applyFont="1" applyAlignment="1">
      <alignment vertical="center"/>
    </xf>
    <xf numFmtId="0" fontId="5" fillId="0" borderId="0" xfId="65" applyFont="1" applyAlignment="1">
      <alignment vertical="center"/>
    </xf>
    <xf numFmtId="0" fontId="5" fillId="0" borderId="23" xfId="65" applyFont="1" applyBorder="1" applyAlignment="1">
      <alignment vertical="center"/>
    </xf>
    <xf numFmtId="0" fontId="5" fillId="0" borderId="26" xfId="65" applyFont="1" applyBorder="1" applyAlignment="1">
      <alignment vertical="center"/>
    </xf>
    <xf numFmtId="0" fontId="5" fillId="0" borderId="12" xfId="65" applyFont="1" applyBorder="1" applyAlignment="1">
      <alignment vertical="center"/>
    </xf>
    <xf numFmtId="49" fontId="11" fillId="0" borderId="30" xfId="65" applyNumberFormat="1" applyFont="1" applyBorder="1" applyAlignment="1" applyProtection="1">
      <alignment horizontal="center" vertical="center"/>
      <protection locked="0"/>
    </xf>
    <xf numFmtId="207" fontId="11" fillId="0" borderId="0" xfId="65" applyNumberFormat="1" applyFont="1" applyAlignment="1">
      <alignment horizontal="right" vertical="center" shrinkToFit="1"/>
    </xf>
    <xf numFmtId="49" fontId="11" fillId="0" borderId="0" xfId="65" applyNumberFormat="1" applyFont="1" applyAlignment="1" applyProtection="1">
      <alignment horizontal="center" vertical="center"/>
      <protection locked="0"/>
    </xf>
    <xf numFmtId="224" fontId="11" fillId="0" borderId="0" xfId="65" applyNumberFormat="1" applyFont="1" applyAlignment="1" applyProtection="1">
      <alignment vertical="center"/>
      <protection locked="0"/>
    </xf>
    <xf numFmtId="207" fontId="11" fillId="0" borderId="0" xfId="65" applyNumberFormat="1" applyFont="1" applyAlignment="1" applyProtection="1">
      <alignment vertical="center"/>
      <protection locked="0"/>
    </xf>
    <xf numFmtId="3" fontId="5" fillId="0" borderId="0" xfId="65" applyNumberFormat="1" applyFont="1" applyAlignment="1">
      <alignment vertical="center"/>
    </xf>
    <xf numFmtId="0" fontId="5" fillId="0" borderId="29" xfId="65" applyFont="1" applyBorder="1" applyAlignment="1">
      <alignment vertical="center"/>
    </xf>
    <xf numFmtId="0" fontId="11" fillId="0" borderId="17" xfId="65" applyFont="1" applyBorder="1" applyAlignment="1" applyProtection="1">
      <alignment vertical="center"/>
      <protection locked="0"/>
    </xf>
    <xf numFmtId="3" fontId="11" fillId="0" borderId="13" xfId="65" applyNumberFormat="1" applyFont="1" applyBorder="1" applyAlignment="1">
      <alignment horizontal="right" vertical="center" shrinkToFit="1"/>
    </xf>
    <xf numFmtId="3" fontId="11" fillId="0" borderId="0" xfId="65" applyNumberFormat="1" applyFont="1" applyAlignment="1">
      <alignment horizontal="right" vertical="center" shrinkToFit="1"/>
    </xf>
    <xf numFmtId="3" fontId="5" fillId="0" borderId="0" xfId="65" applyNumberFormat="1" applyFont="1" applyAlignment="1" applyProtection="1">
      <alignment vertical="center"/>
      <protection locked="0"/>
    </xf>
    <xf numFmtId="0" fontId="5" fillId="0" borderId="0" xfId="65" applyFont="1" applyAlignment="1" applyProtection="1">
      <alignment vertical="center"/>
      <protection locked="0"/>
    </xf>
    <xf numFmtId="0" fontId="24" fillId="0" borderId="0" xfId="0" applyFont="1" applyAlignment="1">
      <alignment horizontal="left" indent="5"/>
    </xf>
    <xf numFmtId="0" fontId="44" fillId="0" borderId="0" xfId="0" applyFont="1"/>
    <xf numFmtId="0" fontId="0" fillId="0" borderId="33" xfId="0" applyBorder="1"/>
    <xf numFmtId="0" fontId="46" fillId="0" borderId="33" xfId="0" applyFont="1" applyBorder="1" applyAlignment="1">
      <alignment horizontal="center"/>
    </xf>
    <xf numFmtId="0" fontId="43" fillId="0" borderId="33" xfId="0" applyFont="1" applyBorder="1" applyAlignment="1">
      <alignment horizontal="center"/>
    </xf>
    <xf numFmtId="0" fontId="22" fillId="0" borderId="23" xfId="0" applyFont="1" applyBorder="1"/>
    <xf numFmtId="0" fontId="22" fillId="0" borderId="4" xfId="0" applyFont="1" applyBorder="1"/>
    <xf numFmtId="0" fontId="32" fillId="0" borderId="12" xfId="0" applyFont="1" applyBorder="1" applyAlignment="1">
      <alignment horizontal="left" indent="2"/>
    </xf>
    <xf numFmtId="0" fontId="22" fillId="0" borderId="5" xfId="0" applyFont="1" applyBorder="1"/>
    <xf numFmtId="0" fontId="47" fillId="0" borderId="20" xfId="0" applyFont="1" applyBorder="1" applyAlignment="1">
      <alignment horizontal="center"/>
    </xf>
    <xf numFmtId="0" fontId="22" fillId="0" borderId="21" xfId="0" applyFont="1" applyBorder="1" applyAlignment="1">
      <alignment horizontal="center"/>
    </xf>
    <xf numFmtId="0" fontId="22" fillId="0" borderId="9" xfId="0" applyFont="1" applyBorder="1" applyAlignment="1">
      <alignment horizontal="center"/>
    </xf>
    <xf numFmtId="0" fontId="47" fillId="0" borderId="34" xfId="0" applyFont="1" applyBorder="1" applyAlignment="1">
      <alignment horizontal="center"/>
    </xf>
    <xf numFmtId="0" fontId="22" fillId="0" borderId="35" xfId="0" applyFont="1" applyBorder="1" applyAlignment="1">
      <alignment horizontal="center"/>
    </xf>
    <xf numFmtId="0" fontId="22" fillId="0" borderId="29" xfId="0" applyFont="1" applyBorder="1"/>
    <xf numFmtId="0" fontId="22" fillId="0" borderId="14" xfId="0" applyFont="1" applyBorder="1"/>
    <xf numFmtId="0" fontId="47" fillId="0" borderId="36" xfId="0" applyFont="1" applyBorder="1" applyAlignment="1">
      <alignment horizontal="center"/>
    </xf>
    <xf numFmtId="0" fontId="22" fillId="0" borderId="17" xfId="0" applyFont="1" applyBorder="1" applyAlignment="1">
      <alignment horizontal="center"/>
    </xf>
    <xf numFmtId="0" fontId="22" fillId="0" borderId="15" xfId="0" applyFont="1" applyBorder="1" applyAlignment="1">
      <alignment horizontal="center"/>
    </xf>
    <xf numFmtId="0" fontId="47" fillId="0" borderId="37" xfId="0" applyFont="1" applyBorder="1" applyAlignment="1">
      <alignment horizontal="center"/>
    </xf>
    <xf numFmtId="0" fontId="22" fillId="0" borderId="38" xfId="0" applyFont="1" applyBorder="1" applyAlignment="1">
      <alignment horizontal="center"/>
    </xf>
    <xf numFmtId="0" fontId="32" fillId="0" borderId="39" xfId="0" applyFont="1" applyBorder="1" applyAlignment="1">
      <alignment horizontal="center" vertical="center"/>
    </xf>
    <xf numFmtId="0" fontId="22" fillId="0" borderId="40" xfId="0" applyFont="1" applyBorder="1" applyAlignment="1">
      <alignment horizontal="center" vertical="center"/>
    </xf>
    <xf numFmtId="213" fontId="48" fillId="0" borderId="22" xfId="0" applyNumberFormat="1" applyFont="1" applyBorder="1" applyAlignment="1">
      <alignment vertical="center"/>
    </xf>
    <xf numFmtId="213" fontId="49" fillId="0" borderId="3" xfId="0" applyNumberFormat="1" applyFont="1" applyBorder="1" applyAlignment="1">
      <alignment vertical="center"/>
    </xf>
    <xf numFmtId="213" fontId="49" fillId="0" borderId="2" xfId="0" applyNumberFormat="1" applyFont="1" applyBorder="1" applyAlignment="1">
      <alignment vertical="center"/>
    </xf>
    <xf numFmtId="213" fontId="48" fillId="0" borderId="41" xfId="0" applyNumberFormat="1" applyFont="1" applyBorder="1" applyAlignment="1">
      <alignment vertical="center"/>
    </xf>
    <xf numFmtId="213" fontId="49" fillId="0" borderId="40" xfId="0" applyNumberFormat="1" applyFont="1" applyBorder="1" applyAlignment="1">
      <alignment vertical="center"/>
    </xf>
    <xf numFmtId="0" fontId="22" fillId="0" borderId="42" xfId="0" applyFont="1" applyBorder="1" applyAlignment="1">
      <alignment horizontal="center" vertical="center"/>
    </xf>
    <xf numFmtId="213" fontId="48" fillId="0" borderId="32" xfId="0" applyNumberFormat="1" applyFont="1" applyBorder="1" applyAlignment="1">
      <alignment vertical="center"/>
    </xf>
    <xf numFmtId="213" fontId="49" fillId="0" borderId="43" xfId="0" applyNumberFormat="1" applyFont="1" applyBorder="1" applyAlignment="1">
      <alignment vertical="center"/>
    </xf>
    <xf numFmtId="213" fontId="48" fillId="0" borderId="44" xfId="0" applyNumberFormat="1" applyFont="1" applyBorder="1" applyAlignment="1">
      <alignment vertical="center"/>
    </xf>
    <xf numFmtId="0" fontId="32" fillId="0" borderId="37" xfId="0" applyFont="1" applyBorder="1" applyAlignment="1">
      <alignment horizontal="center" vertical="center"/>
    </xf>
    <xf numFmtId="0" fontId="22" fillId="0" borderId="45" xfId="0" applyFont="1" applyBorder="1" applyAlignment="1">
      <alignment horizontal="center" vertical="center"/>
    </xf>
    <xf numFmtId="213" fontId="48" fillId="0" borderId="46" xfId="0" applyNumberFormat="1" applyFont="1" applyBorder="1" applyAlignment="1">
      <alignment vertical="center"/>
    </xf>
    <xf numFmtId="213" fontId="49" fillId="0" borderId="47" xfId="0" applyNumberFormat="1" applyFont="1" applyBorder="1" applyAlignment="1">
      <alignment vertical="center"/>
    </xf>
    <xf numFmtId="213" fontId="49" fillId="0" borderId="48" xfId="0" applyNumberFormat="1" applyFont="1" applyBorder="1" applyAlignment="1">
      <alignment vertical="center"/>
    </xf>
    <xf numFmtId="213" fontId="48" fillId="0" borderId="49" xfId="0" applyNumberFormat="1" applyFont="1" applyBorder="1" applyAlignment="1">
      <alignment vertical="center"/>
    </xf>
    <xf numFmtId="0" fontId="32" fillId="0" borderId="50" xfId="0" applyFont="1" applyBorder="1" applyAlignment="1">
      <alignment horizontal="center" vertical="center"/>
    </xf>
    <xf numFmtId="0" fontId="32" fillId="0" borderId="0" xfId="0" applyFont="1"/>
    <xf numFmtId="0" fontId="46" fillId="0" borderId="0" xfId="0" applyFont="1"/>
    <xf numFmtId="0" fontId="22" fillId="0" borderId="0" xfId="0" applyFont="1"/>
    <xf numFmtId="0" fontId="50" fillId="0" borderId="0" xfId="0" applyFont="1" applyAlignment="1">
      <alignment horizontal="left"/>
    </xf>
    <xf numFmtId="0" fontId="40" fillId="0" borderId="0" xfId="0" applyFont="1"/>
    <xf numFmtId="0" fontId="50" fillId="0" borderId="0" xfId="0" applyFont="1"/>
    <xf numFmtId="0" fontId="11" fillId="0" borderId="0" xfId="0" applyFont="1"/>
    <xf numFmtId="0" fontId="73" fillId="0" borderId="0" xfId="28" applyAlignment="1"/>
    <xf numFmtId="0" fontId="16" fillId="0" borderId="0" xfId="65" applyFont="1" applyAlignment="1">
      <alignment horizontal="center" vertical="center"/>
    </xf>
    <xf numFmtId="177" fontId="7" fillId="0" borderId="0" xfId="38" applyNumberFormat="1" applyFont="1" applyFill="1" applyBorder="1" applyAlignment="1" applyProtection="1">
      <alignment horizontal="left" vertical="center"/>
      <protection locked="0"/>
    </xf>
    <xf numFmtId="177" fontId="7" fillId="0" borderId="51" xfId="38" applyNumberFormat="1" applyFont="1" applyFill="1" applyBorder="1" applyAlignment="1" applyProtection="1">
      <alignment horizontal="left" vertical="center"/>
      <protection locked="0"/>
    </xf>
    <xf numFmtId="38" fontId="7" fillId="0" borderId="0" xfId="38" applyFont="1" applyBorder="1" applyAlignment="1" applyProtection="1">
      <alignment horizontal="left" vertical="center"/>
      <protection locked="0"/>
    </xf>
    <xf numFmtId="38" fontId="7" fillId="0" borderId="1" xfId="38" applyFont="1" applyBorder="1" applyAlignment="1" applyProtection="1">
      <alignment vertical="center"/>
      <protection locked="0"/>
    </xf>
    <xf numFmtId="38" fontId="7" fillId="0" borderId="1" xfId="38" applyFont="1" applyBorder="1" applyAlignment="1" applyProtection="1">
      <alignment horizontal="left" vertical="center"/>
      <protection locked="0"/>
    </xf>
    <xf numFmtId="38" fontId="7" fillId="0" borderId="3" xfId="38" applyFont="1" applyBorder="1" applyAlignment="1" applyProtection="1">
      <alignment horizontal="left" vertical="center"/>
      <protection locked="0"/>
    </xf>
    <xf numFmtId="38" fontId="7" fillId="0" borderId="0" xfId="38" applyFont="1" applyBorder="1" applyAlignment="1" applyProtection="1">
      <alignment vertical="center"/>
      <protection locked="0"/>
    </xf>
    <xf numFmtId="38" fontId="6" fillId="0" borderId="0" xfId="38" applyFont="1" applyAlignment="1">
      <alignment vertical="center"/>
    </xf>
    <xf numFmtId="38" fontId="6" fillId="0" borderId="0" xfId="38" applyFont="1" applyAlignment="1">
      <alignment horizontal="left" vertical="center"/>
    </xf>
    <xf numFmtId="38" fontId="5" fillId="0" borderId="0" xfId="38" applyFont="1"/>
    <xf numFmtId="38" fontId="5" fillId="0" borderId="0" xfId="38" applyFont="1" applyAlignment="1">
      <alignment horizontal="left"/>
    </xf>
    <xf numFmtId="0" fontId="36" fillId="0" borderId="0" xfId="65" applyFont="1" applyAlignment="1">
      <alignment vertical="center"/>
    </xf>
    <xf numFmtId="0" fontId="16" fillId="0" borderId="0" xfId="65" applyFont="1" applyAlignment="1">
      <alignment vertical="center"/>
    </xf>
    <xf numFmtId="0" fontId="11" fillId="0" borderId="0" xfId="76" applyFont="1">
      <alignment vertical="center"/>
    </xf>
    <xf numFmtId="0" fontId="7" fillId="0" borderId="0" xfId="76" applyFont="1">
      <alignment vertical="center"/>
    </xf>
    <xf numFmtId="0" fontId="13" fillId="0" borderId="1" xfId="76" applyFont="1" applyBorder="1" applyAlignment="1">
      <alignment horizontal="right" vertical="center"/>
    </xf>
    <xf numFmtId="0" fontId="7" fillId="0" borderId="27" xfId="76" applyFont="1" applyBorder="1" applyAlignment="1">
      <alignment horizontal="center" vertical="center"/>
    </xf>
    <xf numFmtId="0" fontId="7" fillId="0" borderId="52" xfId="76" applyFont="1" applyBorder="1" applyAlignment="1">
      <alignment horizontal="center" vertical="center" wrapText="1"/>
    </xf>
    <xf numFmtId="0" fontId="7" fillId="0" borderId="32" xfId="76" applyFont="1" applyBorder="1" applyAlignment="1">
      <alignment horizontal="center" vertical="center"/>
    </xf>
    <xf numFmtId="0" fontId="7" fillId="0" borderId="11" xfId="76" applyFont="1" applyBorder="1" applyAlignment="1">
      <alignment vertical="center" shrinkToFit="1"/>
    </xf>
    <xf numFmtId="0" fontId="7" fillId="0" borderId="30" xfId="76" applyFont="1" applyBorder="1" applyAlignment="1">
      <alignment vertical="center" shrinkToFit="1"/>
    </xf>
    <xf numFmtId="225" fontId="7" fillId="0" borderId="53" xfId="76" applyNumberFormat="1" applyFont="1" applyBorder="1" applyAlignment="1">
      <alignment horizontal="right" vertical="center"/>
    </xf>
    <xf numFmtId="225" fontId="7" fillId="0" borderId="54" xfId="76" applyNumberFormat="1" applyFont="1" applyBorder="1" applyAlignment="1">
      <alignment horizontal="right" vertical="center"/>
    </xf>
    <xf numFmtId="225" fontId="7" fillId="0" borderId="54" xfId="76" applyNumberFormat="1" applyFont="1" applyBorder="1">
      <alignment vertical="center"/>
    </xf>
    <xf numFmtId="0" fontId="7" fillId="0" borderId="11" xfId="76" applyFont="1" applyBorder="1" applyAlignment="1">
      <alignment horizontal="center" vertical="center" shrinkToFit="1"/>
    </xf>
    <xf numFmtId="0" fontId="7" fillId="0" borderId="30" xfId="76" applyFont="1" applyBorder="1" applyAlignment="1">
      <alignment horizontal="center" vertical="center" shrinkToFit="1"/>
    </xf>
    <xf numFmtId="0" fontId="7" fillId="0" borderId="11" xfId="76" applyFont="1" applyBorder="1" applyAlignment="1">
      <alignment horizontal="left" vertical="center" shrinkToFit="1"/>
    </xf>
    <xf numFmtId="0" fontId="7" fillId="0" borderId="30" xfId="76" applyFont="1" applyBorder="1" applyAlignment="1">
      <alignment horizontal="left" vertical="center" shrinkToFit="1"/>
    </xf>
    <xf numFmtId="225" fontId="32" fillId="0" borderId="54" xfId="76" applyNumberFormat="1" applyFont="1" applyBorder="1">
      <alignment vertical="center"/>
    </xf>
    <xf numFmtId="0" fontId="7" fillId="0" borderId="11" xfId="76" applyFont="1" applyBorder="1">
      <alignment vertical="center"/>
    </xf>
    <xf numFmtId="0" fontId="7" fillId="0" borderId="0" xfId="76" applyFont="1" applyAlignment="1">
      <alignment horizontal="left" vertical="center" shrinkToFit="1"/>
    </xf>
    <xf numFmtId="0" fontId="7" fillId="0" borderId="2" xfId="76" applyFont="1" applyBorder="1">
      <alignment vertical="center"/>
    </xf>
    <xf numFmtId="0" fontId="7" fillId="0" borderId="3" xfId="76" applyFont="1" applyBorder="1">
      <alignment vertical="center"/>
    </xf>
    <xf numFmtId="0" fontId="32" fillId="0" borderId="2" xfId="76" applyFont="1" applyBorder="1">
      <alignment vertical="center"/>
    </xf>
    <xf numFmtId="0" fontId="32" fillId="0" borderId="55" xfId="76" applyFont="1" applyBorder="1">
      <alignment vertical="center"/>
    </xf>
    <xf numFmtId="0" fontId="32" fillId="0" borderId="22" xfId="76" applyFont="1" applyBorder="1">
      <alignment vertical="center"/>
    </xf>
    <xf numFmtId="0" fontId="7" fillId="0" borderId="9" xfId="76" applyFont="1" applyBorder="1">
      <alignment vertical="center"/>
    </xf>
    <xf numFmtId="0" fontId="7" fillId="0" borderId="21" xfId="76" applyFont="1" applyBorder="1" applyAlignment="1">
      <alignment vertical="center" shrinkToFit="1"/>
    </xf>
    <xf numFmtId="0" fontId="7" fillId="0" borderId="3" xfId="76" applyFont="1" applyBorder="1" applyAlignment="1">
      <alignment horizontal="left" vertical="center" shrinkToFit="1"/>
    </xf>
    <xf numFmtId="226" fontId="7" fillId="0" borderId="0" xfId="76" applyNumberFormat="1" applyFont="1">
      <alignment vertical="center"/>
    </xf>
    <xf numFmtId="225" fontId="7" fillId="0" borderId="0" xfId="76" applyNumberFormat="1" applyFont="1">
      <alignment vertical="center"/>
    </xf>
    <xf numFmtId="0" fontId="7" fillId="0" borderId="0" xfId="76" applyFont="1" applyAlignment="1">
      <alignment vertical="center" shrinkToFit="1"/>
    </xf>
    <xf numFmtId="0" fontId="11" fillId="33" borderId="0" xfId="76" applyFont="1" applyFill="1">
      <alignment vertical="center"/>
    </xf>
    <xf numFmtId="2" fontId="7" fillId="33" borderId="0" xfId="76" applyNumberFormat="1" applyFont="1" applyFill="1">
      <alignment vertical="center"/>
    </xf>
    <xf numFmtId="0" fontId="57" fillId="0" borderId="0" xfId="65" applyFont="1" applyAlignment="1" applyProtection="1">
      <alignment horizontal="center" vertical="center"/>
      <protection locked="0"/>
    </xf>
    <xf numFmtId="0" fontId="7" fillId="0" borderId="0" xfId="65" applyFont="1" applyAlignment="1">
      <alignment horizontal="right" vertical="center"/>
    </xf>
    <xf numFmtId="0" fontId="6" fillId="0" borderId="32" xfId="65" applyFont="1" applyBorder="1" applyAlignment="1" applyProtection="1">
      <alignment horizontal="center" vertical="center"/>
      <protection locked="0"/>
    </xf>
    <xf numFmtId="0" fontId="6" fillId="0" borderId="28" xfId="65" applyFont="1" applyBorder="1" applyAlignment="1" applyProtection="1">
      <alignment horizontal="center" vertical="center"/>
      <protection locked="0"/>
    </xf>
    <xf numFmtId="0" fontId="6" fillId="0" borderId="30" xfId="65" applyFont="1" applyBorder="1" applyAlignment="1" applyProtection="1">
      <alignment vertical="center"/>
      <protection locked="0"/>
    </xf>
    <xf numFmtId="0" fontId="6" fillId="0" borderId="11" xfId="65" applyFont="1" applyBorder="1" applyAlignment="1" applyProtection="1">
      <alignment vertical="center"/>
      <protection locked="0"/>
    </xf>
    <xf numFmtId="49" fontId="6" fillId="0" borderId="0" xfId="65" applyNumberFormat="1" applyFont="1" applyAlignment="1" applyProtection="1">
      <alignment horizontal="left" vertical="center"/>
      <protection locked="0"/>
    </xf>
    <xf numFmtId="49" fontId="6" fillId="0" borderId="30" xfId="65" applyNumberFormat="1" applyFont="1" applyBorder="1" applyAlignment="1" applyProtection="1">
      <alignment horizontal="center" vertical="center"/>
      <protection locked="0"/>
    </xf>
    <xf numFmtId="49" fontId="6" fillId="0" borderId="30" xfId="65" applyNumberFormat="1" applyFont="1" applyBorder="1" applyAlignment="1" applyProtection="1">
      <alignment vertical="center"/>
      <protection locked="0"/>
    </xf>
    <xf numFmtId="49" fontId="6" fillId="0" borderId="1" xfId="65" applyNumberFormat="1" applyFont="1" applyBorder="1" applyAlignment="1" applyProtection="1">
      <alignment vertical="center"/>
      <protection locked="0"/>
    </xf>
    <xf numFmtId="49" fontId="6" fillId="0" borderId="56" xfId="65" applyNumberFormat="1" applyFont="1" applyBorder="1" applyAlignment="1" applyProtection="1">
      <alignment horizontal="center" vertical="center"/>
      <protection locked="0"/>
    </xf>
    <xf numFmtId="49" fontId="6" fillId="0" borderId="43" xfId="65" applyNumberFormat="1" applyFont="1" applyBorder="1" applyAlignment="1" applyProtection="1">
      <alignment horizontal="center" vertical="center"/>
      <protection locked="0"/>
    </xf>
    <xf numFmtId="49" fontId="6" fillId="0" borderId="13" xfId="65" applyNumberFormat="1" applyFont="1" applyBorder="1" applyAlignment="1" applyProtection="1">
      <alignment horizontal="center" vertical="center"/>
      <protection locked="0"/>
    </xf>
    <xf numFmtId="49" fontId="6" fillId="0" borderId="17" xfId="65" applyNumberFormat="1" applyFont="1" applyBorder="1" applyAlignment="1" applyProtection="1">
      <alignment horizontal="center" vertical="center"/>
      <protection locked="0"/>
    </xf>
    <xf numFmtId="0" fontId="11" fillId="0" borderId="0" xfId="65" applyFont="1" applyAlignment="1">
      <alignment vertical="center" wrapText="1"/>
    </xf>
    <xf numFmtId="0" fontId="11" fillId="0" borderId="57" xfId="65" applyFont="1" applyBorder="1" applyAlignment="1" applyProtection="1">
      <alignment vertical="center"/>
      <protection locked="0"/>
    </xf>
    <xf numFmtId="0" fontId="6" fillId="0" borderId="4" xfId="65" applyFont="1" applyBorder="1" applyAlignment="1">
      <alignment vertical="center"/>
    </xf>
    <xf numFmtId="0" fontId="6" fillId="0" borderId="6" xfId="65" applyFont="1" applyBorder="1" applyAlignment="1">
      <alignment vertical="center"/>
    </xf>
    <xf numFmtId="0" fontId="11" fillId="0" borderId="19" xfId="65" applyFont="1" applyBorder="1" applyAlignment="1" applyProtection="1">
      <alignment horizontal="center" vertical="center" wrapText="1"/>
      <protection locked="0"/>
    </xf>
    <xf numFmtId="0" fontId="11" fillId="0" borderId="3" xfId="65" applyFont="1" applyBorder="1" applyAlignment="1" applyProtection="1">
      <alignment vertical="center"/>
      <protection locked="0"/>
    </xf>
    <xf numFmtId="3" fontId="11" fillId="0" borderId="11" xfId="65" applyNumberFormat="1" applyFont="1" applyBorder="1" applyAlignment="1" applyProtection="1">
      <alignment vertical="center"/>
      <protection locked="0"/>
    </xf>
    <xf numFmtId="205" fontId="11" fillId="0" borderId="0" xfId="65" applyNumberFormat="1" applyFont="1" applyAlignment="1">
      <alignment horizontal="right" vertical="center"/>
    </xf>
    <xf numFmtId="49" fontId="11" fillId="0" borderId="13" xfId="65" applyNumberFormat="1" applyFont="1" applyBorder="1" applyAlignment="1" applyProtection="1">
      <alignment horizontal="center" vertical="center"/>
      <protection locked="0"/>
    </xf>
    <xf numFmtId="0" fontId="6" fillId="0" borderId="14" xfId="65" applyFont="1" applyBorder="1" applyAlignment="1">
      <alignment vertical="center"/>
    </xf>
    <xf numFmtId="0" fontId="15" fillId="0" borderId="4" xfId="65" applyBorder="1" applyAlignment="1">
      <alignment vertical="center"/>
    </xf>
    <xf numFmtId="0" fontId="11" fillId="0" borderId="10" xfId="65" applyFont="1" applyBorder="1" applyAlignment="1" applyProtection="1">
      <alignment horizontal="center" vertical="center"/>
      <protection locked="0"/>
    </xf>
    <xf numFmtId="0" fontId="11" fillId="0" borderId="21" xfId="65" applyFont="1" applyBorder="1" applyAlignment="1" applyProtection="1">
      <alignment vertical="center" wrapText="1"/>
      <protection locked="0"/>
    </xf>
    <xf numFmtId="0" fontId="11" fillId="0" borderId="20" xfId="65" applyFont="1" applyBorder="1" applyAlignment="1" applyProtection="1">
      <alignment vertical="center" wrapText="1"/>
      <protection locked="0"/>
    </xf>
    <xf numFmtId="0" fontId="15" fillId="0" borderId="6" xfId="65" applyBorder="1" applyAlignment="1">
      <alignment vertical="center"/>
    </xf>
    <xf numFmtId="0" fontId="11" fillId="0" borderId="30" xfId="65" applyFont="1" applyBorder="1" applyAlignment="1" applyProtection="1">
      <alignment horizontal="center" vertical="center" wrapText="1"/>
      <protection locked="0"/>
    </xf>
    <xf numFmtId="0" fontId="11" fillId="0" borderId="3" xfId="65" applyFont="1" applyBorder="1" applyAlignment="1" applyProtection="1">
      <alignment vertical="center" wrapText="1"/>
      <protection locked="0"/>
    </xf>
    <xf numFmtId="0" fontId="11" fillId="0" borderId="22" xfId="65" applyFont="1" applyBorder="1" applyAlignment="1" applyProtection="1">
      <alignment vertical="center" wrapText="1"/>
      <protection locked="0"/>
    </xf>
    <xf numFmtId="0" fontId="15" fillId="0" borderId="7" xfId="65" applyBorder="1" applyAlignment="1">
      <alignment vertical="center"/>
    </xf>
    <xf numFmtId="0" fontId="6" fillId="0" borderId="10" xfId="65" applyFont="1" applyBorder="1" applyAlignment="1" applyProtection="1">
      <alignment vertical="center"/>
      <protection locked="0"/>
    </xf>
    <xf numFmtId="0" fontId="6" fillId="0" borderId="21" xfId="65" applyFont="1" applyBorder="1" applyAlignment="1" applyProtection="1">
      <alignment vertical="center"/>
      <protection locked="0"/>
    </xf>
    <xf numFmtId="227" fontId="6" fillId="0" borderId="0" xfId="65" applyNumberFormat="1" applyFont="1" applyAlignment="1" applyProtection="1">
      <alignment vertical="center" shrinkToFit="1"/>
      <protection locked="0"/>
    </xf>
    <xf numFmtId="49" fontId="6" fillId="0" borderId="13" xfId="65" applyNumberFormat="1" applyFont="1" applyBorder="1" applyAlignment="1" applyProtection="1">
      <alignment vertical="center"/>
      <protection locked="0"/>
    </xf>
    <xf numFmtId="227" fontId="6" fillId="0" borderId="13" xfId="65" applyNumberFormat="1" applyFont="1" applyBorder="1" applyAlignment="1">
      <alignment vertical="center" shrinkToFit="1"/>
    </xf>
    <xf numFmtId="227" fontId="6" fillId="0" borderId="17" xfId="65" applyNumberFormat="1" applyFont="1" applyBorder="1" applyAlignment="1">
      <alignment vertical="center" shrinkToFit="1"/>
    </xf>
    <xf numFmtId="227" fontId="6" fillId="0" borderId="0" xfId="65" applyNumberFormat="1" applyFont="1" applyAlignment="1">
      <alignment vertical="center" shrinkToFit="1"/>
    </xf>
    <xf numFmtId="49" fontId="7" fillId="0" borderId="0" xfId="65" applyNumberFormat="1" applyFont="1" applyAlignment="1" applyProtection="1">
      <alignment vertical="center"/>
      <protection locked="0"/>
    </xf>
    <xf numFmtId="0" fontId="7" fillId="0" borderId="0" xfId="65" applyFont="1" applyAlignment="1">
      <alignment vertical="center" shrinkToFit="1"/>
    </xf>
    <xf numFmtId="0" fontId="58" fillId="0" borderId="0" xfId="65" applyFont="1" applyAlignment="1">
      <alignment horizontal="right" vertical="center"/>
    </xf>
    <xf numFmtId="0" fontId="11" fillId="0" borderId="31" xfId="65" applyFont="1" applyBorder="1" applyAlignment="1">
      <alignment vertical="center"/>
    </xf>
    <xf numFmtId="0" fontId="11" fillId="0" borderId="24" xfId="65" applyFont="1" applyBorder="1" applyAlignment="1">
      <alignment vertical="center"/>
    </xf>
    <xf numFmtId="0" fontId="11" fillId="0" borderId="4" xfId="65" applyFont="1" applyBorder="1" applyAlignment="1">
      <alignment vertical="center"/>
    </xf>
    <xf numFmtId="0" fontId="11" fillId="0" borderId="0" xfId="65" applyFont="1" applyAlignment="1">
      <alignment horizontal="center" vertical="center"/>
    </xf>
    <xf numFmtId="0" fontId="11" fillId="0" borderId="30" xfId="65" applyFont="1" applyBorder="1" applyAlignment="1">
      <alignment horizontal="center" vertical="center"/>
    </xf>
    <xf numFmtId="0" fontId="11" fillId="0" borderId="10" xfId="65" applyFont="1" applyBorder="1" applyAlignment="1">
      <alignment vertical="center"/>
    </xf>
    <xf numFmtId="41" fontId="11" fillId="0" borderId="27" xfId="46" applyFont="1" applyFill="1" applyBorder="1" applyAlignment="1" applyProtection="1">
      <alignment horizontal="center" vertical="center" wrapText="1"/>
      <protection locked="0"/>
    </xf>
    <xf numFmtId="0" fontId="11" fillId="0" borderId="7" xfId="65" applyFont="1" applyBorder="1" applyAlignment="1">
      <alignment vertical="center"/>
    </xf>
    <xf numFmtId="0" fontId="11" fillId="0" borderId="8" xfId="65" applyFont="1" applyBorder="1" applyAlignment="1">
      <alignment horizontal="center" vertical="center"/>
    </xf>
    <xf numFmtId="0" fontId="11" fillId="0" borderId="10" xfId="65" applyFont="1" applyBorder="1" applyAlignment="1">
      <alignment horizontal="center" vertical="center"/>
    </xf>
    <xf numFmtId="0" fontId="11" fillId="0" borderId="21" xfId="65" applyFont="1" applyBorder="1" applyAlignment="1">
      <alignment horizontal="center" vertical="center"/>
    </xf>
    <xf numFmtId="0" fontId="11" fillId="0" borderId="10" xfId="65" applyFont="1" applyBorder="1" applyAlignment="1">
      <alignment horizontal="center" vertical="center" wrapText="1"/>
    </xf>
    <xf numFmtId="0" fontId="11" fillId="0" borderId="10" xfId="65" applyFont="1" applyBorder="1" applyAlignment="1">
      <alignment vertical="center" wrapText="1"/>
    </xf>
    <xf numFmtId="41" fontId="11" fillId="0" borderId="10" xfId="46" applyFont="1" applyFill="1" applyBorder="1" applyAlignment="1" applyProtection="1">
      <alignment horizontal="center" vertical="center" wrapText="1"/>
      <protection locked="0"/>
    </xf>
    <xf numFmtId="0" fontId="7" fillId="0" borderId="10" xfId="65" applyFont="1" applyBorder="1" applyAlignment="1">
      <alignment horizontal="center" vertical="center" wrapText="1"/>
    </xf>
    <xf numFmtId="0" fontId="15" fillId="0" borderId="10" xfId="65" applyBorder="1" applyAlignment="1">
      <alignment vertical="center"/>
    </xf>
    <xf numFmtId="0" fontId="7" fillId="0" borderId="10" xfId="65" applyFont="1" applyBorder="1" applyAlignment="1">
      <alignment horizontal="center" vertical="center" shrinkToFit="1"/>
    </xf>
    <xf numFmtId="0" fontId="11" fillId="0" borderId="6" xfId="65" applyFont="1" applyBorder="1" applyAlignment="1">
      <alignment vertical="center"/>
    </xf>
    <xf numFmtId="0" fontId="11" fillId="0" borderId="30" xfId="65" applyFont="1" applyBorder="1" applyAlignment="1">
      <alignment vertical="center"/>
    </xf>
    <xf numFmtId="38" fontId="11" fillId="0" borderId="0" xfId="37" applyFont="1" applyBorder="1" applyAlignment="1">
      <alignment horizontal="right" vertical="center" shrinkToFit="1"/>
    </xf>
    <xf numFmtId="205" fontId="11" fillId="0" borderId="0" xfId="37" applyNumberFormat="1" applyFont="1" applyBorder="1" applyAlignment="1">
      <alignment horizontal="right" vertical="center" shrinkToFit="1"/>
    </xf>
    <xf numFmtId="38" fontId="11" fillId="0" borderId="0" xfId="37" applyFont="1" applyBorder="1" applyAlignment="1">
      <alignment vertical="center" shrinkToFit="1"/>
    </xf>
    <xf numFmtId="205" fontId="11" fillId="0" borderId="0" xfId="37" applyNumberFormat="1" applyFont="1" applyBorder="1" applyAlignment="1">
      <alignment vertical="center" shrinkToFit="1"/>
    </xf>
    <xf numFmtId="217" fontId="11" fillId="0" borderId="5" xfId="65" applyNumberFormat="1" applyFont="1" applyBorder="1" applyAlignment="1">
      <alignment vertical="center"/>
    </xf>
    <xf numFmtId="0" fontId="11" fillId="0" borderId="12" xfId="65" applyFont="1" applyBorder="1" applyAlignment="1">
      <alignment horizontal="left" vertical="center"/>
    </xf>
    <xf numFmtId="0" fontId="11" fillId="0" borderId="0" xfId="65" applyFont="1" applyAlignment="1">
      <alignment horizontal="left" vertical="center"/>
    </xf>
    <xf numFmtId="217" fontId="11" fillId="0" borderId="0" xfId="37" applyNumberFormat="1" applyFont="1" applyBorder="1" applyAlignment="1">
      <alignment horizontal="right" vertical="center" shrinkToFit="1"/>
    </xf>
    <xf numFmtId="217" fontId="11" fillId="0" borderId="0" xfId="37" applyNumberFormat="1" applyFont="1" applyBorder="1" applyAlignment="1">
      <alignment vertical="center" shrinkToFit="1"/>
    </xf>
    <xf numFmtId="0" fontId="11" fillId="0" borderId="12" xfId="65" applyFont="1" applyBorder="1" applyAlignment="1">
      <alignment horizontal="right" vertical="center"/>
    </xf>
    <xf numFmtId="0" fontId="11" fillId="0" borderId="0" xfId="65" applyFont="1" applyAlignment="1">
      <alignment horizontal="right" vertical="center"/>
    </xf>
    <xf numFmtId="38" fontId="11" fillId="0" borderId="0" xfId="37" applyFont="1" applyFill="1" applyBorder="1" applyAlignment="1">
      <alignment horizontal="right" vertical="center" shrinkToFit="1"/>
    </xf>
    <xf numFmtId="38" fontId="11" fillId="0" borderId="0" xfId="37" applyFont="1" applyFill="1" applyBorder="1" applyAlignment="1">
      <alignment vertical="center" shrinkToFit="1"/>
    </xf>
    <xf numFmtId="217" fontId="11" fillId="0" borderId="58" xfId="37" applyNumberFormat="1" applyFont="1" applyBorder="1" applyAlignment="1">
      <alignment horizontal="right" vertical="center" shrinkToFit="1"/>
    </xf>
    <xf numFmtId="0" fontId="11" fillId="0" borderId="59" xfId="65" applyFont="1" applyBorder="1" applyAlignment="1">
      <alignment vertical="center"/>
    </xf>
    <xf numFmtId="217" fontId="11" fillId="0" borderId="0" xfId="65" applyNumberFormat="1" applyFont="1" applyAlignment="1">
      <alignment vertical="center"/>
    </xf>
    <xf numFmtId="0" fontId="7" fillId="0" borderId="0" xfId="65" applyFont="1" applyAlignment="1">
      <alignment horizontal="left" vertical="center"/>
    </xf>
    <xf numFmtId="0" fontId="11" fillId="0" borderId="0" xfId="69"/>
    <xf numFmtId="37" fontId="11" fillId="0" borderId="0" xfId="68" applyFont="1" applyAlignment="1">
      <alignment vertical="center"/>
    </xf>
    <xf numFmtId="37" fontId="11" fillId="0" borderId="0" xfId="68" applyFont="1" applyAlignment="1">
      <alignment horizontal="right" vertical="center"/>
    </xf>
    <xf numFmtId="0" fontId="36" fillId="0" borderId="0" xfId="68" applyNumberFormat="1" applyFont="1" applyAlignment="1">
      <alignment horizontal="center" vertical="center"/>
    </xf>
    <xf numFmtId="0" fontId="36" fillId="0" borderId="0" xfId="68" applyNumberFormat="1" applyFont="1" applyAlignment="1">
      <alignment vertical="center"/>
    </xf>
    <xf numFmtId="0" fontId="6" fillId="0" borderId="0" xfId="69" applyFont="1" applyAlignment="1">
      <alignment horizontal="center" vertical="center"/>
    </xf>
    <xf numFmtId="0" fontId="53" fillId="0" borderId="0" xfId="69" applyFont="1" applyAlignment="1">
      <alignment horizontal="left" vertical="center"/>
    </xf>
    <xf numFmtId="0" fontId="8" fillId="0" borderId="0" xfId="68" applyNumberFormat="1" applyFont="1" applyAlignment="1">
      <alignment vertical="center"/>
    </xf>
    <xf numFmtId="0" fontId="52" fillId="0" borderId="0" xfId="68" applyNumberFormat="1" applyFont="1" applyAlignment="1">
      <alignment horizontal="right" vertical="center"/>
    </xf>
    <xf numFmtId="0" fontId="53" fillId="0" borderId="0" xfId="68" applyNumberFormat="1" applyFont="1" applyAlignment="1">
      <alignment horizontal="right" vertical="center"/>
    </xf>
    <xf numFmtId="0" fontId="8" fillId="0" borderId="0" xfId="69" applyFont="1" applyAlignment="1">
      <alignment vertical="center"/>
    </xf>
    <xf numFmtId="0" fontId="8" fillId="0" borderId="13" xfId="68" applyNumberFormat="1" applyFont="1" applyBorder="1" applyAlignment="1">
      <alignment vertical="center"/>
    </xf>
    <xf numFmtId="0" fontId="8" fillId="0" borderId="13" xfId="68" applyNumberFormat="1" applyFont="1" applyBorder="1" applyAlignment="1">
      <alignment horizontal="right" vertical="center"/>
    </xf>
    <xf numFmtId="0" fontId="11" fillId="0" borderId="0" xfId="68" applyNumberFormat="1" applyFont="1" applyAlignment="1">
      <alignment vertical="center"/>
    </xf>
    <xf numFmtId="0" fontId="8" fillId="0" borderId="0" xfId="69" applyFont="1"/>
    <xf numFmtId="37" fontId="8" fillId="0" borderId="10" xfId="68" applyFont="1" applyBorder="1"/>
    <xf numFmtId="38" fontId="8" fillId="0" borderId="10" xfId="45" applyFont="1" applyFill="1" applyBorder="1" applyAlignment="1" applyProtection="1">
      <alignment horizontal="right"/>
    </xf>
    <xf numFmtId="0" fontId="8" fillId="0" borderId="0" xfId="69" quotePrefix="1" applyFont="1" applyAlignment="1">
      <alignment horizontal="center"/>
    </xf>
    <xf numFmtId="0" fontId="8" fillId="0" borderId="0" xfId="69" applyFont="1" applyAlignment="1">
      <alignment horizontal="center"/>
    </xf>
    <xf numFmtId="37" fontId="8" fillId="0" borderId="0" xfId="68" applyFont="1" applyAlignment="1">
      <alignment horizontal="center"/>
    </xf>
    <xf numFmtId="40" fontId="55" fillId="0" borderId="0" xfId="45" applyNumberFormat="1" applyFont="1" applyFill="1" applyBorder="1" applyAlignment="1">
      <alignment horizontal="right"/>
    </xf>
    <xf numFmtId="0" fontId="8" fillId="0" borderId="13" xfId="69" applyFont="1" applyBorder="1"/>
    <xf numFmtId="37" fontId="8" fillId="0" borderId="13" xfId="68" applyFont="1" applyBorder="1" applyAlignment="1">
      <alignment horizontal="center"/>
    </xf>
    <xf numFmtId="38" fontId="8" fillId="0" borderId="13" xfId="45" applyFont="1" applyFill="1" applyBorder="1" applyAlignment="1">
      <alignment horizontal="right"/>
    </xf>
    <xf numFmtId="37" fontId="8" fillId="0" borderId="0" xfId="68" applyFont="1" applyAlignment="1">
      <alignment horizontal="center" vertical="center"/>
    </xf>
    <xf numFmtId="224" fontId="53" fillId="0" borderId="0" xfId="68" applyNumberFormat="1" applyFont="1" applyAlignment="1">
      <alignment horizontal="right" vertical="center"/>
    </xf>
    <xf numFmtId="37" fontId="53" fillId="0" borderId="0" xfId="68" applyFont="1" applyAlignment="1">
      <alignment vertical="center"/>
    </xf>
    <xf numFmtId="37" fontId="8" fillId="0" borderId="0" xfId="68" applyFont="1" applyAlignment="1">
      <alignment vertical="center"/>
    </xf>
    <xf numFmtId="229" fontId="53" fillId="0" borderId="0" xfId="68" applyNumberFormat="1" applyFont="1" applyAlignment="1">
      <alignment horizontal="right" vertical="center"/>
    </xf>
    <xf numFmtId="230" fontId="11" fillId="0" borderId="0" xfId="68" applyNumberFormat="1" applyFont="1" applyAlignment="1">
      <alignment horizontal="right" vertical="center"/>
    </xf>
    <xf numFmtId="0" fontId="59" fillId="0" borderId="0" xfId="0" applyFont="1" applyAlignment="1">
      <alignment horizontal="center" vertical="center"/>
    </xf>
    <xf numFmtId="0" fontId="61" fillId="0" borderId="0" xfId="78" applyFont="1" applyAlignment="1">
      <alignment horizontal="right"/>
    </xf>
    <xf numFmtId="0" fontId="61" fillId="0" borderId="0" xfId="78" applyFont="1"/>
    <xf numFmtId="0" fontId="62" fillId="0" borderId="0" xfId="80" applyFont="1" applyAlignment="1">
      <alignment horizontal="right"/>
    </xf>
    <xf numFmtId="0" fontId="61" fillId="0" borderId="0" xfId="80" applyFont="1"/>
    <xf numFmtId="0" fontId="8" fillId="0" borderId="0" xfId="65" applyFont="1" applyAlignment="1" applyProtection="1">
      <alignment vertical="center"/>
      <protection locked="0"/>
    </xf>
    <xf numFmtId="0" fontId="8" fillId="0" borderId="0" xfId="65" applyFont="1" applyAlignment="1" applyProtection="1">
      <alignment horizontal="right"/>
      <protection locked="0"/>
    </xf>
    <xf numFmtId="0" fontId="11" fillId="0" borderId="2" xfId="65" applyFont="1" applyBorder="1" applyAlignment="1" applyProtection="1">
      <alignment horizontal="right" vertical="center"/>
      <protection locked="0"/>
    </xf>
    <xf numFmtId="217" fontId="11" fillId="0" borderId="0" xfId="0" applyNumberFormat="1" applyFont="1" applyAlignment="1">
      <alignment horizontal="right" vertical="center" shrinkToFit="1"/>
    </xf>
    <xf numFmtId="217" fontId="11" fillId="0" borderId="0" xfId="0" applyNumberFormat="1" applyFont="1" applyAlignment="1">
      <alignment horizontal="right" shrinkToFit="1"/>
    </xf>
    <xf numFmtId="0" fontId="43" fillId="0" borderId="0" xfId="0" applyFont="1" applyAlignment="1">
      <alignment horizontal="center"/>
    </xf>
    <xf numFmtId="0" fontId="7" fillId="0" borderId="27" xfId="76" applyFont="1" applyBorder="1">
      <alignment vertical="center"/>
    </xf>
    <xf numFmtId="0" fontId="53" fillId="0" borderId="0" xfId="76" applyFont="1">
      <alignment vertical="center"/>
    </xf>
    <xf numFmtId="0" fontId="8" fillId="0" borderId="0" xfId="76" applyFont="1" applyAlignment="1">
      <alignment horizontal="right"/>
    </xf>
    <xf numFmtId="226" fontId="32" fillId="0" borderId="11" xfId="76" applyNumberFormat="1" applyFont="1" applyBorder="1">
      <alignment vertical="center"/>
    </xf>
    <xf numFmtId="0" fontId="58" fillId="0" borderId="0" xfId="65" applyFont="1" applyAlignment="1" applyProtection="1">
      <alignment horizontal="right" vertical="center"/>
      <protection locked="0"/>
    </xf>
    <xf numFmtId="49" fontId="8" fillId="0" borderId="0" xfId="65" applyNumberFormat="1" applyFont="1" applyAlignment="1" applyProtection="1">
      <alignment vertical="center"/>
      <protection locked="0"/>
    </xf>
    <xf numFmtId="205" fontId="20" fillId="0" borderId="11" xfId="79" applyNumberFormat="1" applyFont="1" applyBorder="1" applyAlignment="1">
      <alignment vertical="center"/>
    </xf>
    <xf numFmtId="38" fontId="11" fillId="0" borderId="0" xfId="37" applyFont="1" applyFill="1" applyBorder="1" applyAlignment="1">
      <alignment horizontal="right" vertical="center"/>
    </xf>
    <xf numFmtId="203" fontId="11" fillId="0" borderId="0" xfId="65" applyNumberFormat="1" applyFont="1" applyAlignment="1">
      <alignment horizontal="right" vertical="center" shrinkToFit="1"/>
    </xf>
    <xf numFmtId="205" fontId="11" fillId="0" borderId="0" xfId="65" applyNumberFormat="1" applyFont="1" applyAlignment="1">
      <alignment vertical="center"/>
    </xf>
    <xf numFmtId="185" fontId="11" fillId="0" borderId="0" xfId="65" applyNumberFormat="1" applyFont="1" applyAlignment="1">
      <alignment vertical="center"/>
    </xf>
    <xf numFmtId="228" fontId="11" fillId="0" borderId="60" xfId="37" applyNumberFormat="1" applyFont="1" applyFill="1" applyBorder="1" applyAlignment="1">
      <alignment horizontal="right" vertical="center" shrinkToFit="1"/>
    </xf>
    <xf numFmtId="228" fontId="11" fillId="0" borderId="51" xfId="37" applyNumberFormat="1" applyFont="1" applyFill="1" applyBorder="1" applyAlignment="1">
      <alignment horizontal="right" vertical="center" shrinkToFit="1"/>
    </xf>
    <xf numFmtId="228" fontId="11" fillId="0" borderId="51" xfId="37" applyNumberFormat="1" applyFont="1" applyFill="1" applyBorder="1" applyAlignment="1">
      <alignment vertical="center" shrinkToFit="1"/>
    </xf>
    <xf numFmtId="205" fontId="11" fillId="0" borderId="61" xfId="37" applyNumberFormat="1" applyFont="1" applyFill="1" applyBorder="1" applyAlignment="1">
      <alignment horizontal="right" vertical="center" shrinkToFit="1"/>
    </xf>
    <xf numFmtId="0" fontId="7" fillId="0" borderId="0" xfId="0" applyFont="1" applyAlignment="1" applyProtection="1">
      <alignment horizontal="center" vertical="center"/>
      <protection locked="0"/>
    </xf>
    <xf numFmtId="0" fontId="7" fillId="0" borderId="0" xfId="0" applyFont="1" applyAlignment="1" applyProtection="1">
      <alignment horizontal="left" vertical="center"/>
      <protection locked="0"/>
    </xf>
    <xf numFmtId="204" fontId="6" fillId="0" borderId="0" xfId="42" applyNumberFormat="1" applyFont="1" applyFill="1" applyBorder="1" applyAlignment="1" applyProtection="1">
      <alignment horizontal="right" vertical="center"/>
      <protection locked="0"/>
    </xf>
    <xf numFmtId="3" fontId="6" fillId="0" borderId="5" xfId="42" applyNumberFormat="1" applyFont="1" applyFill="1" applyBorder="1" applyAlignment="1" applyProtection="1">
      <alignment horizontal="right" vertical="center"/>
      <protection locked="0"/>
    </xf>
    <xf numFmtId="3" fontId="6" fillId="0" borderId="0" xfId="42" applyNumberFormat="1" applyFont="1" applyFill="1" applyBorder="1" applyAlignment="1" applyProtection="1">
      <alignment horizontal="right" vertical="center"/>
      <protection locked="0"/>
    </xf>
    <xf numFmtId="38" fontId="20" fillId="0" borderId="11" xfId="42" applyFont="1" applyFill="1" applyBorder="1" applyAlignment="1">
      <alignment vertical="center"/>
    </xf>
    <xf numFmtId="3" fontId="6" fillId="0" borderId="13" xfId="42" applyNumberFormat="1" applyFont="1" applyFill="1" applyBorder="1" applyAlignment="1" applyProtection="1">
      <alignment horizontal="right" vertical="center"/>
      <protection locked="0"/>
    </xf>
    <xf numFmtId="204" fontId="6" fillId="0" borderId="0" xfId="65" applyNumberFormat="1" applyFont="1" applyAlignment="1" applyProtection="1">
      <alignment horizontal="right" vertical="center"/>
      <protection locked="0"/>
    </xf>
    <xf numFmtId="38" fontId="0" fillId="0" borderId="0" xfId="38" applyFont="1"/>
    <xf numFmtId="185" fontId="6" fillId="0" borderId="11" xfId="42" applyNumberFormat="1" applyFont="1" applyFill="1" applyBorder="1" applyAlignment="1" applyProtection="1">
      <alignment horizontal="right" vertical="center"/>
      <protection locked="0"/>
    </xf>
    <xf numFmtId="185" fontId="6" fillId="0" borderId="0" xfId="42" applyNumberFormat="1" applyFont="1" applyFill="1" applyBorder="1" applyAlignment="1" applyProtection="1">
      <alignment horizontal="right" vertical="center"/>
      <protection locked="0"/>
    </xf>
    <xf numFmtId="206" fontId="6" fillId="0" borderId="0" xfId="42" applyNumberFormat="1" applyFont="1" applyFill="1" applyBorder="1" applyAlignment="1" applyProtection="1">
      <alignment horizontal="right" vertical="center"/>
      <protection locked="0"/>
    </xf>
    <xf numFmtId="205" fontId="6" fillId="0" borderId="0" xfId="42" applyNumberFormat="1" applyFont="1" applyFill="1" applyBorder="1" applyAlignment="1" applyProtection="1">
      <alignment horizontal="right" vertical="center"/>
      <protection locked="0"/>
    </xf>
    <xf numFmtId="38" fontId="6" fillId="0" borderId="0" xfId="38" applyFont="1" applyFill="1" applyBorder="1" applyAlignment="1" applyProtection="1">
      <alignment horizontal="right" vertical="center"/>
      <protection locked="0"/>
    </xf>
    <xf numFmtId="3" fontId="6" fillId="0" borderId="5" xfId="42" applyNumberFormat="1" applyFont="1" applyBorder="1" applyAlignment="1" applyProtection="1">
      <alignment horizontal="right" vertical="center"/>
      <protection locked="0"/>
    </xf>
    <xf numFmtId="205" fontId="6" fillId="0" borderId="13" xfId="42" applyNumberFormat="1" applyFont="1" applyFill="1" applyBorder="1" applyAlignment="1" applyProtection="1">
      <alignment horizontal="right" vertical="center"/>
      <protection locked="0"/>
    </xf>
    <xf numFmtId="211" fontId="6" fillId="0" borderId="0" xfId="38" applyNumberFormat="1" applyFont="1" applyFill="1" applyBorder="1" applyAlignment="1">
      <alignment vertical="center"/>
    </xf>
    <xf numFmtId="211" fontId="6" fillId="0" borderId="62" xfId="38" applyNumberFormat="1" applyFont="1" applyFill="1" applyBorder="1" applyAlignment="1" applyProtection="1">
      <alignment horizontal="right" vertical="center"/>
      <protection locked="0"/>
    </xf>
    <xf numFmtId="211" fontId="6" fillId="0" borderId="0" xfId="38" applyNumberFormat="1" applyFont="1" applyFill="1" applyBorder="1" applyAlignment="1" applyProtection="1">
      <alignment horizontal="right" vertical="center"/>
      <protection locked="0"/>
    </xf>
    <xf numFmtId="38" fontId="6" fillId="0" borderId="0" xfId="38" applyFont="1" applyFill="1" applyBorder="1" applyAlignment="1" applyProtection="1">
      <alignment vertical="center"/>
      <protection locked="0"/>
    </xf>
    <xf numFmtId="38" fontId="6" fillId="0" borderId="0" xfId="38" applyFont="1" applyFill="1" applyAlignment="1">
      <alignment vertical="center"/>
    </xf>
    <xf numFmtId="211" fontId="6" fillId="0" borderId="11" xfId="38" applyNumberFormat="1" applyFont="1" applyFill="1" applyBorder="1" applyAlignment="1">
      <alignment horizontal="right" vertical="center"/>
    </xf>
    <xf numFmtId="38" fontId="6" fillId="0" borderId="62" xfId="38" applyFont="1" applyFill="1" applyBorder="1" applyAlignment="1" applyProtection="1">
      <alignment horizontal="right" vertical="center"/>
      <protection locked="0"/>
    </xf>
    <xf numFmtId="203" fontId="20" fillId="0" borderId="11" xfId="38" applyNumberFormat="1" applyFont="1" applyFill="1" applyBorder="1" applyAlignment="1">
      <alignment vertical="center"/>
    </xf>
    <xf numFmtId="203" fontId="6" fillId="0" borderId="0" xfId="38" applyNumberFormat="1" applyFont="1" applyFill="1" applyBorder="1" applyAlignment="1">
      <alignment horizontal="right" vertical="center"/>
    </xf>
    <xf numFmtId="203" fontId="6" fillId="0" borderId="0" xfId="38" applyNumberFormat="1" applyFont="1" applyFill="1" applyBorder="1" applyAlignment="1" applyProtection="1">
      <alignment horizontal="right" vertical="center"/>
      <protection locked="0"/>
    </xf>
    <xf numFmtId="38" fontId="11" fillId="0" borderId="11" xfId="38" applyFont="1" applyBorder="1" applyAlignment="1" applyProtection="1">
      <alignment vertical="center"/>
      <protection locked="0"/>
    </xf>
    <xf numFmtId="38" fontId="11" fillId="0" borderId="11" xfId="38" applyFont="1" applyFill="1" applyBorder="1" applyAlignment="1" applyProtection="1">
      <alignment vertical="center"/>
      <protection locked="0"/>
    </xf>
    <xf numFmtId="38" fontId="41" fillId="0" borderId="0" xfId="40" applyFont="1" applyBorder="1" applyAlignment="1">
      <alignment vertical="center" shrinkToFit="1"/>
    </xf>
    <xf numFmtId="219" fontId="41" fillId="0" borderId="0" xfId="40" applyNumberFormat="1" applyFont="1" applyBorder="1" applyAlignment="1">
      <alignment vertical="center" shrinkToFit="1"/>
    </xf>
    <xf numFmtId="219" fontId="41" fillId="0" borderId="30" xfId="40" applyNumberFormat="1" applyFont="1" applyBorder="1" applyAlignment="1">
      <alignment vertical="center" shrinkToFit="1"/>
    </xf>
    <xf numFmtId="38" fontId="41" fillId="0" borderId="11" xfId="40" applyFont="1" applyBorder="1" applyAlignment="1">
      <alignment vertical="center" shrinkToFit="1"/>
    </xf>
    <xf numFmtId="38" fontId="41" fillId="0" borderId="0" xfId="40" applyFont="1" applyFill="1" applyBorder="1" applyAlignment="1">
      <alignment vertical="center" shrinkToFit="1"/>
    </xf>
    <xf numFmtId="219" fontId="41" fillId="0" borderId="30" xfId="40" applyNumberFormat="1" applyFont="1" applyFill="1" applyBorder="1" applyAlignment="1">
      <alignment vertical="center" shrinkToFit="1"/>
    </xf>
    <xf numFmtId="219" fontId="41" fillId="0" borderId="0" xfId="40" applyNumberFormat="1" applyFont="1" applyFill="1" applyBorder="1" applyAlignment="1">
      <alignment vertical="center" shrinkToFit="1"/>
    </xf>
    <xf numFmtId="38" fontId="41" fillId="0" borderId="11" xfId="40" applyFont="1" applyFill="1" applyBorder="1" applyAlignment="1">
      <alignment vertical="center" shrinkToFit="1"/>
    </xf>
    <xf numFmtId="211" fontId="41" fillId="0" borderId="0" xfId="40" applyNumberFormat="1" applyFont="1" applyFill="1" applyBorder="1" applyAlignment="1">
      <alignment vertical="center" shrinkToFit="1"/>
    </xf>
    <xf numFmtId="38" fontId="7" fillId="0" borderId="0" xfId="40" applyFont="1" applyBorder="1" applyAlignment="1">
      <alignment vertical="center" shrinkToFit="1"/>
    </xf>
    <xf numFmtId="220" fontId="8" fillId="0" borderId="0" xfId="40" applyNumberFormat="1" applyFont="1" applyBorder="1" applyAlignment="1">
      <alignment horizontal="right" vertical="center" shrinkToFit="1"/>
    </xf>
    <xf numFmtId="180" fontId="8" fillId="0" borderId="0" xfId="40" applyNumberFormat="1" applyFont="1" applyBorder="1" applyAlignment="1">
      <alignment vertical="center" shrinkToFit="1"/>
    </xf>
    <xf numFmtId="221" fontId="8" fillId="0" borderId="30" xfId="40" applyNumberFormat="1" applyFont="1" applyBorder="1" applyAlignment="1">
      <alignment horizontal="right" vertical="center" shrinkToFit="1"/>
    </xf>
    <xf numFmtId="38" fontId="8" fillId="0" borderId="0" xfId="40" applyFont="1" applyBorder="1" applyAlignment="1">
      <alignment vertical="center" shrinkToFit="1"/>
    </xf>
    <xf numFmtId="221" fontId="8" fillId="0" borderId="0" xfId="40" applyNumberFormat="1" applyFont="1" applyBorder="1" applyAlignment="1">
      <alignment horizontal="right" vertical="center" shrinkToFit="1"/>
    </xf>
    <xf numFmtId="38" fontId="8" fillId="0" borderId="11" xfId="40" applyFont="1" applyBorder="1" applyAlignment="1">
      <alignment vertical="center" shrinkToFit="1"/>
    </xf>
    <xf numFmtId="222" fontId="8" fillId="0" borderId="0" xfId="40" applyNumberFormat="1" applyFont="1" applyBorder="1" applyAlignment="1">
      <alignment horizontal="right" vertical="center" shrinkToFit="1"/>
    </xf>
    <xf numFmtId="38" fontId="41" fillId="0" borderId="0" xfId="40" applyFont="1" applyFill="1" applyBorder="1" applyAlignment="1">
      <alignment horizontal="right" vertical="center" shrinkToFit="1"/>
    </xf>
    <xf numFmtId="211" fontId="41" fillId="0" borderId="11" xfId="40" applyNumberFormat="1" applyFont="1" applyFill="1" applyBorder="1" applyAlignment="1">
      <alignment vertical="center" shrinkToFit="1"/>
    </xf>
    <xf numFmtId="224" fontId="41" fillId="0" borderId="13" xfId="40" applyNumberFormat="1" applyFont="1" applyBorder="1" applyAlignment="1">
      <alignment vertical="center" shrinkToFit="1"/>
    </xf>
    <xf numFmtId="220" fontId="41" fillId="0" borderId="13" xfId="40" applyNumberFormat="1" applyFont="1" applyBorder="1" applyAlignment="1">
      <alignment vertical="center" shrinkToFit="1"/>
    </xf>
    <xf numFmtId="224" fontId="41" fillId="0" borderId="15" xfId="40" applyNumberFormat="1" applyFont="1" applyBorder="1" applyAlignment="1">
      <alignment vertical="center" shrinkToFit="1"/>
    </xf>
    <xf numFmtId="224" fontId="41" fillId="0" borderId="0" xfId="40" applyNumberFormat="1" applyFont="1" applyBorder="1" applyAlignment="1">
      <alignment vertical="center" shrinkToFit="1"/>
    </xf>
    <xf numFmtId="220" fontId="41" fillId="0" borderId="0" xfId="40" applyNumberFormat="1" applyFont="1" applyBorder="1" applyAlignment="1">
      <alignment vertical="center" shrinkToFit="1"/>
    </xf>
    <xf numFmtId="0" fontId="46" fillId="0" borderId="63" xfId="0" applyFont="1" applyBorder="1"/>
    <xf numFmtId="38" fontId="7" fillId="0" borderId="9" xfId="44" applyFont="1" applyBorder="1" applyAlignment="1">
      <alignment vertical="center"/>
    </xf>
    <xf numFmtId="38" fontId="7" fillId="0" borderId="20" xfId="44" applyFont="1" applyBorder="1" applyAlignment="1">
      <alignment vertical="center"/>
    </xf>
    <xf numFmtId="38" fontId="7" fillId="0" borderId="11" xfId="44" applyFont="1" applyBorder="1" applyAlignment="1">
      <alignment vertical="center"/>
    </xf>
    <xf numFmtId="38" fontId="7" fillId="0" borderId="19" xfId="44" applyFont="1" applyBorder="1" applyAlignment="1">
      <alignment vertical="center"/>
    </xf>
    <xf numFmtId="38" fontId="32" fillId="0" borderId="11" xfId="44" applyFont="1" applyBorder="1" applyAlignment="1">
      <alignment vertical="center"/>
    </xf>
    <xf numFmtId="38" fontId="32" fillId="0" borderId="19" xfId="44" applyFont="1" applyBorder="1" applyAlignment="1">
      <alignment vertical="center"/>
    </xf>
    <xf numFmtId="38" fontId="32" fillId="0" borderId="19" xfId="44" applyFont="1" applyBorder="1" applyAlignment="1">
      <alignment horizontal="right" vertical="center"/>
    </xf>
    <xf numFmtId="211" fontId="32" fillId="0" borderId="11" xfId="44" applyNumberFormat="1" applyFont="1" applyBorder="1" applyAlignment="1">
      <alignment vertical="center"/>
    </xf>
    <xf numFmtId="2" fontId="32" fillId="0" borderId="54" xfId="76" applyNumberFormat="1" applyFont="1" applyBorder="1">
      <alignment vertical="center"/>
    </xf>
    <xf numFmtId="38" fontId="32" fillId="0" borderId="19" xfId="76" applyNumberFormat="1" applyFont="1" applyBorder="1">
      <alignment vertical="center"/>
    </xf>
    <xf numFmtId="38" fontId="11" fillId="0" borderId="0" xfId="44" applyFont="1" applyAlignment="1">
      <alignment vertical="center"/>
    </xf>
    <xf numFmtId="38" fontId="11" fillId="0" borderId="0" xfId="44" applyFont="1" applyBorder="1" applyAlignment="1">
      <alignment vertical="center"/>
    </xf>
    <xf numFmtId="38" fontId="6" fillId="0" borderId="11" xfId="44" applyFont="1" applyFill="1" applyBorder="1" applyAlignment="1">
      <alignment horizontal="right" vertical="center"/>
    </xf>
    <xf numFmtId="38" fontId="6" fillId="0" borderId="5" xfId="44" applyFont="1" applyFill="1" applyBorder="1" applyAlignment="1">
      <alignment horizontal="right" vertical="center"/>
    </xf>
    <xf numFmtId="38" fontId="6" fillId="0" borderId="0" xfId="44" applyFont="1" applyFill="1" applyBorder="1" applyAlignment="1">
      <alignment horizontal="right" vertical="center"/>
    </xf>
    <xf numFmtId="211" fontId="6" fillId="0" borderId="11" xfId="44" applyNumberFormat="1" applyFont="1" applyFill="1" applyBorder="1" applyAlignment="1">
      <alignment horizontal="right" vertical="center"/>
    </xf>
    <xf numFmtId="211" fontId="6" fillId="0" borderId="0" xfId="44" applyNumberFormat="1" applyFont="1" applyFill="1" applyBorder="1" applyAlignment="1">
      <alignment horizontal="right" vertical="center"/>
    </xf>
    <xf numFmtId="211" fontId="6" fillId="0" borderId="5" xfId="44" applyNumberFormat="1" applyFont="1" applyFill="1" applyBorder="1" applyAlignment="1">
      <alignment horizontal="right" vertical="center"/>
    </xf>
    <xf numFmtId="38" fontId="6" fillId="0" borderId="0" xfId="44" applyFont="1" applyFill="1" applyBorder="1" applyAlignment="1" applyProtection="1">
      <alignment horizontal="right" vertical="center"/>
      <protection locked="0"/>
    </xf>
    <xf numFmtId="38" fontId="6" fillId="0" borderId="5" xfId="44" applyFont="1" applyFill="1" applyBorder="1" applyAlignment="1" applyProtection="1">
      <alignment horizontal="right" vertical="center"/>
      <protection locked="0"/>
    </xf>
    <xf numFmtId="231" fontId="6" fillId="0" borderId="11" xfId="80" applyNumberFormat="1" applyFont="1" applyBorder="1" applyAlignment="1">
      <alignment vertical="center"/>
    </xf>
    <xf numFmtId="231" fontId="6" fillId="0" borderId="0" xfId="65" applyNumberFormat="1" applyFont="1" applyAlignment="1" applyProtection="1">
      <alignment vertical="center"/>
      <protection locked="0"/>
    </xf>
    <xf numFmtId="231" fontId="6" fillId="0" borderId="0" xfId="80" applyNumberFormat="1" applyFont="1" applyAlignment="1">
      <alignment vertical="center"/>
    </xf>
    <xf numFmtId="231" fontId="6" fillId="0" borderId="30" xfId="65" applyNumberFormat="1" applyFont="1" applyBorder="1" applyAlignment="1" applyProtection="1">
      <alignment vertical="center"/>
      <protection locked="0"/>
    </xf>
    <xf numFmtId="221" fontId="15" fillId="0" borderId="0" xfId="65" applyNumberFormat="1" applyAlignment="1">
      <alignment vertical="center"/>
    </xf>
    <xf numFmtId="232" fontId="6" fillId="0" borderId="0" xfId="65" applyNumberFormat="1" applyFont="1" applyAlignment="1" applyProtection="1">
      <alignment vertical="center" shrinkToFit="1"/>
      <protection locked="0"/>
    </xf>
    <xf numFmtId="211" fontId="11" fillId="0" borderId="0" xfId="65" applyNumberFormat="1" applyFont="1" applyAlignment="1">
      <alignment vertical="center"/>
    </xf>
    <xf numFmtId="211" fontId="11" fillId="0" borderId="0" xfId="37" applyNumberFormat="1" applyFont="1" applyBorder="1" applyAlignment="1">
      <alignment horizontal="right" vertical="center" shrinkToFit="1"/>
    </xf>
    <xf numFmtId="211" fontId="11" fillId="0" borderId="0" xfId="37" applyNumberFormat="1" applyFont="1" applyBorder="1" applyAlignment="1">
      <alignment vertical="center" shrinkToFit="1"/>
    </xf>
    <xf numFmtId="0" fontId="8" fillId="0" borderId="0" xfId="65" applyFont="1" applyAlignment="1">
      <alignment horizontal="left" vertical="center"/>
    </xf>
    <xf numFmtId="37" fontId="55" fillId="0" borderId="0" xfId="45" quotePrefix="1" applyNumberFormat="1" applyFont="1" applyFill="1" applyBorder="1" applyAlignment="1">
      <alignment horizontal="right"/>
    </xf>
    <xf numFmtId="229" fontId="7" fillId="0" borderId="0" xfId="68" applyNumberFormat="1" applyFont="1" applyAlignment="1">
      <alignment vertical="center"/>
    </xf>
    <xf numFmtId="0" fontId="53" fillId="0" borderId="0" xfId="69" applyFont="1"/>
    <xf numFmtId="0" fontId="0" fillId="0" borderId="0" xfId="0" applyAlignment="1">
      <alignment vertical="center"/>
    </xf>
    <xf numFmtId="0" fontId="86" fillId="0" borderId="0" xfId="0" applyFont="1" applyAlignment="1">
      <alignment vertical="center"/>
    </xf>
    <xf numFmtId="203" fontId="6" fillId="0" borderId="0" xfId="38" applyNumberFormat="1" applyFont="1" applyFill="1" applyBorder="1" applyAlignment="1" applyProtection="1">
      <alignment vertical="center"/>
      <protection locked="0"/>
    </xf>
    <xf numFmtId="176" fontId="6" fillId="0" borderId="0" xfId="36" applyNumberFormat="1" applyFont="1" applyFill="1" applyBorder="1" applyAlignment="1">
      <alignment vertical="center" shrinkToFit="1"/>
    </xf>
    <xf numFmtId="176" fontId="6" fillId="0" borderId="0" xfId="36" applyNumberFormat="1" applyFont="1" applyFill="1" applyBorder="1" applyAlignment="1">
      <alignment horizontal="right" vertical="center" shrinkToFit="1"/>
    </xf>
    <xf numFmtId="176" fontId="6" fillId="0" borderId="0" xfId="36" applyNumberFormat="1" applyFont="1" applyFill="1" applyAlignment="1">
      <alignment vertical="center"/>
    </xf>
    <xf numFmtId="176" fontId="6" fillId="0" borderId="30" xfId="36" applyNumberFormat="1" applyFont="1" applyFill="1" applyBorder="1" applyAlignment="1">
      <alignment vertical="center" shrinkToFit="1"/>
    </xf>
    <xf numFmtId="228" fontId="11" fillId="0" borderId="0" xfId="65" applyNumberFormat="1" applyFont="1" applyAlignment="1">
      <alignment vertical="center"/>
    </xf>
    <xf numFmtId="228" fontId="11" fillId="0" borderId="64" xfId="0" applyNumberFormat="1" applyFont="1" applyBorder="1" applyAlignment="1">
      <alignment horizontal="right" vertical="center"/>
    </xf>
    <xf numFmtId="180" fontId="11" fillId="0" borderId="11" xfId="0" applyNumberFormat="1" applyFont="1" applyBorder="1" applyAlignment="1">
      <alignment horizontal="right"/>
    </xf>
    <xf numFmtId="211" fontId="11" fillId="0" borderId="0" xfId="38" applyNumberFormat="1" applyFont="1" applyFill="1" applyBorder="1" applyAlignment="1">
      <alignment horizontal="center"/>
    </xf>
    <xf numFmtId="38" fontId="11" fillId="0" borderId="0" xfId="38" applyFont="1" applyFill="1" applyBorder="1" applyAlignment="1">
      <alignment horizontal="right"/>
    </xf>
    <xf numFmtId="211" fontId="11" fillId="0" borderId="0" xfId="38" applyNumberFormat="1" applyFont="1" applyFill="1" applyBorder="1" applyAlignment="1">
      <alignment horizontal="right"/>
    </xf>
    <xf numFmtId="0" fontId="41" fillId="0" borderId="30" xfId="65" applyFont="1" applyBorder="1" applyAlignment="1">
      <alignment horizontal="right" vertical="center" shrinkToFit="1"/>
    </xf>
    <xf numFmtId="223" fontId="7" fillId="0" borderId="5" xfId="40" applyNumberFormat="1" applyFont="1" applyFill="1" applyBorder="1" applyAlignment="1">
      <alignment vertical="center" shrinkToFit="1"/>
    </xf>
    <xf numFmtId="199" fontId="7" fillId="0" borderId="0" xfId="40" applyNumberFormat="1" applyFont="1" applyFill="1" applyAlignment="1">
      <alignment vertical="center" shrinkToFit="1"/>
    </xf>
    <xf numFmtId="0" fontId="11" fillId="0" borderId="30" xfId="65" applyFont="1" applyBorder="1" applyAlignment="1" applyProtection="1">
      <alignment horizontal="right" vertical="center"/>
      <protection locked="0"/>
    </xf>
    <xf numFmtId="0" fontId="6" fillId="0" borderId="73" xfId="65" applyFont="1" applyBorder="1" applyAlignment="1">
      <alignment vertical="center"/>
    </xf>
    <xf numFmtId="225" fontId="6" fillId="0" borderId="0" xfId="65" applyNumberFormat="1" applyFont="1" applyAlignment="1">
      <alignment vertical="center"/>
    </xf>
    <xf numFmtId="49" fontId="11" fillId="0" borderId="0" xfId="65" applyNumberFormat="1" applyFont="1" applyAlignment="1" applyProtection="1">
      <alignment horizontal="right" vertical="center"/>
      <protection locked="0"/>
    </xf>
    <xf numFmtId="217" fontId="11" fillId="0" borderId="74" xfId="65" applyNumberFormat="1" applyFont="1" applyBorder="1" applyAlignment="1">
      <alignment vertical="center"/>
    </xf>
    <xf numFmtId="217" fontId="11" fillId="0" borderId="14" xfId="65" applyNumberFormat="1" applyFont="1" applyBorder="1" applyAlignment="1">
      <alignment vertical="center"/>
    </xf>
    <xf numFmtId="205" fontId="11" fillId="0" borderId="12" xfId="65" applyNumberFormat="1" applyFont="1" applyBorder="1" applyAlignment="1" applyProtection="1">
      <alignment vertical="center"/>
      <protection locked="0"/>
    </xf>
    <xf numFmtId="205" fontId="11" fillId="0" borderId="12" xfId="65" applyNumberFormat="1" applyFont="1" applyBorder="1" applyAlignment="1" applyProtection="1">
      <alignment horizontal="center" vertical="center"/>
      <protection locked="0"/>
    </xf>
    <xf numFmtId="0" fontId="6" fillId="0" borderId="30" xfId="65" applyFont="1" applyBorder="1" applyAlignment="1" applyProtection="1">
      <alignment horizontal="right" vertical="center"/>
      <protection locked="0"/>
    </xf>
    <xf numFmtId="180" fontId="11" fillId="0" borderId="0" xfId="0" applyNumberFormat="1" applyFont="1" applyAlignment="1">
      <alignment horizontal="right"/>
    </xf>
    <xf numFmtId="180" fontId="11" fillId="0" borderId="5" xfId="0" applyNumberFormat="1" applyFont="1" applyBorder="1" applyAlignment="1">
      <alignment horizontal="right"/>
    </xf>
    <xf numFmtId="226" fontId="7" fillId="0" borderId="2" xfId="76" applyNumberFormat="1" applyFont="1" applyBorder="1">
      <alignment vertical="center"/>
    </xf>
    <xf numFmtId="225" fontId="7" fillId="0" borderId="55" xfId="76" applyNumberFormat="1" applyFont="1" applyBorder="1">
      <alignment vertical="center"/>
    </xf>
    <xf numFmtId="226" fontId="7" fillId="0" borderId="22" xfId="76" applyNumberFormat="1" applyFont="1" applyBorder="1">
      <alignment vertical="center"/>
    </xf>
    <xf numFmtId="205" fontId="11" fillId="0" borderId="11" xfId="65" applyNumberFormat="1" applyFont="1" applyBorder="1" applyAlignment="1" applyProtection="1">
      <alignment vertical="center"/>
      <protection locked="0"/>
    </xf>
    <xf numFmtId="205" fontId="11" fillId="0" borderId="0" xfId="37" applyNumberFormat="1" applyFont="1" applyFill="1" applyBorder="1" applyAlignment="1" applyProtection="1">
      <alignment vertical="center"/>
      <protection locked="0"/>
    </xf>
    <xf numFmtId="2" fontId="11" fillId="0" borderId="0" xfId="76" applyNumberFormat="1" applyFont="1">
      <alignment vertical="center"/>
    </xf>
    <xf numFmtId="38" fontId="11" fillId="0" borderId="0" xfId="38" applyFont="1" applyFill="1" applyAlignment="1">
      <alignment vertical="center"/>
    </xf>
    <xf numFmtId="203" fontId="6" fillId="0" borderId="13" xfId="79" applyNumberFormat="1" applyFont="1" applyBorder="1" applyAlignment="1">
      <alignment vertical="center"/>
    </xf>
    <xf numFmtId="0" fontId="7" fillId="33" borderId="0" xfId="65" applyFont="1" applyFill="1" applyAlignment="1">
      <alignment vertical="center"/>
    </xf>
    <xf numFmtId="0" fontId="7" fillId="33" borderId="0" xfId="65" applyFont="1" applyFill="1" applyAlignment="1" applyProtection="1">
      <alignment vertical="center"/>
      <protection locked="0"/>
    </xf>
    <xf numFmtId="234" fontId="6" fillId="0" borderId="15" xfId="65" applyNumberFormat="1" applyFont="1" applyBorder="1" applyAlignment="1">
      <alignment vertical="center"/>
    </xf>
    <xf numFmtId="0" fontId="61" fillId="0" borderId="0" xfId="0" applyFont="1"/>
    <xf numFmtId="218" fontId="40" fillId="0" borderId="11" xfId="80" applyNumberFormat="1" applyFont="1" applyBorder="1" applyAlignment="1">
      <alignment horizontal="right"/>
    </xf>
    <xf numFmtId="176" fontId="6" fillId="34" borderId="0" xfId="36" applyNumberFormat="1" applyFont="1" applyFill="1" applyBorder="1" applyAlignment="1">
      <alignment vertical="center" shrinkToFit="1"/>
    </xf>
    <xf numFmtId="182" fontId="41" fillId="0" borderId="0" xfId="65" applyNumberFormat="1" applyFont="1" applyAlignment="1">
      <alignment vertical="center"/>
    </xf>
    <xf numFmtId="0" fontId="7" fillId="0" borderId="61" xfId="0" applyFont="1" applyBorder="1" applyAlignment="1" applyProtection="1">
      <alignment horizontal="center" vertical="center"/>
      <protection locked="0"/>
    </xf>
    <xf numFmtId="0" fontId="8" fillId="0" borderId="0" xfId="0" applyFont="1" applyAlignment="1" applyProtection="1">
      <alignment horizontal="right" vertical="center"/>
      <protection locked="0"/>
    </xf>
    <xf numFmtId="0" fontId="8" fillId="0" borderId="61" xfId="0" applyFont="1" applyBorder="1" applyAlignment="1" applyProtection="1">
      <alignment vertical="center"/>
      <protection locked="0"/>
    </xf>
    <xf numFmtId="0" fontId="7" fillId="0" borderId="77" xfId="0" applyFont="1" applyBorder="1" applyAlignment="1">
      <alignment vertical="center"/>
    </xf>
    <xf numFmtId="0" fontId="7" fillId="0" borderId="78" xfId="0" applyFont="1" applyBorder="1" applyAlignment="1">
      <alignment vertical="center"/>
    </xf>
    <xf numFmtId="0" fontId="7" fillId="0" borderId="77" xfId="0" applyFont="1" applyBorder="1" applyAlignment="1">
      <alignment horizontal="right" vertical="center"/>
    </xf>
    <xf numFmtId="177" fontId="7" fillId="0" borderId="30" xfId="38" applyNumberFormat="1" applyFont="1" applyFill="1" applyBorder="1" applyAlignment="1" applyProtection="1">
      <alignment horizontal="left" vertical="center"/>
    </xf>
    <xf numFmtId="177" fontId="7" fillId="0" borderId="79" xfId="38" applyNumberFormat="1" applyFont="1" applyFill="1" applyBorder="1" applyAlignment="1" applyProtection="1">
      <alignment horizontal="left" vertical="center"/>
      <protection locked="0"/>
    </xf>
    <xf numFmtId="0" fontId="7" fillId="0" borderId="80" xfId="0" applyFont="1" applyBorder="1" applyAlignment="1" applyProtection="1">
      <alignment vertical="center"/>
      <protection locked="0"/>
    </xf>
    <xf numFmtId="0" fontId="7" fillId="0" borderId="11" xfId="0" applyFont="1" applyBorder="1" applyAlignment="1">
      <alignment vertical="center"/>
    </xf>
    <xf numFmtId="0" fontId="7" fillId="0" borderId="30" xfId="0" applyFont="1" applyBorder="1" applyAlignment="1">
      <alignment vertical="center"/>
    </xf>
    <xf numFmtId="0" fontId="7" fillId="0" borderId="11" xfId="0" applyFont="1" applyBorder="1" applyAlignment="1">
      <alignment horizontal="right" vertical="center"/>
    </xf>
    <xf numFmtId="177" fontId="7" fillId="0" borderId="0" xfId="38" applyNumberFormat="1" applyFont="1" applyFill="1" applyBorder="1" applyAlignment="1" applyProtection="1">
      <alignment horizontal="right" vertical="center"/>
    </xf>
    <xf numFmtId="177" fontId="7" fillId="0" borderId="11" xfId="38" applyNumberFormat="1" applyFont="1" applyFill="1" applyBorder="1" applyAlignment="1" applyProtection="1">
      <alignment horizontal="left" vertical="center"/>
      <protection locked="0"/>
    </xf>
    <xf numFmtId="0" fontId="7" fillId="0" borderId="30" xfId="0" applyFont="1" applyBorder="1" applyAlignment="1" applyProtection="1">
      <alignment vertical="center"/>
      <protection locked="0"/>
    </xf>
    <xf numFmtId="0" fontId="7" fillId="0" borderId="81" xfId="0" applyFont="1" applyBorder="1" applyAlignment="1">
      <alignment horizontal="right" vertical="center"/>
    </xf>
    <xf numFmtId="0" fontId="7" fillId="0" borderId="51" xfId="0" applyFont="1" applyBorder="1" applyAlignment="1" applyProtection="1">
      <alignment horizontal="center" vertical="center"/>
      <protection locked="0"/>
    </xf>
    <xf numFmtId="0" fontId="8" fillId="0" borderId="51" xfId="0" applyFont="1" applyBorder="1" applyAlignment="1" applyProtection="1">
      <alignment horizontal="right" vertical="center"/>
      <protection locked="0"/>
    </xf>
    <xf numFmtId="0" fontId="8" fillId="0" borderId="51" xfId="0" applyFont="1" applyBorder="1" applyAlignment="1" applyProtection="1">
      <alignment vertical="center"/>
      <protection locked="0"/>
    </xf>
    <xf numFmtId="0" fontId="7" fillId="0" borderId="60" xfId="0" applyFont="1" applyBorder="1" applyAlignment="1">
      <alignment vertical="center"/>
    </xf>
    <xf numFmtId="0" fontId="7" fillId="0" borderId="82" xfId="0" applyFont="1" applyBorder="1" applyAlignment="1">
      <alignment vertical="center"/>
    </xf>
    <xf numFmtId="177" fontId="7" fillId="0" borderId="82" xfId="38" applyNumberFormat="1" applyFont="1" applyFill="1" applyBorder="1" applyAlignment="1" applyProtection="1">
      <alignment horizontal="left" vertical="center"/>
    </xf>
    <xf numFmtId="0" fontId="7" fillId="0" borderId="82" xfId="0" applyFont="1" applyBorder="1" applyAlignment="1" applyProtection="1">
      <alignment vertical="center"/>
      <protection locked="0"/>
    </xf>
    <xf numFmtId="0" fontId="7" fillId="0" borderId="60" xfId="0" applyFont="1" applyBorder="1" applyAlignment="1">
      <alignment horizontal="right" vertical="center"/>
    </xf>
    <xf numFmtId="183" fontId="7" fillId="0" borderId="30" xfId="38" applyNumberFormat="1" applyFont="1" applyFill="1" applyBorder="1" applyAlignment="1" applyProtection="1">
      <alignment horizontal="left" vertical="center"/>
    </xf>
    <xf numFmtId="183" fontId="7" fillId="0" borderId="0" xfId="38" applyNumberFormat="1" applyFont="1" applyFill="1" applyBorder="1" applyAlignment="1" applyProtection="1">
      <alignment horizontal="left" vertical="center"/>
      <protection locked="0"/>
    </xf>
    <xf numFmtId="183" fontId="14" fillId="0" borderId="78" xfId="38" applyNumberFormat="1" applyFont="1" applyFill="1" applyBorder="1" applyAlignment="1" applyProtection="1">
      <alignment horizontal="center" vertical="center" wrapText="1"/>
    </xf>
    <xf numFmtId="183" fontId="7" fillId="0" borderId="61" xfId="38" applyNumberFormat="1" applyFont="1" applyFill="1" applyBorder="1" applyAlignment="1" applyProtection="1">
      <alignment horizontal="left" vertical="center"/>
      <protection locked="0"/>
    </xf>
    <xf numFmtId="0" fontId="7" fillId="0" borderId="78" xfId="0" applyFont="1" applyBorder="1" applyAlignment="1" applyProtection="1">
      <alignment vertical="center"/>
      <protection locked="0"/>
    </xf>
    <xf numFmtId="179" fontId="7" fillId="0" borderId="51" xfId="38" applyNumberFormat="1" applyFont="1" applyFill="1" applyBorder="1" applyAlignment="1" applyProtection="1">
      <alignment horizontal="left" vertical="center"/>
      <protection locked="0"/>
    </xf>
    <xf numFmtId="0" fontId="7" fillId="0" borderId="58" xfId="0" applyFont="1" applyBorder="1" applyAlignment="1" applyProtection="1">
      <alignment horizontal="center" vertical="center"/>
      <protection locked="0"/>
    </xf>
    <xf numFmtId="183" fontId="14" fillId="0" borderId="82" xfId="38" applyNumberFormat="1" applyFont="1" applyFill="1" applyBorder="1" applyAlignment="1" applyProtection="1">
      <alignment horizontal="center" vertical="center" wrapText="1"/>
    </xf>
    <xf numFmtId="179" fontId="7" fillId="0" borderId="58" xfId="38" applyNumberFormat="1" applyFont="1" applyFill="1" applyBorder="1" applyAlignment="1" applyProtection="1">
      <alignment horizontal="left" vertical="center"/>
      <protection locked="0"/>
    </xf>
    <xf numFmtId="0" fontId="7" fillId="0" borderId="83" xfId="0" applyFont="1" applyBorder="1" applyAlignment="1" applyProtection="1">
      <alignment vertical="center"/>
      <protection locked="0"/>
    </xf>
    <xf numFmtId="0" fontId="7" fillId="0" borderId="11" xfId="0" applyFont="1" applyBorder="1" applyAlignment="1">
      <alignment horizontal="left" vertical="center"/>
    </xf>
    <xf numFmtId="193" fontId="7" fillId="0" borderId="0" xfId="38" applyNumberFormat="1" applyFont="1" applyFill="1" applyBorder="1" applyAlignment="1">
      <alignment vertical="center"/>
    </xf>
    <xf numFmtId="0" fontId="8" fillId="0" borderId="0" xfId="0" applyFont="1" applyAlignment="1" applyProtection="1">
      <alignment horizontal="left" vertical="center"/>
      <protection locked="0"/>
    </xf>
    <xf numFmtId="0" fontId="8" fillId="0" borderId="58" xfId="0" applyFont="1" applyBorder="1" applyAlignment="1" applyProtection="1">
      <alignment horizontal="right" vertical="center"/>
      <protection locked="0"/>
    </xf>
    <xf numFmtId="0" fontId="8" fillId="0" borderId="58" xfId="0" applyFont="1" applyBorder="1" applyAlignment="1" applyProtection="1">
      <alignment vertical="center"/>
      <protection locked="0"/>
    </xf>
    <xf numFmtId="0" fontId="7" fillId="0" borderId="81" xfId="0" applyFont="1" applyBorder="1" applyAlignment="1">
      <alignment horizontal="left" vertical="center"/>
    </xf>
    <xf numFmtId="0" fontId="7" fillId="0" borderId="83" xfId="0" applyFont="1" applyBorder="1" applyAlignment="1">
      <alignment vertical="center"/>
    </xf>
    <xf numFmtId="177" fontId="7" fillId="0" borderId="83" xfId="38" applyNumberFormat="1" applyFont="1" applyFill="1" applyBorder="1" applyAlignment="1" applyProtection="1">
      <alignment horizontal="left" vertical="center"/>
    </xf>
    <xf numFmtId="177" fontId="7" fillId="0" borderId="58" xfId="38" applyNumberFormat="1" applyFont="1" applyFill="1" applyBorder="1" applyAlignment="1" applyProtection="1">
      <alignment horizontal="left" vertical="center"/>
      <protection locked="0"/>
    </xf>
    <xf numFmtId="179" fontId="7" fillId="0" borderId="83" xfId="38" applyNumberFormat="1" applyFont="1" applyFill="1" applyBorder="1" applyAlignment="1" applyProtection="1">
      <alignment horizontal="left" vertical="center"/>
    </xf>
    <xf numFmtId="0" fontId="8" fillId="0" borderId="61" xfId="0" applyFont="1" applyBorder="1" applyAlignment="1" applyProtection="1">
      <alignment horizontal="right" vertical="center"/>
      <protection locked="0"/>
    </xf>
    <xf numFmtId="0" fontId="7" fillId="0" borderId="81" xfId="0" applyFont="1" applyBorder="1" applyAlignment="1">
      <alignment vertical="center"/>
    </xf>
    <xf numFmtId="0" fontId="8" fillId="0" borderId="82" xfId="0" applyFont="1" applyBorder="1" applyAlignment="1" applyProtection="1">
      <alignment vertical="center"/>
      <protection locked="0"/>
    </xf>
    <xf numFmtId="0" fontId="8" fillId="0" borderId="0" xfId="0" applyFont="1" applyAlignment="1">
      <alignment vertical="center"/>
    </xf>
    <xf numFmtId="184" fontId="7" fillId="0" borderId="82" xfId="38" applyNumberFormat="1" applyFont="1" applyFill="1" applyBorder="1" applyAlignment="1" applyProtection="1">
      <alignment horizontal="left" vertical="center"/>
    </xf>
    <xf numFmtId="184" fontId="7" fillId="0" borderId="51" xfId="38" applyNumberFormat="1" applyFont="1" applyFill="1" applyBorder="1" applyAlignment="1" applyProtection="1">
      <alignment horizontal="left" vertical="center"/>
      <protection locked="0"/>
    </xf>
    <xf numFmtId="178" fontId="7" fillId="0" borderId="82" xfId="38" applyNumberFormat="1" applyFont="1" applyFill="1" applyBorder="1" applyAlignment="1" applyProtection="1">
      <alignment horizontal="left" vertical="center"/>
    </xf>
    <xf numFmtId="178" fontId="7" fillId="0" borderId="51" xfId="38" applyNumberFormat="1" applyFont="1" applyFill="1" applyBorder="1" applyAlignment="1" applyProtection="1">
      <alignment horizontal="left" vertical="center"/>
      <protection locked="0"/>
    </xf>
    <xf numFmtId="177" fontId="7" fillId="0" borderId="78" xfId="38" applyNumberFormat="1" applyFont="1" applyFill="1" applyBorder="1" applyAlignment="1" applyProtection="1">
      <alignment horizontal="left" vertical="center"/>
    </xf>
    <xf numFmtId="177" fontId="7" fillId="0" borderId="77" xfId="38" applyNumberFormat="1" applyFont="1" applyFill="1" applyBorder="1" applyAlignment="1" applyProtection="1">
      <alignment horizontal="left" vertical="center"/>
      <protection locked="0"/>
    </xf>
    <xf numFmtId="0" fontId="7" fillId="0" borderId="1" xfId="0" applyFont="1" applyBorder="1" applyAlignment="1" applyProtection="1">
      <alignment horizontal="center" vertical="center"/>
      <protection locked="0"/>
    </xf>
    <xf numFmtId="0" fontId="8" fillId="0" borderId="1" xfId="0" applyFont="1" applyBorder="1" applyAlignment="1" applyProtection="1">
      <alignment horizontal="right" vertical="center"/>
      <protection locked="0"/>
    </xf>
    <xf numFmtId="0" fontId="8" fillId="0" borderId="1" xfId="0" applyFont="1" applyBorder="1" applyAlignment="1" applyProtection="1">
      <alignment vertical="center"/>
      <protection locked="0"/>
    </xf>
    <xf numFmtId="0" fontId="7" fillId="0" borderId="2" xfId="0" applyFont="1" applyBorder="1" applyAlignment="1">
      <alignment vertical="center"/>
    </xf>
    <xf numFmtId="177" fontId="7" fillId="0" borderId="3" xfId="38" applyNumberFormat="1" applyFont="1" applyFill="1" applyBorder="1" applyAlignment="1" applyProtection="1">
      <alignment horizontal="left" vertical="center"/>
    </xf>
    <xf numFmtId="177" fontId="7" fillId="0" borderId="2" xfId="38" applyNumberFormat="1" applyFont="1" applyFill="1" applyBorder="1" applyAlignment="1" applyProtection="1">
      <alignment horizontal="left" vertical="center"/>
      <protection locked="0"/>
    </xf>
    <xf numFmtId="0" fontId="7" fillId="0" borderId="19" xfId="0" applyFont="1" applyBorder="1" applyAlignment="1" applyProtection="1">
      <alignment vertical="center"/>
      <protection locked="0"/>
    </xf>
    <xf numFmtId="0" fontId="7" fillId="0" borderId="11" xfId="0" applyFont="1" applyBorder="1" applyAlignment="1" applyProtection="1">
      <alignment vertical="center"/>
      <protection locked="0"/>
    </xf>
    <xf numFmtId="38" fontId="7" fillId="0" borderId="0" xfId="38" applyFont="1" applyFill="1" applyBorder="1" applyAlignment="1" applyProtection="1">
      <alignment vertical="center"/>
      <protection locked="0"/>
    </xf>
    <xf numFmtId="38" fontId="7" fillId="0" borderId="0" xfId="38" applyFont="1" applyFill="1" applyBorder="1" applyAlignment="1" applyProtection="1">
      <alignment horizontal="left" vertical="center"/>
      <protection locked="0"/>
    </xf>
    <xf numFmtId="38" fontId="7" fillId="0" borderId="30" xfId="38" applyFont="1" applyFill="1" applyBorder="1" applyAlignment="1" applyProtection="1">
      <alignment horizontal="left" vertical="center"/>
      <protection locked="0"/>
    </xf>
    <xf numFmtId="0" fontId="7" fillId="0" borderId="30" xfId="0" applyFont="1" applyBorder="1" applyAlignment="1" applyProtection="1">
      <alignment horizontal="center" vertical="center"/>
      <protection locked="0"/>
    </xf>
    <xf numFmtId="0" fontId="7" fillId="0" borderId="30" xfId="0" applyFont="1" applyBorder="1" applyAlignment="1" applyProtection="1">
      <alignment horizontal="left" vertical="center"/>
      <protection locked="0"/>
    </xf>
    <xf numFmtId="0" fontId="10" fillId="0" borderId="20" xfId="0" applyFont="1" applyBorder="1" applyAlignment="1" applyProtection="1">
      <alignment horizontal="center" vertical="center" wrapText="1"/>
      <protection locked="0"/>
    </xf>
    <xf numFmtId="0" fontId="7" fillId="0" borderId="61" xfId="0" applyFont="1" applyBorder="1" applyAlignment="1" applyProtection="1">
      <alignment vertical="center"/>
      <protection locked="0"/>
    </xf>
    <xf numFmtId="0" fontId="7" fillId="0" borderId="51" xfId="0" applyFont="1" applyBorder="1" applyAlignment="1" applyProtection="1">
      <alignment vertical="center"/>
      <protection locked="0"/>
    </xf>
    <xf numFmtId="0" fontId="7" fillId="0" borderId="58" xfId="0" applyFont="1" applyBorder="1" applyAlignment="1" applyProtection="1">
      <alignment vertical="center"/>
      <protection locked="0"/>
    </xf>
    <xf numFmtId="0" fontId="7" fillId="0" borderId="61" xfId="0" applyFont="1" applyBorder="1" applyAlignment="1" applyProtection="1">
      <alignment horizontal="left" vertical="center"/>
      <protection locked="0"/>
    </xf>
    <xf numFmtId="0" fontId="7" fillId="0" borderId="22" xfId="0" applyFont="1" applyBorder="1" applyAlignment="1" applyProtection="1">
      <alignment vertical="center"/>
      <protection locked="0"/>
    </xf>
    <xf numFmtId="237" fontId="11" fillId="0" borderId="0" xfId="65" applyNumberFormat="1" applyFont="1" applyAlignment="1" applyProtection="1">
      <alignment horizontal="right" vertical="center"/>
      <protection locked="0"/>
    </xf>
    <xf numFmtId="237" fontId="41" fillId="0" borderId="0" xfId="65" applyNumberFormat="1" applyFont="1" applyAlignment="1">
      <alignment horizontal="right" vertical="center" shrinkToFit="1"/>
    </xf>
    <xf numFmtId="237" fontId="6" fillId="0" borderId="0" xfId="65" applyNumberFormat="1" applyFont="1" applyAlignment="1" applyProtection="1">
      <alignment horizontal="right" vertical="center"/>
      <protection locked="0"/>
    </xf>
    <xf numFmtId="237" fontId="40" fillId="0" borderId="83" xfId="80" applyNumberFormat="1" applyFont="1" applyBorder="1" applyAlignment="1">
      <alignment horizontal="right" vertical="center"/>
    </xf>
    <xf numFmtId="0" fontId="6" fillId="0" borderId="12" xfId="65" applyFont="1" applyBorder="1" applyAlignment="1">
      <alignment horizontal="right" vertical="center"/>
    </xf>
    <xf numFmtId="49" fontId="6" fillId="0" borderId="0" xfId="65" applyNumberFormat="1" applyFont="1" applyAlignment="1" applyProtection="1">
      <alignment horizontal="right" vertical="center"/>
      <protection locked="0"/>
    </xf>
    <xf numFmtId="49" fontId="6" fillId="0" borderId="12" xfId="65" applyNumberFormat="1" applyFont="1" applyBorder="1" applyAlignment="1" applyProtection="1">
      <alignment horizontal="right" vertical="center"/>
      <protection locked="0"/>
    </xf>
    <xf numFmtId="0" fontId="0" fillId="0" borderId="12" xfId="0" applyBorder="1"/>
    <xf numFmtId="3" fontId="6" fillId="0" borderId="13" xfId="65" applyNumberFormat="1" applyFont="1" applyBorder="1" applyAlignment="1" applyProtection="1">
      <alignment horizontal="center" vertical="center"/>
      <protection locked="0"/>
    </xf>
    <xf numFmtId="0" fontId="40" fillId="0" borderId="12" xfId="0" applyFont="1" applyBorder="1" applyAlignment="1">
      <alignment horizontal="right" vertical="center"/>
    </xf>
    <xf numFmtId="237" fontId="0" fillId="0" borderId="30" xfId="78" applyNumberFormat="1" applyFont="1" applyBorder="1" applyAlignment="1">
      <alignment horizontal="right"/>
    </xf>
    <xf numFmtId="0" fontId="61" fillId="0" borderId="11" xfId="0" applyFont="1" applyBorder="1"/>
    <xf numFmtId="0" fontId="6" fillId="0" borderId="8" xfId="65" applyFont="1" applyBorder="1" applyAlignment="1">
      <alignment vertical="center"/>
    </xf>
    <xf numFmtId="49" fontId="11" fillId="0" borderId="12" xfId="65" applyNumberFormat="1" applyFont="1" applyBorder="1" applyAlignment="1" applyProtection="1">
      <alignment horizontal="right" vertical="center" wrapText="1"/>
      <protection locked="0"/>
    </xf>
    <xf numFmtId="0" fontId="8" fillId="33" borderId="0" xfId="65" applyFont="1" applyFill="1" applyAlignment="1" applyProtection="1">
      <alignment vertical="center"/>
      <protection locked="0"/>
    </xf>
    <xf numFmtId="0" fontId="7" fillId="0" borderId="61" xfId="0" applyFont="1" applyBorder="1" applyAlignment="1" applyProtection="1">
      <alignment horizontal="center" vertical="center" wrapText="1"/>
      <protection locked="0"/>
    </xf>
    <xf numFmtId="234" fontId="6" fillId="0" borderId="38" xfId="65" applyNumberFormat="1" applyFont="1" applyBorder="1" applyAlignment="1">
      <alignment vertical="center"/>
    </xf>
    <xf numFmtId="211" fontId="11" fillId="0" borderId="5" xfId="65" applyNumberFormat="1" applyFont="1" applyBorder="1" applyAlignment="1" applyProtection="1">
      <alignment vertical="center"/>
      <protection locked="0"/>
    </xf>
    <xf numFmtId="38" fontId="11" fillId="0" borderId="5" xfId="37" applyFont="1" applyFill="1" applyBorder="1" applyAlignment="1" applyProtection="1">
      <alignment vertical="center"/>
      <protection locked="0"/>
    </xf>
    <xf numFmtId="38" fontId="11" fillId="0" borderId="5" xfId="37" applyFont="1" applyBorder="1" applyAlignment="1" applyProtection="1">
      <alignment vertical="center"/>
      <protection locked="0"/>
    </xf>
    <xf numFmtId="183" fontId="41" fillId="0" borderId="30" xfId="65" applyNumberFormat="1" applyFont="1" applyBorder="1" applyAlignment="1">
      <alignment vertical="center"/>
    </xf>
    <xf numFmtId="182" fontId="41" fillId="0" borderId="30" xfId="65" applyNumberFormat="1" applyFont="1" applyBorder="1" applyAlignment="1">
      <alignment vertical="center"/>
    </xf>
    <xf numFmtId="49" fontId="41" fillId="0" borderId="0" xfId="65" applyNumberFormat="1" applyFont="1" applyAlignment="1" applyProtection="1">
      <alignment horizontal="right" vertical="center"/>
      <protection locked="0"/>
    </xf>
    <xf numFmtId="0" fontId="11" fillId="0" borderId="0" xfId="0" applyFont="1" applyAlignment="1">
      <alignment horizontal="center"/>
    </xf>
    <xf numFmtId="0" fontId="5" fillId="0" borderId="0" xfId="73" applyFont="1"/>
    <xf numFmtId="49" fontId="6" fillId="0" borderId="12" xfId="65" applyNumberFormat="1" applyFont="1" applyBorder="1" applyAlignment="1" applyProtection="1">
      <alignment vertical="center"/>
      <protection locked="0"/>
    </xf>
    <xf numFmtId="237" fontId="0" fillId="0" borderId="11" xfId="78" applyNumberFormat="1" applyFont="1" applyBorder="1" applyAlignment="1">
      <alignment horizontal="right"/>
    </xf>
    <xf numFmtId="0" fontId="11" fillId="0" borderId="11" xfId="38" applyNumberFormat="1" applyFont="1" applyFill="1" applyBorder="1" applyAlignment="1" applyProtection="1">
      <alignment vertical="center"/>
      <protection locked="0"/>
    </xf>
    <xf numFmtId="0" fontId="11" fillId="0" borderId="0" xfId="38" applyNumberFormat="1" applyFont="1" applyFill="1" applyBorder="1" applyAlignment="1" applyProtection="1">
      <alignment vertical="center"/>
      <protection locked="0"/>
    </xf>
    <xf numFmtId="0" fontId="11" fillId="0" borderId="2" xfId="37" applyNumberFormat="1" applyFont="1" applyBorder="1" applyAlignment="1" applyProtection="1">
      <alignment vertical="center"/>
      <protection locked="0"/>
    </xf>
    <xf numFmtId="0" fontId="11" fillId="0" borderId="1" xfId="37" applyNumberFormat="1" applyFont="1" applyBorder="1" applyAlignment="1" applyProtection="1">
      <alignment vertical="center"/>
      <protection locked="0"/>
    </xf>
    <xf numFmtId="0" fontId="11" fillId="0" borderId="7" xfId="37" applyNumberFormat="1" applyFont="1" applyBorder="1" applyAlignment="1" applyProtection="1">
      <alignment vertical="center"/>
      <protection locked="0"/>
    </xf>
    <xf numFmtId="0" fontId="11" fillId="0" borderId="11" xfId="37" applyNumberFormat="1" applyFont="1" applyFill="1" applyBorder="1" applyAlignment="1" applyProtection="1">
      <alignment vertical="center"/>
      <protection locked="0"/>
    </xf>
    <xf numFmtId="0" fontId="11" fillId="0" borderId="0" xfId="37" applyNumberFormat="1" applyFont="1" applyFill="1" applyBorder="1" applyAlignment="1" applyProtection="1">
      <alignment vertical="center"/>
      <protection locked="0"/>
    </xf>
    <xf numFmtId="0" fontId="11" fillId="0" borderId="5" xfId="37" applyNumberFormat="1" applyFont="1" applyFill="1" applyBorder="1" applyAlignment="1" applyProtection="1">
      <alignment horizontal="right" vertical="center"/>
      <protection locked="0"/>
    </xf>
    <xf numFmtId="0" fontId="11" fillId="0" borderId="5" xfId="37" applyNumberFormat="1" applyFont="1" applyFill="1" applyBorder="1" applyAlignment="1" applyProtection="1">
      <alignment vertical="center"/>
      <protection locked="0"/>
    </xf>
    <xf numFmtId="0" fontId="11" fillId="0" borderId="11" xfId="37" applyNumberFormat="1" applyFont="1" applyFill="1" applyBorder="1" applyAlignment="1" applyProtection="1">
      <alignment horizontal="right" vertical="center"/>
      <protection locked="0"/>
    </xf>
    <xf numFmtId="0" fontId="11" fillId="0" borderId="0" xfId="37" applyNumberFormat="1" applyFont="1" applyFill="1" applyBorder="1" applyAlignment="1">
      <alignment vertical="center"/>
    </xf>
    <xf numFmtId="0" fontId="11" fillId="0" borderId="5" xfId="37" applyNumberFormat="1" applyFont="1" applyFill="1" applyBorder="1" applyAlignment="1">
      <alignment vertical="center"/>
    </xf>
    <xf numFmtId="0" fontId="11" fillId="0" borderId="2" xfId="37" applyNumberFormat="1" applyFont="1" applyFill="1" applyBorder="1" applyAlignment="1" applyProtection="1">
      <alignment vertical="center"/>
      <protection locked="0"/>
    </xf>
    <xf numFmtId="0" fontId="11" fillId="0" borderId="1" xfId="37" applyNumberFormat="1" applyFont="1" applyFill="1" applyBorder="1" applyAlignment="1" applyProtection="1">
      <alignment vertical="center"/>
      <protection locked="0"/>
    </xf>
    <xf numFmtId="0" fontId="11" fillId="0" borderId="7" xfId="37" applyNumberFormat="1" applyFont="1" applyFill="1" applyBorder="1" applyAlignment="1" applyProtection="1">
      <alignment vertical="center"/>
      <protection locked="0"/>
    </xf>
    <xf numFmtId="0" fontId="11" fillId="0" borderId="0" xfId="36" applyNumberFormat="1" applyFont="1" applyFill="1" applyBorder="1" applyAlignment="1" applyProtection="1">
      <alignment horizontal="right" vertical="center"/>
      <protection locked="0"/>
    </xf>
    <xf numFmtId="0" fontId="11" fillId="0" borderId="0" xfId="36" applyNumberFormat="1" applyFont="1" applyFill="1" applyBorder="1" applyAlignment="1" applyProtection="1">
      <alignment vertical="center"/>
      <protection locked="0"/>
    </xf>
    <xf numFmtId="0" fontId="11" fillId="0" borderId="5" xfId="36" applyNumberFormat="1" applyFont="1" applyFill="1" applyBorder="1" applyAlignment="1" applyProtection="1">
      <alignment vertical="center"/>
      <protection locked="0"/>
    </xf>
    <xf numFmtId="0" fontId="11" fillId="0" borderId="15" xfId="37" applyNumberFormat="1" applyFont="1" applyFill="1" applyBorder="1" applyAlignment="1" applyProtection="1">
      <alignment vertical="center"/>
      <protection locked="0"/>
    </xf>
    <xf numFmtId="0" fontId="11" fillId="0" borderId="13" xfId="37" applyNumberFormat="1" applyFont="1" applyFill="1" applyBorder="1" applyAlignment="1" applyProtection="1">
      <alignment vertical="center"/>
      <protection locked="0"/>
    </xf>
    <xf numFmtId="0" fontId="11" fillId="0" borderId="14" xfId="37" applyNumberFormat="1" applyFont="1" applyFill="1" applyBorder="1" applyAlignment="1" applyProtection="1">
      <alignment vertical="center"/>
      <protection locked="0"/>
    </xf>
    <xf numFmtId="0" fontId="7" fillId="0" borderId="11" xfId="76" applyFont="1" applyBorder="1" applyAlignment="1">
      <alignment horizontal="right" vertical="center" shrinkToFit="1"/>
    </xf>
    <xf numFmtId="0" fontId="7" fillId="0" borderId="9" xfId="76" applyFont="1" applyBorder="1" applyAlignment="1">
      <alignment vertical="center" shrinkToFit="1"/>
    </xf>
    <xf numFmtId="237" fontId="7" fillId="0" borderId="11" xfId="76" applyNumberFormat="1" applyFont="1" applyBorder="1" applyAlignment="1">
      <alignment horizontal="right" vertical="center" shrinkToFit="1"/>
    </xf>
    <xf numFmtId="0" fontId="7" fillId="0" borderId="2" xfId="76" applyFont="1" applyBorder="1" applyAlignment="1">
      <alignment horizontal="left" vertical="center" shrinkToFit="1"/>
    </xf>
    <xf numFmtId="208" fontId="11" fillId="0" borderId="0" xfId="37" applyNumberFormat="1" applyFont="1" applyFill="1" applyBorder="1" applyAlignment="1">
      <alignment vertical="center"/>
    </xf>
    <xf numFmtId="208" fontId="11" fillId="0" borderId="5" xfId="37" applyNumberFormat="1" applyFont="1" applyFill="1" applyBorder="1" applyAlignment="1">
      <alignment vertical="center"/>
    </xf>
    <xf numFmtId="234" fontId="6" fillId="0" borderId="27" xfId="65" applyNumberFormat="1" applyFont="1" applyBorder="1" applyAlignment="1">
      <alignment vertical="center"/>
    </xf>
    <xf numFmtId="205" fontId="11" fillId="0" borderId="93" xfId="37" applyNumberFormat="1" applyFont="1" applyFill="1" applyBorder="1" applyAlignment="1">
      <alignment horizontal="right" vertical="center" shrinkToFit="1"/>
    </xf>
    <xf numFmtId="38" fontId="11" fillId="0" borderId="5" xfId="36" applyFont="1" applyFill="1" applyBorder="1" applyAlignment="1" applyProtection="1">
      <alignment horizontal="right" vertical="center"/>
      <protection locked="0"/>
    </xf>
    <xf numFmtId="38" fontId="11" fillId="0" borderId="0" xfId="36" applyFont="1" applyFill="1" applyBorder="1" applyAlignment="1" applyProtection="1">
      <alignment vertical="center"/>
      <protection locked="0"/>
    </xf>
    <xf numFmtId="205" fontId="11" fillId="0" borderId="15" xfId="65" applyNumberFormat="1" applyFont="1" applyBorder="1" applyAlignment="1">
      <alignment horizontal="right" vertical="center"/>
    </xf>
    <xf numFmtId="205" fontId="11" fillId="0" borderId="13" xfId="65" applyNumberFormat="1" applyFont="1" applyBorder="1" applyAlignment="1">
      <alignment horizontal="right" vertical="center"/>
    </xf>
    <xf numFmtId="0" fontId="11" fillId="0" borderId="12" xfId="65" applyFont="1" applyBorder="1" applyAlignment="1">
      <alignment horizontal="right" vertical="center" wrapText="1"/>
    </xf>
    <xf numFmtId="0" fontId="11" fillId="0" borderId="11" xfId="37" applyNumberFormat="1" applyFont="1" applyFill="1" applyBorder="1" applyAlignment="1">
      <alignment vertical="center"/>
    </xf>
    <xf numFmtId="0" fontId="11" fillId="0" borderId="0" xfId="36" applyNumberFormat="1" applyFont="1" applyFill="1" applyBorder="1" applyAlignment="1">
      <alignment vertical="center"/>
    </xf>
    <xf numFmtId="218" fontId="11" fillId="0" borderId="0" xfId="0" applyNumberFormat="1" applyFont="1" applyAlignment="1">
      <alignment horizontal="right" shrinkToFit="1"/>
    </xf>
    <xf numFmtId="218" fontId="11" fillId="0" borderId="0" xfId="0" applyNumberFormat="1" applyFont="1" applyAlignment="1">
      <alignment horizontal="right" vertical="center" shrinkToFit="1"/>
    </xf>
    <xf numFmtId="234" fontId="6" fillId="0" borderId="42" xfId="65" applyNumberFormat="1" applyFont="1" applyBorder="1" applyAlignment="1">
      <alignment vertical="center"/>
    </xf>
    <xf numFmtId="0" fontId="11" fillId="0" borderId="35" xfId="65" applyFont="1" applyBorder="1" applyAlignment="1" applyProtection="1">
      <alignment horizontal="center" vertical="center"/>
      <protection locked="0"/>
    </xf>
    <xf numFmtId="207" fontId="11" fillId="0" borderId="5" xfId="65" applyNumberFormat="1" applyFont="1" applyBorder="1" applyAlignment="1">
      <alignment horizontal="right" vertical="center" shrinkToFit="1"/>
    </xf>
    <xf numFmtId="207" fontId="11" fillId="0" borderId="5" xfId="65" applyNumberFormat="1" applyFont="1" applyBorder="1" applyAlignment="1" applyProtection="1">
      <alignment vertical="center"/>
      <protection locked="0"/>
    </xf>
    <xf numFmtId="3" fontId="11" fillId="0" borderId="14" xfId="65" applyNumberFormat="1" applyFont="1" applyBorder="1" applyAlignment="1">
      <alignment horizontal="right" vertical="center" shrinkToFit="1"/>
    </xf>
    <xf numFmtId="3" fontId="11" fillId="0" borderId="24" xfId="65" applyNumberFormat="1" applyFont="1" applyBorder="1" applyAlignment="1">
      <alignment horizontal="right" vertical="center" shrinkToFit="1"/>
    </xf>
    <xf numFmtId="0" fontId="7" fillId="0" borderId="121" xfId="0" applyFont="1" applyBorder="1" applyAlignment="1" applyProtection="1">
      <alignment horizontal="center" vertical="center"/>
      <protection locked="0"/>
    </xf>
    <xf numFmtId="38" fontId="7" fillId="0" borderId="121" xfId="36" applyFont="1" applyFill="1" applyBorder="1" applyAlignment="1" applyProtection="1">
      <alignment horizontal="center" vertical="center"/>
      <protection locked="0"/>
    </xf>
    <xf numFmtId="0" fontId="0" fillId="0" borderId="0" xfId="78" applyFont="1" applyAlignment="1">
      <alignment horizontal="right"/>
    </xf>
    <xf numFmtId="205" fontId="11" fillId="0" borderId="24" xfId="65" applyNumberFormat="1" applyFont="1" applyBorder="1" applyAlignment="1">
      <alignment horizontal="right" vertical="center"/>
    </xf>
    <xf numFmtId="39" fontId="11" fillId="0" borderId="0" xfId="68" applyNumberFormat="1" applyFont="1" applyAlignment="1">
      <alignment vertical="center"/>
    </xf>
    <xf numFmtId="39" fontId="36" fillId="0" borderId="0" xfId="68" applyNumberFormat="1" applyFont="1" applyAlignment="1">
      <alignment vertical="center"/>
    </xf>
    <xf numFmtId="39" fontId="8" fillId="0" borderId="0" xfId="68" applyNumberFormat="1" applyFont="1" applyAlignment="1">
      <alignment vertical="center"/>
    </xf>
    <xf numFmtId="39" fontId="7" fillId="0" borderId="0" xfId="68" applyNumberFormat="1" applyFont="1" applyAlignment="1">
      <alignment vertical="center"/>
    </xf>
    <xf numFmtId="188" fontId="7" fillId="0" borderId="61" xfId="38" applyNumberFormat="1" applyFont="1" applyFill="1" applyBorder="1" applyAlignment="1">
      <alignment vertical="center"/>
    </xf>
    <xf numFmtId="177" fontId="7" fillId="0" borderId="61" xfId="38" applyNumberFormat="1" applyFont="1" applyFill="1" applyBorder="1" applyAlignment="1" applyProtection="1">
      <alignment horizontal="right" vertical="center"/>
    </xf>
    <xf numFmtId="189" fontId="7" fillId="0" borderId="0" xfId="38" applyNumberFormat="1" applyFont="1" applyFill="1" applyBorder="1" applyAlignment="1">
      <alignment vertical="center"/>
    </xf>
    <xf numFmtId="190" fontId="7" fillId="0" borderId="58" xfId="38" applyNumberFormat="1" applyFont="1" applyFill="1" applyBorder="1" applyAlignment="1">
      <alignment vertical="center"/>
    </xf>
    <xf numFmtId="189" fontId="7" fillId="0" borderId="51" xfId="38" applyNumberFormat="1" applyFont="1" applyFill="1" applyBorder="1" applyAlignment="1">
      <alignment vertical="center"/>
    </xf>
    <xf numFmtId="177" fontId="7" fillId="0" borderId="51" xfId="38" applyNumberFormat="1" applyFont="1" applyFill="1" applyBorder="1" applyAlignment="1" applyProtection="1">
      <alignment horizontal="right" vertical="center"/>
    </xf>
    <xf numFmtId="191" fontId="7" fillId="0" borderId="51" xfId="77" quotePrefix="1" applyNumberFormat="1" applyFont="1" applyBorder="1" applyAlignment="1">
      <alignment horizontal="right" vertical="center" shrinkToFit="1"/>
    </xf>
    <xf numFmtId="178" fontId="7" fillId="0" borderId="51" xfId="38" applyNumberFormat="1" applyFont="1" applyFill="1" applyBorder="1" applyAlignment="1" applyProtection="1">
      <alignment horizontal="right" vertical="center"/>
    </xf>
    <xf numFmtId="235" fontId="7" fillId="0" borderId="51" xfId="77" quotePrefix="1" applyNumberFormat="1" applyFont="1" applyBorder="1" applyAlignment="1">
      <alignment horizontal="right" vertical="center" shrinkToFit="1"/>
    </xf>
    <xf numFmtId="192" fontId="7" fillId="0" borderId="51" xfId="38" applyNumberFormat="1" applyFont="1" applyFill="1" applyBorder="1" applyAlignment="1">
      <alignment vertical="center"/>
    </xf>
    <xf numFmtId="179" fontId="7" fillId="0" borderId="51" xfId="38" applyNumberFormat="1" applyFont="1" applyFill="1" applyBorder="1" applyAlignment="1" applyProtection="1">
      <alignment horizontal="right" vertical="center"/>
    </xf>
    <xf numFmtId="179" fontId="7" fillId="0" borderId="58" xfId="38" applyNumberFormat="1" applyFont="1" applyFill="1" applyBorder="1" applyAlignment="1" applyProtection="1">
      <alignment horizontal="right" vertical="center"/>
    </xf>
    <xf numFmtId="193" fontId="7" fillId="0" borderId="58" xfId="38" applyNumberFormat="1" applyFont="1" applyFill="1" applyBorder="1" applyAlignment="1">
      <alignment vertical="center"/>
    </xf>
    <xf numFmtId="176" fontId="7" fillId="0" borderId="0" xfId="38" applyNumberFormat="1" applyFont="1" applyFill="1" applyBorder="1" applyAlignment="1">
      <alignment vertical="center"/>
    </xf>
    <xf numFmtId="178" fontId="7" fillId="0" borderId="51" xfId="38" applyNumberFormat="1" applyFont="1" applyFill="1" applyBorder="1" applyAlignment="1" applyProtection="1">
      <alignment horizontal="right" vertical="center"/>
      <protection locked="0"/>
    </xf>
    <xf numFmtId="193" fontId="7" fillId="0" borderId="61" xfId="38" applyNumberFormat="1" applyFont="1" applyFill="1" applyBorder="1" applyAlignment="1">
      <alignment vertical="center"/>
    </xf>
    <xf numFmtId="177" fontId="7" fillId="0" borderId="58" xfId="38" applyNumberFormat="1" applyFont="1" applyFill="1" applyBorder="1" applyAlignment="1" applyProtection="1">
      <alignment horizontal="right" vertical="center"/>
    </xf>
    <xf numFmtId="194" fontId="7" fillId="0" borderId="0" xfId="38" applyNumberFormat="1" applyFont="1" applyFill="1" applyBorder="1" applyAlignment="1">
      <alignment vertical="center"/>
    </xf>
    <xf numFmtId="0" fontId="7" fillId="0" borderId="60" xfId="0" applyFont="1" applyBorder="1" applyAlignment="1">
      <alignment horizontal="left" vertical="center"/>
    </xf>
    <xf numFmtId="190" fontId="7" fillId="0" borderId="51" xfId="38" applyNumberFormat="1" applyFont="1" applyFill="1" applyBorder="1" applyAlignment="1">
      <alignment vertical="center"/>
    </xf>
    <xf numFmtId="195" fontId="7" fillId="0" borderId="0" xfId="38" applyNumberFormat="1" applyFont="1" applyFill="1" applyBorder="1" applyAlignment="1">
      <alignment vertical="center"/>
    </xf>
    <xf numFmtId="196" fontId="7" fillId="0" borderId="0" xfId="38" applyNumberFormat="1" applyFont="1" applyFill="1" applyBorder="1" applyAlignment="1">
      <alignment vertical="center"/>
    </xf>
    <xf numFmtId="187" fontId="7" fillId="0" borderId="51" xfId="38" applyNumberFormat="1" applyFont="1" applyFill="1" applyBorder="1" applyAlignment="1">
      <alignment vertical="center"/>
    </xf>
    <xf numFmtId="188" fontId="7" fillId="0" borderId="51" xfId="38" applyNumberFormat="1" applyFont="1" applyFill="1" applyBorder="1" applyAlignment="1">
      <alignment vertical="center"/>
    </xf>
    <xf numFmtId="176" fontId="7" fillId="0" borderId="51" xfId="38" applyNumberFormat="1" applyFont="1" applyFill="1" applyBorder="1" applyAlignment="1">
      <alignment vertical="center"/>
    </xf>
    <xf numFmtId="197" fontId="7" fillId="0" borderId="51" xfId="38" applyNumberFormat="1" applyFont="1" applyFill="1" applyBorder="1" applyAlignment="1">
      <alignment vertical="center"/>
    </xf>
    <xf numFmtId="202" fontId="7" fillId="0" borderId="51" xfId="38" applyNumberFormat="1" applyFont="1" applyFill="1" applyBorder="1" applyAlignment="1">
      <alignment vertical="center"/>
    </xf>
    <xf numFmtId="233" fontId="7" fillId="0" borderId="51" xfId="38" applyNumberFormat="1" applyFont="1" applyFill="1" applyBorder="1" applyAlignment="1">
      <alignment vertical="center"/>
    </xf>
    <xf numFmtId="198" fontId="7" fillId="0" borderId="51" xfId="38" applyNumberFormat="1" applyFont="1" applyFill="1" applyBorder="1" applyAlignment="1">
      <alignment vertical="center"/>
    </xf>
    <xf numFmtId="186" fontId="7" fillId="0" borderId="0" xfId="38" applyNumberFormat="1" applyFont="1" applyFill="1" applyBorder="1" applyAlignment="1">
      <alignment vertical="center"/>
    </xf>
    <xf numFmtId="187" fontId="7" fillId="0" borderId="61" xfId="38" applyNumberFormat="1" applyFont="1" applyFill="1" applyBorder="1" applyAlignment="1">
      <alignment vertical="center"/>
    </xf>
    <xf numFmtId="187" fontId="7" fillId="0" borderId="1" xfId="38" applyNumberFormat="1" applyFont="1" applyFill="1" applyBorder="1" applyAlignment="1">
      <alignment vertical="center"/>
    </xf>
    <xf numFmtId="0" fontId="7" fillId="0" borderId="3" xfId="0" applyFont="1" applyBorder="1" applyAlignment="1">
      <alignment vertical="center"/>
    </xf>
    <xf numFmtId="0" fontId="7" fillId="0" borderId="2" xfId="0" applyFont="1" applyBorder="1" applyAlignment="1">
      <alignment horizontal="right" vertical="center"/>
    </xf>
    <xf numFmtId="177" fontId="7" fillId="0" borderId="1" xfId="38" applyNumberFormat="1" applyFont="1" applyFill="1" applyBorder="1" applyAlignment="1" applyProtection="1">
      <alignment horizontal="right" vertical="center"/>
    </xf>
    <xf numFmtId="200" fontId="7" fillId="0" borderId="0" xfId="38" applyNumberFormat="1" applyFont="1" applyFill="1" applyBorder="1" applyAlignment="1" applyProtection="1">
      <alignment vertical="center"/>
      <protection locked="0"/>
    </xf>
    <xf numFmtId="179" fontId="7" fillId="0" borderId="0" xfId="0" applyNumberFormat="1" applyFont="1" applyAlignment="1" applyProtection="1">
      <alignment horizontal="right" vertical="center"/>
      <protection locked="0"/>
    </xf>
    <xf numFmtId="186" fontId="7" fillId="0" borderId="0" xfId="38" applyNumberFormat="1" applyFont="1" applyFill="1" applyBorder="1" applyAlignment="1" applyProtection="1">
      <alignment vertical="center"/>
      <protection locked="0"/>
    </xf>
    <xf numFmtId="57" fontId="7" fillId="0" borderId="11" xfId="0" applyNumberFormat="1" applyFont="1" applyBorder="1" applyAlignment="1" applyProtection="1">
      <alignment vertical="center"/>
      <protection locked="0"/>
    </xf>
    <xf numFmtId="201" fontId="7" fillId="0" borderId="0" xfId="38" applyNumberFormat="1" applyFont="1" applyFill="1" applyBorder="1" applyAlignment="1" applyProtection="1">
      <alignment vertical="center"/>
      <protection locked="0"/>
    </xf>
    <xf numFmtId="177" fontId="7" fillId="0" borderId="0" xfId="0" applyNumberFormat="1" applyFont="1" applyAlignment="1" applyProtection="1">
      <alignment vertical="center"/>
      <protection locked="0"/>
    </xf>
    <xf numFmtId="38" fontId="6" fillId="0" borderId="11" xfId="42" applyFont="1" applyFill="1" applyBorder="1" applyAlignment="1">
      <alignment vertical="center"/>
    </xf>
    <xf numFmtId="0" fontId="11" fillId="0" borderId="0" xfId="66" applyFont="1"/>
    <xf numFmtId="0" fontId="11" fillId="0" borderId="23" xfId="79" applyFont="1" applyBorder="1"/>
    <xf numFmtId="0" fontId="11" fillId="0" borderId="86" xfId="79" applyFont="1" applyBorder="1" applyAlignment="1">
      <alignment horizontal="left"/>
    </xf>
    <xf numFmtId="0" fontId="11" fillId="0" borderId="75" xfId="79" applyFont="1" applyBorder="1" applyAlignment="1" applyProtection="1">
      <alignment horizontal="center" vertical="center"/>
      <protection locked="0"/>
    </xf>
    <xf numFmtId="0" fontId="11" fillId="0" borderId="0" xfId="79" applyFont="1" applyAlignment="1" applyProtection="1">
      <alignment horizontal="distributed" vertical="center" textRotation="255"/>
      <protection locked="0"/>
    </xf>
    <xf numFmtId="0" fontId="23" fillId="0" borderId="0" xfId="66" applyFont="1" applyAlignment="1">
      <alignment vertical="center"/>
    </xf>
    <xf numFmtId="0" fontId="11" fillId="0" borderId="0" xfId="79" applyFont="1"/>
    <xf numFmtId="0" fontId="11" fillId="0" borderId="12" xfId="79" applyFont="1" applyBorder="1"/>
    <xf numFmtId="0" fontId="11" fillId="0" borderId="87" xfId="79" applyFont="1" applyBorder="1" applyAlignment="1" applyProtection="1">
      <alignment horizontal="left"/>
      <protection locked="0"/>
    </xf>
    <xf numFmtId="0" fontId="11" fillId="0" borderId="68" xfId="79" applyFont="1" applyBorder="1" applyAlignment="1" applyProtection="1">
      <alignment horizontal="center" vertical="center"/>
      <protection locked="0"/>
    </xf>
    <xf numFmtId="0" fontId="9" fillId="0" borderId="0" xfId="66" applyAlignment="1">
      <alignment vertical="center" textRotation="255"/>
    </xf>
    <xf numFmtId="0" fontId="9" fillId="0" borderId="0" xfId="66" applyAlignment="1">
      <alignment vertical="center"/>
    </xf>
    <xf numFmtId="0" fontId="9" fillId="0" borderId="0" xfId="66"/>
    <xf numFmtId="0" fontId="11" fillId="0" borderId="87" xfId="79" applyFont="1" applyBorder="1" applyAlignment="1" applyProtection="1">
      <alignment horizontal="center"/>
      <protection locked="0"/>
    </xf>
    <xf numFmtId="0" fontId="11" fillId="0" borderId="76" xfId="79" applyFont="1" applyBorder="1" applyAlignment="1">
      <alignment horizontal="distributed" vertical="center"/>
    </xf>
    <xf numFmtId="0" fontId="11" fillId="0" borderId="87" xfId="79" applyFont="1" applyBorder="1" applyAlignment="1">
      <alignment horizontal="left"/>
    </xf>
    <xf numFmtId="0" fontId="11" fillId="0" borderId="68" xfId="79" applyFont="1" applyBorder="1" applyAlignment="1">
      <alignment horizontal="distributed" vertical="center"/>
    </xf>
    <xf numFmtId="0" fontId="11" fillId="0" borderId="92" xfId="79" applyFont="1" applyBorder="1" applyAlignment="1">
      <alignment horizontal="left"/>
    </xf>
    <xf numFmtId="0" fontId="11" fillId="0" borderId="88" xfId="79" applyFont="1" applyBorder="1" applyAlignment="1">
      <alignment horizontal="left"/>
    </xf>
    <xf numFmtId="0" fontId="11" fillId="0" borderId="67" xfId="79" applyFont="1" applyBorder="1" applyAlignment="1" applyProtection="1">
      <alignment horizontal="center" vertical="center"/>
      <protection locked="0"/>
    </xf>
    <xf numFmtId="0" fontId="11" fillId="0" borderId="67" xfId="66" applyFont="1" applyBorder="1" applyAlignment="1">
      <alignment horizontal="center" vertical="center"/>
    </xf>
    <xf numFmtId="0" fontId="11" fillId="0" borderId="12" xfId="79" applyFont="1" applyBorder="1" applyAlignment="1">
      <alignment horizontal="right"/>
    </xf>
    <xf numFmtId="237" fontId="11" fillId="0" borderId="87" xfId="79" applyNumberFormat="1" applyFont="1" applyBorder="1" applyAlignment="1">
      <alignment horizontal="right"/>
    </xf>
    <xf numFmtId="38" fontId="11" fillId="0" borderId="68" xfId="38" applyFont="1" applyFill="1" applyBorder="1" applyAlignment="1" applyProtection="1">
      <protection locked="0"/>
    </xf>
    <xf numFmtId="203" fontId="11" fillId="0" borderId="69" xfId="38" applyNumberFormat="1" applyFont="1" applyFill="1" applyBorder="1" applyAlignment="1" applyProtection="1">
      <protection locked="0"/>
    </xf>
    <xf numFmtId="38" fontId="11" fillId="0" borderId="0" xfId="38" applyFont="1" applyFill="1" applyBorder="1" applyAlignment="1"/>
    <xf numFmtId="38" fontId="11" fillId="0" borderId="87" xfId="38" applyFont="1" applyFill="1" applyBorder="1" applyAlignment="1" applyProtection="1">
      <protection locked="0"/>
    </xf>
    <xf numFmtId="0" fontId="5" fillId="0" borderId="0" xfId="66" applyFont="1" applyAlignment="1">
      <alignment horizontal="distributed"/>
    </xf>
    <xf numFmtId="211" fontId="31" fillId="0" borderId="0" xfId="66" applyNumberFormat="1" applyFont="1" applyAlignment="1">
      <alignment shrinkToFit="1"/>
    </xf>
    <xf numFmtId="0" fontId="32" fillId="0" borderId="0" xfId="66" applyFont="1"/>
    <xf numFmtId="211" fontId="11" fillId="0" borderId="0" xfId="79" applyNumberFormat="1" applyFont="1" applyAlignment="1">
      <alignment horizontal="right"/>
    </xf>
    <xf numFmtId="211" fontId="11" fillId="0" borderId="0" xfId="66" applyNumberFormat="1" applyFont="1" applyAlignment="1">
      <alignment horizontal="right"/>
    </xf>
    <xf numFmtId="38" fontId="9" fillId="0" borderId="0" xfId="38" applyFill="1" applyAlignment="1"/>
    <xf numFmtId="0" fontId="11" fillId="0" borderId="91" xfId="79" applyFont="1" applyBorder="1" applyAlignment="1">
      <alignment horizontal="right"/>
    </xf>
    <xf numFmtId="237" fontId="11" fillId="0" borderId="90" xfId="38" applyNumberFormat="1" applyFont="1" applyFill="1" applyBorder="1" applyAlignment="1" applyProtection="1">
      <protection locked="0"/>
    </xf>
    <xf numFmtId="38" fontId="11" fillId="0" borderId="90" xfId="38" applyFont="1" applyFill="1" applyBorder="1" applyAlignment="1" applyProtection="1">
      <protection locked="0"/>
    </xf>
    <xf numFmtId="38" fontId="11" fillId="0" borderId="70" xfId="38" applyFont="1" applyFill="1" applyBorder="1" applyAlignment="1" applyProtection="1">
      <protection locked="0"/>
    </xf>
    <xf numFmtId="203" fontId="11" fillId="0" borderId="71" xfId="38" applyNumberFormat="1" applyFont="1" applyFill="1" applyBorder="1" applyAlignment="1" applyProtection="1">
      <protection locked="0"/>
    </xf>
    <xf numFmtId="211" fontId="11" fillId="0" borderId="12" xfId="79" applyNumberFormat="1" applyFont="1" applyBorder="1" applyAlignment="1">
      <alignment horizontal="right"/>
    </xf>
    <xf numFmtId="0" fontId="11" fillId="0" borderId="87" xfId="79" applyFont="1" applyBorder="1" applyAlignment="1">
      <alignment horizontal="right"/>
    </xf>
    <xf numFmtId="203" fontId="11" fillId="0" borderId="69" xfId="38" applyNumberFormat="1" applyFont="1" applyFill="1" applyBorder="1" applyAlignment="1" applyProtection="1">
      <alignment horizontal="center"/>
      <protection locked="0"/>
    </xf>
    <xf numFmtId="211" fontId="11" fillId="0" borderId="12" xfId="66" applyNumberFormat="1" applyFont="1" applyBorder="1" applyAlignment="1">
      <alignment horizontal="right"/>
    </xf>
    <xf numFmtId="38" fontId="22" fillId="0" borderId="0" xfId="66" applyNumberFormat="1" applyFont="1"/>
    <xf numFmtId="211" fontId="11" fillId="0" borderId="29" xfId="66" applyNumberFormat="1" applyFont="1" applyBorder="1" applyAlignment="1">
      <alignment horizontal="right"/>
    </xf>
    <xf numFmtId="237" fontId="11" fillId="0" borderId="89" xfId="79" applyNumberFormat="1" applyFont="1" applyBorder="1" applyAlignment="1">
      <alignment horizontal="right"/>
    </xf>
    <xf numFmtId="211" fontId="11" fillId="0" borderId="0" xfId="66" applyNumberFormat="1" applyFont="1" applyAlignment="1">
      <alignment horizontal="left"/>
    </xf>
    <xf numFmtId="49" fontId="11" fillId="0" borderId="0" xfId="66" applyNumberFormat="1" applyFont="1" applyAlignment="1">
      <alignment horizontal="right"/>
    </xf>
    <xf numFmtId="211" fontId="22" fillId="0" borderId="0" xfId="66" applyNumberFormat="1" applyFont="1" applyAlignment="1">
      <alignment horizontal="right"/>
    </xf>
    <xf numFmtId="49" fontId="22" fillId="0" borderId="0" xfId="66" applyNumberFormat="1" applyFont="1" applyAlignment="1">
      <alignment horizontal="right"/>
    </xf>
    <xf numFmtId="0" fontId="34" fillId="0" borderId="0" xfId="66" quotePrefix="1" applyFont="1" applyAlignment="1">
      <alignment horizontal="center"/>
    </xf>
    <xf numFmtId="0" fontId="35" fillId="0" borderId="0" xfId="66" applyFont="1"/>
    <xf numFmtId="0" fontId="36" fillId="0" borderId="0" xfId="65" applyFont="1" applyAlignment="1" applyProtection="1">
      <alignment horizontal="center" vertical="center"/>
      <protection locked="0"/>
    </xf>
    <xf numFmtId="0" fontId="36" fillId="0" borderId="0" xfId="65" applyFont="1" applyAlignment="1" applyProtection="1">
      <alignment horizontal="right" vertical="center"/>
      <protection locked="0"/>
    </xf>
    <xf numFmtId="1" fontId="6" fillId="0" borderId="0" xfId="65" applyNumberFormat="1" applyFont="1" applyAlignment="1" applyProtection="1">
      <alignment horizontal="right" vertical="center"/>
      <protection locked="0"/>
    </xf>
    <xf numFmtId="1" fontId="6" fillId="0" borderId="0" xfId="65" applyNumberFormat="1" applyFont="1" applyAlignment="1">
      <alignment vertical="center"/>
    </xf>
    <xf numFmtId="1" fontId="7" fillId="0" borderId="0" xfId="65" applyNumberFormat="1" applyFont="1" applyAlignment="1" applyProtection="1">
      <alignment horizontal="right" vertical="center"/>
      <protection locked="0"/>
    </xf>
    <xf numFmtId="1" fontId="11" fillId="0" borderId="0" xfId="65" applyNumberFormat="1" applyFont="1" applyAlignment="1" applyProtection="1">
      <alignment horizontal="right" vertical="center"/>
      <protection locked="0"/>
    </xf>
    <xf numFmtId="1" fontId="6" fillId="0" borderId="4" xfId="65" applyNumberFormat="1" applyFont="1" applyBorder="1" applyAlignment="1" applyProtection="1">
      <alignment horizontal="center" vertical="center" wrapText="1"/>
      <protection locked="0"/>
    </xf>
    <xf numFmtId="1" fontId="6" fillId="0" borderId="5" xfId="65" applyNumberFormat="1" applyFont="1" applyBorder="1" applyAlignment="1" applyProtection="1">
      <alignment horizontal="center" vertical="center" wrapText="1"/>
      <protection locked="0"/>
    </xf>
    <xf numFmtId="1" fontId="6" fillId="0" borderId="7" xfId="65" applyNumberFormat="1" applyFont="1" applyBorder="1" applyAlignment="1" applyProtection="1">
      <alignment horizontal="center" vertical="center" wrapText="1"/>
      <protection locked="0"/>
    </xf>
    <xf numFmtId="1" fontId="6" fillId="0" borderId="30" xfId="65" applyNumberFormat="1" applyFont="1" applyBorder="1" applyAlignment="1" applyProtection="1">
      <alignment horizontal="right" vertical="center"/>
      <protection locked="0"/>
    </xf>
    <xf numFmtId="1" fontId="6" fillId="0" borderId="9" xfId="65" applyNumberFormat="1" applyFont="1" applyBorder="1" applyAlignment="1" applyProtection="1">
      <alignment horizontal="right" vertical="center"/>
      <protection locked="0"/>
    </xf>
    <xf numFmtId="3" fontId="6" fillId="0" borderId="10" xfId="65" applyNumberFormat="1" applyFont="1" applyBorder="1" applyAlignment="1" applyProtection="1">
      <alignment vertical="center"/>
      <protection locked="0"/>
    </xf>
    <xf numFmtId="3" fontId="6" fillId="0" borderId="16" xfId="65" applyNumberFormat="1" applyFont="1" applyBorder="1" applyAlignment="1" applyProtection="1">
      <alignment vertical="center"/>
      <protection locked="0"/>
    </xf>
    <xf numFmtId="0" fontId="6" fillId="0" borderId="30" xfId="65" applyFont="1" applyBorder="1" applyAlignment="1">
      <alignment horizontal="right" vertical="center"/>
    </xf>
    <xf numFmtId="203" fontId="6" fillId="0" borderId="5" xfId="65" applyNumberFormat="1" applyFont="1" applyBorder="1" applyAlignment="1" applyProtection="1">
      <alignment horizontal="right" vertical="center"/>
      <protection locked="0"/>
    </xf>
    <xf numFmtId="211" fontId="6" fillId="0" borderId="0" xfId="38" applyNumberFormat="1" applyFont="1" applyFill="1" applyBorder="1" applyAlignment="1" applyProtection="1">
      <alignment vertical="center"/>
      <protection locked="0"/>
    </xf>
    <xf numFmtId="211" fontId="6" fillId="0" borderId="62" xfId="38" applyNumberFormat="1" applyFont="1" applyFill="1" applyBorder="1" applyAlignment="1" applyProtection="1">
      <alignment vertical="center"/>
      <protection locked="0"/>
    </xf>
    <xf numFmtId="237" fontId="6" fillId="0" borderId="30" xfId="65" applyNumberFormat="1" applyFont="1" applyBorder="1" applyAlignment="1" applyProtection="1">
      <alignment horizontal="right" vertical="center"/>
      <protection locked="0"/>
    </xf>
    <xf numFmtId="49" fontId="6" fillId="0" borderId="17" xfId="65" applyNumberFormat="1" applyFont="1" applyBorder="1" applyAlignment="1" applyProtection="1">
      <alignment horizontal="right" vertical="center"/>
      <protection locked="0"/>
    </xf>
    <xf numFmtId="49" fontId="6" fillId="0" borderId="15" xfId="65" applyNumberFormat="1" applyFont="1" applyBorder="1" applyAlignment="1" applyProtection="1">
      <alignment vertical="center"/>
      <protection locked="0"/>
    </xf>
    <xf numFmtId="3" fontId="6" fillId="0" borderId="13" xfId="65" applyNumberFormat="1" applyFont="1" applyBorder="1" applyAlignment="1">
      <alignment vertical="center"/>
    </xf>
    <xf numFmtId="203" fontId="6" fillId="0" borderId="13" xfId="65" applyNumberFormat="1" applyFont="1" applyBorder="1" applyAlignment="1">
      <alignment vertical="center"/>
    </xf>
    <xf numFmtId="3" fontId="6" fillId="0" borderId="18" xfId="65" applyNumberFormat="1" applyFont="1" applyBorder="1" applyAlignment="1" applyProtection="1">
      <alignment vertical="center"/>
      <protection locked="0"/>
    </xf>
    <xf numFmtId="203" fontId="6" fillId="0" borderId="0" xfId="65" applyNumberFormat="1" applyFont="1" applyAlignment="1">
      <alignment vertical="center"/>
    </xf>
    <xf numFmtId="0" fontId="6" fillId="0" borderId="0" xfId="65" applyFont="1" applyAlignment="1">
      <alignment horizontal="right" vertical="center"/>
    </xf>
    <xf numFmtId="203" fontId="6" fillId="0" borderId="0" xfId="65" applyNumberFormat="1" applyFont="1" applyAlignment="1" applyProtection="1">
      <alignment vertical="center"/>
      <protection locked="0"/>
    </xf>
    <xf numFmtId="203" fontId="6" fillId="0" borderId="11" xfId="38" applyNumberFormat="1" applyFont="1" applyFill="1" applyBorder="1" applyAlignment="1">
      <alignment vertical="center"/>
    </xf>
    <xf numFmtId="0" fontId="0" fillId="0" borderId="0" xfId="78" applyFont="1"/>
    <xf numFmtId="0" fontId="0" fillId="0" borderId="0" xfId="78" applyFont="1" applyProtection="1">
      <protection locked="0"/>
    </xf>
    <xf numFmtId="0" fontId="0" fillId="0" borderId="9" xfId="0" applyBorder="1"/>
    <xf numFmtId="0" fontId="0" fillId="0" borderId="21" xfId="78" applyFont="1" applyBorder="1" applyAlignment="1">
      <alignment horizontal="right" vertical="center"/>
    </xf>
    <xf numFmtId="0" fontId="0" fillId="0" borderId="19" xfId="78" applyFont="1" applyBorder="1" applyAlignment="1">
      <alignment vertical="center"/>
    </xf>
    <xf numFmtId="0" fontId="0" fillId="0" borderId="20" xfId="78" applyFont="1" applyBorder="1" applyAlignment="1">
      <alignment horizontal="center" vertical="center"/>
    </xf>
    <xf numFmtId="0" fontId="0" fillId="0" borderId="19" xfId="78" applyFont="1" applyBorder="1" applyAlignment="1">
      <alignment horizontal="right" vertical="center"/>
    </xf>
    <xf numFmtId="0" fontId="0" fillId="0" borderId="30" xfId="78" applyFont="1" applyBorder="1" applyAlignment="1">
      <alignment horizontal="left" vertical="center"/>
    </xf>
    <xf numFmtId="0" fontId="0" fillId="0" borderId="20" xfId="78" applyFont="1" applyBorder="1" applyAlignment="1">
      <alignment horizontal="right" vertical="center"/>
    </xf>
    <xf numFmtId="231" fontId="0" fillId="0" borderId="19" xfId="78" applyNumberFormat="1" applyFont="1" applyBorder="1"/>
    <xf numFmtId="231" fontId="0" fillId="0" borderId="19" xfId="78" applyNumberFormat="1" applyFont="1" applyBorder="1" applyProtection="1">
      <protection locked="0"/>
    </xf>
    <xf numFmtId="219" fontId="0" fillId="0" borderId="19" xfId="78" applyNumberFormat="1" applyFont="1" applyBorder="1"/>
    <xf numFmtId="219" fontId="0" fillId="0" borderId="19" xfId="78" applyNumberFormat="1" applyFont="1" applyBorder="1" applyAlignment="1">
      <alignment horizontal="right"/>
    </xf>
    <xf numFmtId="38" fontId="0" fillId="0" borderId="19" xfId="38" applyFont="1" applyFill="1" applyBorder="1" applyProtection="1"/>
    <xf numFmtId="214" fontId="0" fillId="0" borderId="19" xfId="78" applyNumberFormat="1" applyFont="1" applyBorder="1"/>
    <xf numFmtId="222" fontId="0" fillId="0" borderId="19" xfId="78" applyNumberFormat="1" applyFont="1" applyBorder="1" applyAlignment="1">
      <alignment horizontal="right"/>
    </xf>
    <xf numFmtId="38" fontId="0" fillId="0" borderId="0" xfId="78" applyNumberFormat="1" applyFont="1" applyProtection="1">
      <protection locked="0"/>
    </xf>
    <xf numFmtId="231" fontId="0" fillId="0" borderId="0" xfId="78" applyNumberFormat="1" applyFont="1" applyProtection="1">
      <protection locked="0"/>
    </xf>
    <xf numFmtId="214" fontId="0" fillId="0" borderId="0" xfId="78" applyNumberFormat="1" applyFont="1" applyProtection="1">
      <protection locked="0"/>
    </xf>
    <xf numFmtId="225" fontId="0" fillId="0" borderId="0" xfId="78" applyNumberFormat="1" applyFont="1" applyProtection="1">
      <protection locked="0"/>
    </xf>
    <xf numFmtId="215" fontId="0" fillId="0" borderId="0" xfId="78" applyNumberFormat="1" applyFont="1" applyProtection="1">
      <protection locked="0"/>
    </xf>
    <xf numFmtId="0" fontId="2" fillId="0" borderId="0" xfId="80" applyFont="1" applyAlignment="1">
      <alignment vertical="center"/>
    </xf>
    <xf numFmtId="0" fontId="2" fillId="0" borderId="0" xfId="80" applyFont="1"/>
    <xf numFmtId="0" fontId="89" fillId="0" borderId="0" xfId="80" applyFont="1" applyAlignment="1">
      <alignment vertical="center" textRotation="255"/>
    </xf>
    <xf numFmtId="0" fontId="2" fillId="0" borderId="0" xfId="0" applyFont="1"/>
    <xf numFmtId="0" fontId="89" fillId="0" borderId="1" xfId="80" applyFont="1" applyBorder="1" applyAlignment="1">
      <alignment vertical="center" textRotation="255"/>
    </xf>
    <xf numFmtId="0" fontId="2" fillId="0" borderId="20" xfId="80" applyFont="1" applyBorder="1" applyAlignment="1">
      <alignment horizontal="center" vertical="center"/>
    </xf>
    <xf numFmtId="0" fontId="2" fillId="0" borderId="9" xfId="80" applyFont="1" applyBorder="1" applyAlignment="1">
      <alignment horizontal="center"/>
    </xf>
    <xf numFmtId="0" fontId="2" fillId="0" borderId="21" xfId="80" applyFont="1" applyBorder="1"/>
    <xf numFmtId="0" fontId="2" fillId="0" borderId="19" xfId="80" applyFont="1" applyBorder="1" applyAlignment="1">
      <alignment horizontal="center"/>
    </xf>
    <xf numFmtId="215" fontId="2" fillId="0" borderId="19" xfId="80" applyNumberFormat="1" applyFont="1" applyBorder="1" applyAlignment="1">
      <alignment horizontal="center"/>
    </xf>
    <xf numFmtId="0" fontId="2" fillId="0" borderId="19" xfId="80" applyFont="1" applyBorder="1"/>
    <xf numFmtId="0" fontId="2" fillId="0" borderId="2" xfId="80" applyFont="1" applyBorder="1"/>
    <xf numFmtId="0" fontId="2" fillId="0" borderId="3" xfId="80" applyFont="1" applyBorder="1" applyAlignment="1">
      <alignment horizontal="center"/>
    </xf>
    <xf numFmtId="181" fontId="2" fillId="0" borderId="22" xfId="80" applyNumberFormat="1" applyFont="1" applyBorder="1"/>
    <xf numFmtId="236" fontId="2" fillId="0" borderId="22" xfId="80" applyNumberFormat="1" applyFont="1" applyBorder="1"/>
    <xf numFmtId="233" fontId="2" fillId="0" borderId="22" xfId="80" applyNumberFormat="1" applyFont="1" applyBorder="1"/>
    <xf numFmtId="181" fontId="2" fillId="0" borderId="22" xfId="38" applyNumberFormat="1" applyFont="1" applyFill="1" applyBorder="1" applyProtection="1"/>
    <xf numFmtId="0" fontId="2" fillId="0" borderId="27" xfId="80" applyFont="1" applyBorder="1"/>
    <xf numFmtId="181" fontId="2" fillId="0" borderId="81" xfId="80" applyNumberFormat="1" applyFont="1" applyBorder="1" applyAlignment="1">
      <alignment vertical="center"/>
    </xf>
    <xf numFmtId="181" fontId="2" fillId="0" borderId="84" xfId="80" applyNumberFormat="1" applyFont="1" applyBorder="1" applyAlignment="1">
      <alignment vertical="center"/>
    </xf>
    <xf numFmtId="181" fontId="2" fillId="0" borderId="58" xfId="38" applyNumberFormat="1" applyFont="1" applyFill="1" applyBorder="1" applyAlignment="1" applyProtection="1">
      <alignment vertical="center"/>
    </xf>
    <xf numFmtId="233" fontId="2" fillId="0" borderId="84" xfId="80" applyNumberFormat="1" applyFont="1" applyBorder="1" applyAlignment="1">
      <alignment vertical="center"/>
    </xf>
    <xf numFmtId="236" fontId="2" fillId="0" borderId="84" xfId="80" applyNumberFormat="1" applyFont="1" applyBorder="1" applyAlignment="1">
      <alignment vertical="center"/>
    </xf>
    <xf numFmtId="235" fontId="2" fillId="0" borderId="85" xfId="0" applyNumberFormat="1" applyFont="1" applyBorder="1"/>
    <xf numFmtId="238" fontId="2" fillId="0" borderId="19" xfId="80" applyNumberFormat="1" applyFont="1" applyBorder="1" applyAlignment="1">
      <alignment horizontal="right" vertical="center"/>
    </xf>
    <xf numFmtId="235" fontId="2" fillId="0" borderId="0" xfId="0" applyNumberFormat="1" applyFont="1"/>
    <xf numFmtId="239" fontId="2" fillId="0" borderId="19" xfId="80" applyNumberFormat="1" applyFont="1" applyBorder="1" applyAlignment="1">
      <alignment horizontal="right" vertical="center"/>
    </xf>
    <xf numFmtId="235" fontId="2" fillId="0" borderId="32" xfId="80" applyNumberFormat="1" applyFont="1" applyBorder="1"/>
    <xf numFmtId="216" fontId="2" fillId="0" borderId="0" xfId="80" applyNumberFormat="1" applyFont="1"/>
    <xf numFmtId="0" fontId="2" fillId="0" borderId="0" xfId="80" applyFont="1" applyAlignment="1">
      <alignment horizontal="right"/>
    </xf>
    <xf numFmtId="0" fontId="7" fillId="0" borderId="19" xfId="0" applyFont="1" applyBorder="1" applyAlignment="1" applyProtection="1">
      <alignment horizontal="center" vertical="center"/>
      <protection locked="0"/>
    </xf>
    <xf numFmtId="0" fontId="7" fillId="0" borderId="84" xfId="0" applyFont="1" applyBorder="1" applyAlignment="1" applyProtection="1">
      <alignment horizontal="center" vertical="center"/>
      <protection locked="0"/>
    </xf>
    <xf numFmtId="0" fontId="7" fillId="0" borderId="122" xfId="0" applyFont="1" applyBorder="1" applyAlignment="1" applyProtection="1">
      <alignment horizontal="center" vertical="center"/>
      <protection locked="0"/>
    </xf>
    <xf numFmtId="38" fontId="6" fillId="0" borderId="0" xfId="36" applyFont="1" applyBorder="1" applyAlignment="1" applyProtection="1">
      <alignment horizontal="right" vertical="center"/>
      <protection locked="0"/>
    </xf>
    <xf numFmtId="38" fontId="0" fillId="0" borderId="19" xfId="36" applyFont="1" applyFill="1" applyBorder="1" applyAlignment="1" applyProtection="1">
      <alignment horizontal="right"/>
    </xf>
    <xf numFmtId="0" fontId="2" fillId="0" borderId="9" xfId="80" applyFont="1" applyBorder="1"/>
    <xf numFmtId="240" fontId="41" fillId="0" borderId="0" xfId="65" applyNumberFormat="1" applyFont="1" applyAlignment="1">
      <alignment vertical="center"/>
    </xf>
    <xf numFmtId="0" fontId="23" fillId="0" borderId="0" xfId="0" applyFont="1" applyAlignment="1">
      <alignment horizontal="center"/>
    </xf>
    <xf numFmtId="0" fontId="22" fillId="0" borderId="94" xfId="0" applyFont="1" applyBorder="1" applyAlignment="1">
      <alignment horizontal="left" vertical="center" indent="2"/>
    </xf>
    <xf numFmtId="0" fontId="22" fillId="0" borderId="94" xfId="0" applyFont="1" applyBorder="1" applyAlignment="1">
      <alignment vertical="center"/>
    </xf>
    <xf numFmtId="0" fontId="22" fillId="0" borderId="95" xfId="0" applyFont="1" applyBorder="1" applyAlignment="1">
      <alignment horizontal="left" vertical="center" indent="4"/>
    </xf>
    <xf numFmtId="0" fontId="22" fillId="0" borderId="25" xfId="0" applyFont="1" applyBorder="1" applyAlignment="1">
      <alignment vertical="center"/>
    </xf>
    <xf numFmtId="38" fontId="11" fillId="0" borderId="0" xfId="38" applyFont="1" applyFill="1" applyBorder="1" applyAlignment="1" applyProtection="1">
      <protection locked="0"/>
    </xf>
    <xf numFmtId="0" fontId="0" fillId="0" borderId="2" xfId="0" applyBorder="1" applyAlignment="1">
      <alignment horizontal="right"/>
    </xf>
    <xf numFmtId="38" fontId="0" fillId="0" borderId="11" xfId="36" applyFont="1" applyFill="1" applyBorder="1" applyAlignment="1" applyProtection="1">
      <alignment horizontal="right"/>
    </xf>
    <xf numFmtId="38" fontId="0" fillId="0" borderId="11" xfId="38" applyFont="1" applyFill="1" applyBorder="1" applyAlignment="1" applyProtection="1">
      <alignment horizontal="right"/>
    </xf>
    <xf numFmtId="231" fontId="0" fillId="0" borderId="11" xfId="78" applyNumberFormat="1" applyFont="1" applyBorder="1"/>
    <xf numFmtId="38" fontId="0" fillId="0" borderId="11" xfId="38" applyFont="1" applyFill="1" applyBorder="1" applyProtection="1"/>
    <xf numFmtId="231" fontId="0" fillId="0" borderId="11" xfId="78" applyNumberFormat="1" applyFont="1" applyBorder="1" applyProtection="1">
      <protection locked="0"/>
    </xf>
    <xf numFmtId="219" fontId="0" fillId="0" borderId="11" xfId="78" applyNumberFormat="1" applyFont="1" applyBorder="1"/>
    <xf numFmtId="219" fontId="0" fillId="0" borderId="11" xfId="78" applyNumberFormat="1" applyFont="1" applyBorder="1" applyAlignment="1">
      <alignment horizontal="right"/>
    </xf>
    <xf numFmtId="214" fontId="0" fillId="0" borderId="11" xfId="78" applyNumberFormat="1" applyFont="1" applyBorder="1"/>
    <xf numFmtId="222" fontId="0" fillId="0" borderId="11" xfId="78" applyNumberFormat="1" applyFont="1" applyBorder="1" applyAlignment="1">
      <alignment horizontal="right"/>
    </xf>
    <xf numFmtId="208" fontId="11" fillId="0" borderId="11" xfId="37" applyNumberFormat="1" applyFont="1" applyFill="1" applyBorder="1" applyAlignment="1" applyProtection="1">
      <alignment horizontal="right" vertical="center"/>
      <protection locked="0"/>
    </xf>
    <xf numFmtId="249" fontId="41" fillId="0" borderId="0" xfId="65" applyNumberFormat="1" applyFont="1" applyAlignment="1">
      <alignment vertical="center"/>
    </xf>
    <xf numFmtId="205" fontId="115" fillId="0" borderId="0" xfId="42" applyNumberFormat="1" applyFont="1" applyFill="1" applyBorder="1" applyAlignment="1" applyProtection="1">
      <alignment horizontal="right" vertical="center"/>
      <protection locked="0"/>
    </xf>
    <xf numFmtId="205" fontId="116" fillId="0" borderId="0" xfId="42" applyNumberFormat="1" applyFont="1" applyFill="1" applyBorder="1" applyAlignment="1" applyProtection="1">
      <alignment horizontal="right" vertical="center"/>
      <protection locked="0"/>
    </xf>
    <xf numFmtId="185" fontId="116" fillId="0" borderId="0" xfId="42" applyNumberFormat="1" applyFont="1" applyFill="1" applyBorder="1" applyAlignment="1" applyProtection="1">
      <alignment horizontal="right" vertical="center"/>
      <protection locked="0"/>
    </xf>
    <xf numFmtId="206" fontId="116" fillId="0" borderId="0" xfId="42" applyNumberFormat="1" applyFont="1" applyFill="1" applyBorder="1" applyAlignment="1" applyProtection="1">
      <alignment horizontal="right" vertical="center"/>
      <protection locked="0"/>
    </xf>
    <xf numFmtId="0" fontId="117" fillId="0" borderId="30" xfId="65" applyFont="1" applyBorder="1" applyAlignment="1" applyProtection="1">
      <alignment vertical="center"/>
      <protection locked="0"/>
    </xf>
    <xf numFmtId="228" fontId="11" fillId="0" borderId="13" xfId="37" applyNumberFormat="1" applyFont="1" applyFill="1" applyBorder="1" applyAlignment="1">
      <alignment horizontal="right" vertical="center" shrinkToFit="1"/>
    </xf>
    <xf numFmtId="228" fontId="11" fillId="0" borderId="65" xfId="0" applyNumberFormat="1" applyFont="1" applyBorder="1" applyAlignment="1">
      <alignment horizontal="right" vertical="center"/>
    </xf>
    <xf numFmtId="228" fontId="11" fillId="0" borderId="66" xfId="37" applyNumberFormat="1" applyFont="1" applyFill="1" applyBorder="1" applyAlignment="1">
      <alignment horizontal="right" vertical="center" shrinkToFit="1"/>
    </xf>
    <xf numFmtId="0" fontId="118" fillId="0" borderId="0" xfId="0" applyFont="1" applyAlignment="1" applyProtection="1">
      <alignment vertical="center"/>
      <protection locked="0"/>
    </xf>
    <xf numFmtId="190" fontId="86" fillId="0" borderId="51" xfId="38" applyNumberFormat="1" applyFont="1" applyFill="1" applyBorder="1" applyAlignment="1">
      <alignment vertical="center"/>
    </xf>
    <xf numFmtId="177" fontId="86" fillId="0" borderId="51" xfId="38" applyNumberFormat="1" applyFont="1" applyFill="1" applyBorder="1" applyAlignment="1" applyProtection="1">
      <alignment horizontal="right" vertical="center"/>
    </xf>
    <xf numFmtId="250" fontId="41" fillId="0" borderId="30" xfId="65" applyNumberFormat="1" applyFont="1" applyBorder="1" applyAlignment="1">
      <alignment vertical="center"/>
    </xf>
    <xf numFmtId="0" fontId="13" fillId="0" borderId="61" xfId="0" applyFont="1" applyBorder="1" applyAlignment="1">
      <alignment horizontal="center" vertical="center"/>
    </xf>
    <xf numFmtId="0" fontId="8" fillId="0" borderId="0" xfId="0" applyFont="1" applyAlignment="1">
      <alignment horizontal="center" vertical="center"/>
    </xf>
    <xf numFmtId="0" fontId="8" fillId="0" borderId="58" xfId="0" applyFont="1" applyBorder="1" applyAlignment="1">
      <alignment horizontal="center" vertical="center"/>
    </xf>
    <xf numFmtId="0" fontId="8" fillId="0" borderId="51" xfId="0" applyFont="1" applyBorder="1" applyAlignment="1">
      <alignment horizontal="center" vertical="center"/>
    </xf>
    <xf numFmtId="0" fontId="8" fillId="0" borderId="61" xfId="0" applyFont="1" applyBorder="1" applyAlignment="1">
      <alignment horizontal="center" vertical="center"/>
    </xf>
    <xf numFmtId="0" fontId="88" fillId="0" borderId="51" xfId="0" applyFont="1" applyBorder="1" applyAlignment="1">
      <alignment vertical="center" shrinkToFit="1"/>
    </xf>
    <xf numFmtId="0" fontId="8" fillId="0" borderId="51" xfId="0" applyFont="1" applyBorder="1" applyAlignment="1">
      <alignment horizontal="center" vertical="center" shrinkToFit="1"/>
    </xf>
    <xf numFmtId="0" fontId="8" fillId="0" borderId="1" xfId="0" applyFont="1" applyBorder="1" applyAlignment="1">
      <alignment horizontal="center" vertical="center"/>
    </xf>
    <xf numFmtId="58" fontId="8" fillId="0" borderId="0" xfId="0" quotePrefix="1" applyNumberFormat="1"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12" fillId="0" borderId="0" xfId="0" applyFont="1" applyAlignment="1">
      <alignment vertical="center"/>
    </xf>
    <xf numFmtId="0" fontId="119" fillId="0" borderId="0" xfId="78" applyFont="1" applyAlignment="1">
      <alignment horizontal="right"/>
    </xf>
    <xf numFmtId="0" fontId="119" fillId="0" borderId="0" xfId="0" applyFont="1"/>
    <xf numFmtId="181" fontId="119" fillId="0" borderId="84" xfId="80" applyNumberFormat="1" applyFont="1" applyBorder="1" applyAlignment="1">
      <alignment vertical="center"/>
    </xf>
    <xf numFmtId="251" fontId="11" fillId="0" borderId="60" xfId="37" applyNumberFormat="1" applyFont="1" applyFill="1" applyBorder="1" applyAlignment="1">
      <alignment horizontal="right" vertical="center" shrinkToFit="1"/>
    </xf>
    <xf numFmtId="211" fontId="11" fillId="0" borderId="13" xfId="375" applyNumberFormat="1" applyFont="1" applyBorder="1" applyAlignment="1">
      <alignment horizontal="right"/>
    </xf>
    <xf numFmtId="211" fontId="11" fillId="0" borderId="72" xfId="375" applyNumberFormat="1" applyFont="1" applyBorder="1" applyAlignment="1">
      <alignment horizontal="right"/>
    </xf>
    <xf numFmtId="211" fontId="11" fillId="0" borderId="14" xfId="375" applyNumberFormat="1" applyFont="1" applyBorder="1" applyAlignment="1">
      <alignment horizontal="right"/>
    </xf>
    <xf numFmtId="38" fontId="31" fillId="0" borderId="0" xfId="295" applyFont="1" applyFill="1" applyAlignment="1">
      <alignment vertical="center"/>
    </xf>
    <xf numFmtId="222" fontId="119" fillId="0" borderId="30" xfId="78" applyNumberFormat="1" applyFont="1" applyBorder="1" applyAlignment="1">
      <alignment horizontal="right"/>
    </xf>
    <xf numFmtId="214" fontId="119" fillId="0" borderId="30" xfId="78" applyNumberFormat="1" applyFont="1" applyBorder="1"/>
    <xf numFmtId="222" fontId="0" fillId="0" borderId="30" xfId="78" applyNumberFormat="1" applyFont="1" applyBorder="1" applyAlignment="1">
      <alignment horizontal="right"/>
    </xf>
    <xf numFmtId="214" fontId="0" fillId="0" borderId="30" xfId="78" applyNumberFormat="1" applyFont="1" applyBorder="1"/>
    <xf numFmtId="219" fontId="0" fillId="0" borderId="30" xfId="78" applyNumberFormat="1" applyFont="1" applyBorder="1" applyAlignment="1">
      <alignment horizontal="right"/>
    </xf>
    <xf numFmtId="38" fontId="0" fillId="0" borderId="30" xfId="38" applyFont="1" applyFill="1" applyBorder="1" applyProtection="1"/>
    <xf numFmtId="219" fontId="0" fillId="0" borderId="30" xfId="78" applyNumberFormat="1" applyFont="1" applyBorder="1"/>
    <xf numFmtId="231" fontId="0" fillId="0" borderId="30" xfId="78" applyNumberFormat="1" applyFont="1" applyBorder="1" applyProtection="1">
      <protection locked="0"/>
    </xf>
    <xf numFmtId="231" fontId="0" fillId="0" borderId="30" xfId="78" applyNumberFormat="1" applyFont="1" applyBorder="1"/>
    <xf numFmtId="38" fontId="0" fillId="0" borderId="19" xfId="38" applyFont="1" applyFill="1" applyBorder="1" applyAlignment="1" applyProtection="1">
      <alignment horizontal="right"/>
    </xf>
    <xf numFmtId="0" fontId="11" fillId="0" borderId="31" xfId="37" applyNumberFormat="1" applyFont="1" applyFill="1" applyBorder="1" applyAlignment="1" applyProtection="1">
      <alignment horizontal="right" vertical="center"/>
      <protection locked="0"/>
    </xf>
    <xf numFmtId="182" fontId="11" fillId="0" borderId="13" xfId="65" applyNumberFormat="1" applyFont="1" applyBorder="1" applyAlignment="1" applyProtection="1">
      <alignment vertical="center"/>
      <protection locked="0"/>
    </xf>
    <xf numFmtId="252" fontId="11" fillId="0" borderId="0" xfId="37" applyNumberFormat="1" applyFont="1" applyBorder="1" applyAlignment="1">
      <alignment horizontal="right" vertical="center" shrinkToFit="1"/>
    </xf>
    <xf numFmtId="203" fontId="6" fillId="0" borderId="13" xfId="38" applyNumberFormat="1" applyFont="1" applyFill="1" applyBorder="1" applyAlignment="1">
      <alignment vertical="center"/>
    </xf>
    <xf numFmtId="237" fontId="0" fillId="34" borderId="3" xfId="78" applyNumberFormat="1" applyFont="1" applyFill="1" applyBorder="1" applyAlignment="1">
      <alignment horizontal="right"/>
    </xf>
    <xf numFmtId="38" fontId="0" fillId="34" borderId="22" xfId="38" applyFont="1" applyFill="1" applyBorder="1" applyAlignment="1" applyProtection="1">
      <alignment horizontal="right"/>
    </xf>
    <xf numFmtId="231" fontId="0" fillId="34" borderId="22" xfId="78" applyNumberFormat="1" applyFont="1" applyFill="1" applyBorder="1"/>
    <xf numFmtId="231" fontId="0" fillId="34" borderId="22" xfId="78" applyNumberFormat="1" applyFont="1" applyFill="1" applyBorder="1" applyProtection="1">
      <protection locked="0"/>
    </xf>
    <xf numFmtId="219" fontId="0" fillId="34" borderId="22" xfId="78" applyNumberFormat="1" applyFont="1" applyFill="1" applyBorder="1"/>
    <xf numFmtId="219" fontId="0" fillId="34" borderId="22" xfId="78" applyNumberFormat="1" applyFont="1" applyFill="1" applyBorder="1" applyAlignment="1">
      <alignment horizontal="right"/>
    </xf>
    <xf numFmtId="214" fontId="0" fillId="34" borderId="22" xfId="78" applyNumberFormat="1" applyFont="1" applyFill="1" applyBorder="1"/>
    <xf numFmtId="222" fontId="0" fillId="34" borderId="22" xfId="78" applyNumberFormat="1" applyFont="1" applyFill="1" applyBorder="1" applyAlignment="1">
      <alignment horizontal="right"/>
    </xf>
    <xf numFmtId="214" fontId="119" fillId="34" borderId="22" xfId="78" applyNumberFormat="1" applyFont="1" applyFill="1" applyBorder="1"/>
    <xf numFmtId="222" fontId="119" fillId="34" borderId="22" xfId="78" applyNumberFormat="1" applyFont="1" applyFill="1" applyBorder="1" applyAlignment="1">
      <alignment horizontal="right"/>
    </xf>
    <xf numFmtId="213" fontId="49" fillId="0" borderId="27" xfId="0" applyNumberFormat="1" applyFont="1" applyBorder="1" applyAlignment="1">
      <alignment vertical="center"/>
    </xf>
    <xf numFmtId="213" fontId="49" fillId="0" borderId="42" xfId="0" applyNumberFormat="1" applyFont="1" applyBorder="1" applyAlignment="1">
      <alignment vertical="center"/>
    </xf>
    <xf numFmtId="213" fontId="49" fillId="0" borderId="45" xfId="0" applyNumberFormat="1" applyFont="1" applyBorder="1" applyAlignment="1">
      <alignment vertical="center"/>
    </xf>
    <xf numFmtId="237" fontId="11" fillId="0" borderId="30" xfId="65" applyNumberFormat="1" applyFont="1" applyBorder="1" applyAlignment="1" applyProtection="1">
      <alignment horizontal="right" vertical="center"/>
      <protection locked="0"/>
    </xf>
    <xf numFmtId="203" fontId="6" fillId="0" borderId="15" xfId="38" applyNumberFormat="1" applyFont="1" applyFill="1" applyBorder="1" applyAlignment="1">
      <alignment vertical="center"/>
    </xf>
    <xf numFmtId="205" fontId="6" fillId="0" borderId="0" xfId="65" applyNumberFormat="1" applyFont="1" applyAlignment="1">
      <alignment horizontal="right" vertical="center"/>
    </xf>
    <xf numFmtId="206" fontId="6" fillId="0" borderId="0" xfId="65" applyNumberFormat="1" applyFont="1" applyAlignment="1">
      <alignment horizontal="right" vertical="center"/>
    </xf>
    <xf numFmtId="204" fontId="6" fillId="0" borderId="0" xfId="65" quotePrefix="1" applyNumberFormat="1" applyFont="1" applyAlignment="1" applyProtection="1">
      <alignment horizontal="right" vertical="center"/>
      <protection locked="0"/>
    </xf>
    <xf numFmtId="3" fontId="6" fillId="0" borderId="0" xfId="65" applyNumberFormat="1" applyFont="1" applyAlignment="1">
      <alignment horizontal="right" vertical="center"/>
    </xf>
    <xf numFmtId="206" fontId="6" fillId="0" borderId="0" xfId="65" quotePrefix="1" applyNumberFormat="1" applyFont="1" applyAlignment="1" applyProtection="1">
      <alignment horizontal="right" vertical="center"/>
      <protection locked="0"/>
    </xf>
    <xf numFmtId="237" fontId="6" fillId="0" borderId="12" xfId="65" applyNumberFormat="1" applyFont="1" applyBorder="1" applyAlignment="1" applyProtection="1">
      <alignment horizontal="right" vertical="center"/>
      <protection locked="0"/>
    </xf>
    <xf numFmtId="204" fontId="116" fillId="0" borderId="0" xfId="65" quotePrefix="1" applyNumberFormat="1" applyFont="1" applyAlignment="1" applyProtection="1">
      <alignment horizontal="right" vertical="center"/>
      <protection locked="0"/>
    </xf>
    <xf numFmtId="0" fontId="0" fillId="0" borderId="29" xfId="0" applyBorder="1"/>
    <xf numFmtId="203" fontId="6" fillId="0" borderId="0" xfId="79" applyNumberFormat="1" applyFont="1" applyAlignment="1">
      <alignment vertical="center"/>
    </xf>
    <xf numFmtId="182" fontId="6" fillId="0" borderId="0" xfId="65" applyNumberFormat="1" applyFont="1" applyAlignment="1" applyProtection="1">
      <alignment horizontal="right" vertical="center"/>
      <protection locked="0"/>
    </xf>
    <xf numFmtId="0" fontId="8" fillId="0" borderId="12" xfId="65" applyFont="1" applyBorder="1" applyAlignment="1" applyProtection="1">
      <alignment vertical="center"/>
      <protection locked="0"/>
    </xf>
    <xf numFmtId="0" fontId="23" fillId="0" borderId="0" xfId="65" applyFont="1" applyAlignment="1">
      <alignment vertical="center"/>
    </xf>
    <xf numFmtId="0" fontId="11" fillId="0" borderId="5" xfId="65" applyFont="1" applyBorder="1" applyAlignment="1" applyProtection="1">
      <alignment vertical="center"/>
      <protection locked="0"/>
    </xf>
    <xf numFmtId="0" fontId="8" fillId="0" borderId="12" xfId="65" quotePrefix="1" applyFont="1" applyBorder="1" applyAlignment="1" applyProtection="1">
      <alignment vertical="center"/>
      <protection locked="0"/>
    </xf>
    <xf numFmtId="0" fontId="8" fillId="0" borderId="29" xfId="65" applyFont="1" applyBorder="1" applyAlignment="1">
      <alignment vertical="center"/>
    </xf>
    <xf numFmtId="0" fontId="15" fillId="0" borderId="13" xfId="65" applyBorder="1" applyAlignment="1">
      <alignment vertical="center"/>
    </xf>
    <xf numFmtId="0" fontId="23" fillId="0" borderId="13" xfId="65" applyFont="1" applyBorder="1" applyAlignment="1">
      <alignment vertical="center"/>
    </xf>
    <xf numFmtId="0" fontId="22" fillId="0" borderId="13" xfId="65" applyFont="1" applyBorder="1" applyAlignment="1" applyProtection="1">
      <alignment vertical="center"/>
      <protection locked="0"/>
    </xf>
    <xf numFmtId="0" fontId="11" fillId="0" borderId="14" xfId="65" applyFont="1" applyBorder="1" applyAlignment="1" applyProtection="1">
      <alignment vertical="center"/>
      <protection locked="0"/>
    </xf>
    <xf numFmtId="185" fontId="6" fillId="0" borderId="0" xfId="65" applyNumberFormat="1" applyFont="1" applyAlignment="1" applyProtection="1">
      <alignment horizontal="right" vertical="center"/>
      <protection locked="0"/>
    </xf>
    <xf numFmtId="206" fontId="6" fillId="0" borderId="0" xfId="65" applyNumberFormat="1" applyFont="1" applyAlignment="1" applyProtection="1">
      <alignment horizontal="right" vertical="center"/>
      <protection locked="0"/>
    </xf>
    <xf numFmtId="205" fontId="6" fillId="0" borderId="0" xfId="65" applyNumberFormat="1" applyFont="1" applyAlignment="1" applyProtection="1">
      <alignment vertical="center"/>
      <protection locked="0"/>
    </xf>
    <xf numFmtId="205" fontId="6" fillId="0" borderId="0" xfId="65" applyNumberFormat="1" applyFont="1" applyAlignment="1" applyProtection="1">
      <alignment horizontal="right" vertical="center"/>
      <protection locked="0"/>
    </xf>
    <xf numFmtId="0" fontId="53" fillId="0" borderId="12" xfId="65" applyFont="1" applyBorder="1" applyAlignment="1" applyProtection="1">
      <alignment vertical="center"/>
      <protection locked="0"/>
    </xf>
    <xf numFmtId="0" fontId="87" fillId="0" borderId="12" xfId="65" applyFont="1" applyBorder="1" applyAlignment="1" applyProtection="1">
      <alignment vertical="center"/>
      <protection locked="0"/>
    </xf>
    <xf numFmtId="0" fontId="53" fillId="0" borderId="29" xfId="65" applyFont="1" applyBorder="1" applyAlignment="1">
      <alignment vertical="center"/>
    </xf>
    <xf numFmtId="203" fontId="11" fillId="0" borderId="5" xfId="38" applyNumberFormat="1" applyFont="1" applyFill="1" applyBorder="1" applyAlignment="1" applyProtection="1">
      <protection locked="0"/>
    </xf>
    <xf numFmtId="211" fontId="11" fillId="0" borderId="5" xfId="375" applyNumberFormat="1" applyFont="1" applyBorder="1" applyAlignment="1">
      <alignment horizontal="right"/>
    </xf>
    <xf numFmtId="3" fontId="6" fillId="0" borderId="6" xfId="65" applyNumberFormat="1" applyFont="1" applyBorder="1" applyAlignment="1" applyProtection="1">
      <alignment vertical="center"/>
      <protection locked="0"/>
    </xf>
    <xf numFmtId="211" fontId="6" fillId="0" borderId="5" xfId="38" applyNumberFormat="1" applyFont="1" applyFill="1" applyBorder="1" applyAlignment="1" applyProtection="1">
      <alignment horizontal="right" vertical="center"/>
      <protection locked="0"/>
    </xf>
    <xf numFmtId="211" fontId="6" fillId="0" borderId="5" xfId="38" applyNumberFormat="1" applyFont="1" applyFill="1" applyBorder="1" applyAlignment="1" applyProtection="1">
      <alignment vertical="center"/>
      <protection locked="0"/>
    </xf>
    <xf numFmtId="203" fontId="6" fillId="0" borderId="0" xfId="38" applyNumberFormat="1" applyFont="1" applyFill="1" applyBorder="1" applyAlignment="1">
      <alignment vertical="center"/>
    </xf>
    <xf numFmtId="38" fontId="6" fillId="0" borderId="5" xfId="38" applyFont="1" applyFill="1" applyBorder="1" applyAlignment="1" applyProtection="1">
      <alignment horizontal="right" vertical="center"/>
      <protection locked="0"/>
    </xf>
    <xf numFmtId="237" fontId="0" fillId="0" borderId="0" xfId="78" applyNumberFormat="1" applyFont="1" applyAlignment="1">
      <alignment horizontal="right"/>
    </xf>
    <xf numFmtId="0" fontId="0" fillId="0" borderId="11" xfId="0" applyBorder="1" applyAlignment="1">
      <alignment horizontal="right"/>
    </xf>
    <xf numFmtId="211" fontId="11" fillId="0" borderId="0" xfId="65" applyNumberFormat="1" applyFont="1" applyAlignment="1" applyProtection="1">
      <alignment vertical="center"/>
      <protection locked="0"/>
    </xf>
    <xf numFmtId="205" fontId="11" fillId="0" borderId="5" xfId="37" applyNumberFormat="1" applyFont="1" applyFill="1" applyBorder="1" applyAlignment="1" applyProtection="1">
      <alignment vertical="center"/>
      <protection locked="0"/>
    </xf>
    <xf numFmtId="3" fontId="11" fillId="0" borderId="5" xfId="65" applyNumberFormat="1" applyFont="1" applyBorder="1" applyAlignment="1" applyProtection="1">
      <alignment vertical="center"/>
      <protection locked="0"/>
    </xf>
    <xf numFmtId="205" fontId="11" fillId="0" borderId="5" xfId="65" applyNumberFormat="1" applyFont="1" applyBorder="1" applyAlignment="1">
      <alignment horizontal="right" vertical="center"/>
    </xf>
    <xf numFmtId="237" fontId="117" fillId="0" borderId="0" xfId="65" applyNumberFormat="1" applyFont="1" applyAlignment="1" applyProtection="1">
      <alignment horizontal="right" vertical="center"/>
      <protection locked="0"/>
    </xf>
    <xf numFmtId="205" fontId="117" fillId="0" borderId="0" xfId="65" applyNumberFormat="1" applyFont="1" applyAlignment="1">
      <alignment horizontal="right" vertical="center"/>
    </xf>
    <xf numFmtId="205" fontId="117" fillId="0" borderId="5" xfId="65" applyNumberFormat="1" applyFont="1" applyBorder="1" applyAlignment="1">
      <alignment horizontal="right" vertical="center"/>
    </xf>
    <xf numFmtId="49" fontId="11" fillId="0" borderId="13" xfId="65" applyNumberFormat="1" applyFont="1" applyBorder="1" applyAlignment="1" applyProtection="1">
      <alignment horizontal="right" vertical="center"/>
      <protection locked="0"/>
    </xf>
    <xf numFmtId="49" fontId="11" fillId="0" borderId="17" xfId="65" applyNumberFormat="1" applyFont="1" applyBorder="1" applyAlignment="1" applyProtection="1">
      <alignment vertical="center"/>
      <protection locked="0"/>
    </xf>
    <xf numFmtId="205" fontId="11" fillId="0" borderId="13" xfId="65" applyNumberFormat="1" applyFont="1" applyBorder="1" applyAlignment="1">
      <alignment vertical="center"/>
    </xf>
    <xf numFmtId="205" fontId="11" fillId="0" borderId="14" xfId="65" applyNumberFormat="1" applyFont="1" applyBorder="1" applyAlignment="1">
      <alignment vertical="center"/>
    </xf>
    <xf numFmtId="0" fontId="2" fillId="0" borderId="0" xfId="375"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21" xfId="0" applyBorder="1" applyAlignment="1">
      <alignment vertical="center"/>
    </xf>
    <xf numFmtId="0" fontId="0" fillId="0" borderId="11" xfId="0" applyBorder="1" applyAlignment="1">
      <alignment vertical="center"/>
    </xf>
    <xf numFmtId="0" fontId="27" fillId="0" borderId="0" xfId="0" applyFont="1" applyAlignment="1">
      <alignment horizontal="right" vertical="center"/>
    </xf>
    <xf numFmtId="0" fontId="0" fillId="0" borderId="30" xfId="0" applyBorder="1" applyAlignment="1">
      <alignment vertical="center"/>
    </xf>
    <xf numFmtId="0" fontId="27" fillId="0" borderId="0" xfId="0" applyFont="1" applyAlignment="1">
      <alignment horizontal="center" vertical="center"/>
    </xf>
    <xf numFmtId="210" fontId="29" fillId="0" borderId="0" xfId="0" applyNumberFormat="1" applyFont="1" applyAlignment="1">
      <alignment vertical="center"/>
    </xf>
    <xf numFmtId="0" fontId="22" fillId="0" borderId="0" xfId="0" applyFont="1" applyAlignment="1">
      <alignment horizontal="center" vertical="center"/>
    </xf>
    <xf numFmtId="0" fontId="12" fillId="0" borderId="0" xfId="0" applyFont="1" applyAlignment="1">
      <alignment horizontal="right" vertical="center"/>
    </xf>
    <xf numFmtId="0" fontId="0" fillId="0" borderId="2" xfId="0" applyBorder="1" applyAlignment="1">
      <alignment vertical="center"/>
    </xf>
    <xf numFmtId="0" fontId="11" fillId="0" borderId="1" xfId="79" applyFont="1" applyBorder="1"/>
    <xf numFmtId="212" fontId="29" fillId="0" borderId="1" xfId="0" applyNumberFormat="1" applyFont="1" applyBorder="1" applyAlignment="1">
      <alignment vertical="center"/>
    </xf>
    <xf numFmtId="0" fontId="0" fillId="0" borderId="3" xfId="0" applyBorder="1" applyAlignment="1">
      <alignment vertical="center"/>
    </xf>
    <xf numFmtId="0" fontId="2" fillId="0" borderId="10" xfId="375" applyBorder="1"/>
    <xf numFmtId="211" fontId="2" fillId="0" borderId="10" xfId="375" applyNumberFormat="1" applyBorder="1"/>
    <xf numFmtId="0" fontId="2" fillId="0" borderId="0" xfId="375"/>
    <xf numFmtId="211" fontId="11" fillId="0" borderId="0" xfId="79" applyNumberFormat="1" applyFont="1"/>
    <xf numFmtId="0" fontId="5" fillId="0" borderId="0" xfId="375" applyFont="1" applyAlignment="1">
      <alignment horizontal="distributed" justifyLastLine="1"/>
    </xf>
    <xf numFmtId="211" fontId="31" fillId="0" borderId="0" xfId="375" applyNumberFormat="1" applyFont="1" applyAlignment="1">
      <alignment shrinkToFit="1"/>
    </xf>
    <xf numFmtId="0" fontId="32" fillId="0" borderId="0" xfId="375" applyFont="1"/>
    <xf numFmtId="211" fontId="11" fillId="0" borderId="0" xfId="375" applyNumberFormat="1" applyFont="1" applyAlignment="1">
      <alignment horizontal="right"/>
    </xf>
    <xf numFmtId="0" fontId="22" fillId="0" borderId="0" xfId="375" applyFont="1" applyAlignment="1">
      <alignment horizontal="right" vertical="center"/>
    </xf>
    <xf numFmtId="0" fontId="32" fillId="0" borderId="0" xfId="375" applyFont="1" applyAlignment="1">
      <alignment vertical="center"/>
    </xf>
    <xf numFmtId="211" fontId="31" fillId="0" borderId="0" xfId="375" applyNumberFormat="1" applyFont="1" applyAlignment="1">
      <alignment vertical="center"/>
    </xf>
    <xf numFmtId="0" fontId="2" fillId="0" borderId="0" xfId="375" applyAlignment="1">
      <alignment horizontal="right"/>
    </xf>
    <xf numFmtId="211" fontId="22" fillId="0" borderId="0" xfId="375" applyNumberFormat="1" applyFont="1"/>
    <xf numFmtId="0" fontId="5" fillId="0" borderId="0" xfId="375" applyFont="1" applyAlignment="1">
      <alignment horizontal="center"/>
    </xf>
    <xf numFmtId="0" fontId="5" fillId="0" borderId="0" xfId="375" applyFont="1" applyAlignment="1">
      <alignment horizontal="distributed"/>
    </xf>
    <xf numFmtId="0" fontId="33" fillId="0" borderId="0" xfId="375" applyFont="1"/>
    <xf numFmtId="38" fontId="22" fillId="0" borderId="0" xfId="375" applyNumberFormat="1" applyFont="1"/>
    <xf numFmtId="237" fontId="11" fillId="0" borderId="0" xfId="79" applyNumberFormat="1" applyFont="1" applyAlignment="1">
      <alignment horizontal="right"/>
    </xf>
    <xf numFmtId="0" fontId="0" fillId="0" borderId="142" xfId="0" applyBorder="1" applyAlignment="1">
      <alignment horizontal="right"/>
    </xf>
    <xf numFmtId="237" fontId="0" fillId="34" borderId="143" xfId="78" applyNumberFormat="1" applyFont="1" applyFill="1" applyBorder="1" applyAlignment="1">
      <alignment horizontal="right"/>
    </xf>
    <xf numFmtId="38" fontId="0" fillId="34" borderId="141" xfId="38" applyFont="1" applyFill="1" applyBorder="1" applyAlignment="1" applyProtection="1">
      <alignment horizontal="right"/>
    </xf>
    <xf numFmtId="231" fontId="0" fillId="34" borderId="141" xfId="78" applyNumberFormat="1" applyFont="1" applyFill="1" applyBorder="1"/>
    <xf numFmtId="253" fontId="0" fillId="34" borderId="141" xfId="38" applyNumberFormat="1" applyFont="1" applyFill="1" applyBorder="1" applyProtection="1"/>
    <xf numFmtId="231" fontId="0" fillId="34" borderId="141" xfId="78" applyNumberFormat="1" applyFont="1" applyFill="1" applyBorder="1" applyProtection="1">
      <protection locked="0"/>
    </xf>
    <xf numFmtId="219" fontId="0" fillId="34" borderId="141" xfId="78" applyNumberFormat="1" applyFont="1" applyFill="1" applyBorder="1"/>
    <xf numFmtId="219" fontId="0" fillId="34" borderId="141" xfId="78" applyNumberFormat="1" applyFont="1" applyFill="1" applyBorder="1" applyAlignment="1">
      <alignment horizontal="right"/>
    </xf>
    <xf numFmtId="214" fontId="0" fillId="34" borderId="141" xfId="78" applyNumberFormat="1" applyFont="1" applyFill="1" applyBorder="1"/>
    <xf numFmtId="222" fontId="0" fillId="34" borderId="141" xfId="78" applyNumberFormat="1" applyFont="1" applyFill="1" applyBorder="1" applyAlignment="1">
      <alignment horizontal="right"/>
    </xf>
    <xf numFmtId="214" fontId="119" fillId="34" borderId="141" xfId="78" applyNumberFormat="1" applyFont="1" applyFill="1" applyBorder="1"/>
    <xf numFmtId="222" fontId="119" fillId="34" borderId="141" xfId="78" applyNumberFormat="1" applyFont="1" applyFill="1" applyBorder="1" applyAlignment="1">
      <alignment horizontal="right"/>
    </xf>
    <xf numFmtId="0" fontId="0" fillId="0" borderId="0" xfId="0" applyAlignment="1">
      <alignment horizontal="right"/>
    </xf>
    <xf numFmtId="237" fontId="0" fillId="34" borderId="0" xfId="78" applyNumberFormat="1" applyFont="1" applyFill="1" applyAlignment="1">
      <alignment horizontal="right"/>
    </xf>
    <xf numFmtId="38" fontId="0" fillId="34" borderId="11" xfId="38" applyFont="1" applyFill="1" applyBorder="1" applyAlignment="1" applyProtection="1">
      <alignment horizontal="right"/>
    </xf>
    <xf numFmtId="231" fontId="0" fillId="34" borderId="11" xfId="78" applyNumberFormat="1" applyFont="1" applyFill="1" applyBorder="1"/>
    <xf numFmtId="38" fontId="0" fillId="34" borderId="11" xfId="38" applyFont="1" applyFill="1" applyBorder="1" applyProtection="1"/>
    <xf numFmtId="231" fontId="0" fillId="34" borderId="11" xfId="78" applyNumberFormat="1" applyFont="1" applyFill="1" applyBorder="1" applyProtection="1">
      <protection locked="0"/>
    </xf>
    <xf numFmtId="219" fontId="0" fillId="34" borderId="11" xfId="78" applyNumberFormat="1" applyFont="1" applyFill="1" applyBorder="1"/>
    <xf numFmtId="219" fontId="0" fillId="34" borderId="11" xfId="78" applyNumberFormat="1" applyFont="1" applyFill="1" applyBorder="1" applyAlignment="1">
      <alignment horizontal="right"/>
    </xf>
    <xf numFmtId="214" fontId="0" fillId="34" borderId="11" xfId="78" applyNumberFormat="1" applyFont="1" applyFill="1" applyBorder="1"/>
    <xf numFmtId="222" fontId="0" fillId="34" borderId="11" xfId="78" applyNumberFormat="1" applyFont="1" applyFill="1" applyBorder="1" applyAlignment="1">
      <alignment horizontal="right"/>
    </xf>
    <xf numFmtId="214" fontId="119" fillId="34" borderId="19" xfId="78" applyNumberFormat="1" applyFont="1" applyFill="1" applyBorder="1"/>
    <xf numFmtId="222" fontId="119" fillId="34" borderId="19" xfId="78" applyNumberFormat="1" applyFont="1" applyFill="1" applyBorder="1" applyAlignment="1">
      <alignment horizontal="right"/>
    </xf>
    <xf numFmtId="38" fontId="0" fillId="34" borderId="22" xfId="38" applyFont="1" applyFill="1" applyBorder="1" applyProtection="1"/>
    <xf numFmtId="0" fontId="7" fillId="0" borderId="0" xfId="0" applyFont="1" applyAlignment="1">
      <alignment horizontal="right"/>
    </xf>
    <xf numFmtId="1" fontId="11" fillId="0" borderId="5" xfId="37" applyNumberFormat="1" applyFont="1" applyFill="1" applyBorder="1" applyAlignment="1" applyProtection="1">
      <alignment horizontal="right" vertical="center"/>
      <protection locked="0"/>
    </xf>
    <xf numFmtId="208" fontId="11" fillId="0" borderId="11" xfId="37" applyNumberFormat="1" applyFont="1" applyFill="1" applyBorder="1" applyAlignment="1">
      <alignment vertical="center"/>
    </xf>
    <xf numFmtId="0" fontId="7" fillId="0" borderId="96" xfId="0" applyFont="1" applyBorder="1" applyAlignment="1" applyProtection="1">
      <alignment horizontal="center" vertical="center"/>
      <protection locked="0"/>
    </xf>
    <xf numFmtId="0" fontId="7" fillId="0" borderId="97" xfId="0" applyFont="1" applyBorder="1" applyAlignment="1">
      <alignment horizontal="center" vertical="center"/>
    </xf>
    <xf numFmtId="0" fontId="7" fillId="0" borderId="96" xfId="0" applyFont="1" applyBorder="1" applyAlignment="1">
      <alignment horizontal="center" vertical="center"/>
    </xf>
    <xf numFmtId="0" fontId="7" fillId="0" borderId="98" xfId="0" applyFont="1" applyBorder="1" applyAlignment="1">
      <alignment horizontal="center" vertical="center"/>
    </xf>
    <xf numFmtId="0" fontId="7" fillId="0" borderId="97" xfId="0" applyFont="1" applyBorder="1" applyAlignment="1">
      <alignment horizontal="center" vertical="center" shrinkToFit="1"/>
    </xf>
    <xf numFmtId="0" fontId="7" fillId="0" borderId="96" xfId="0" applyFont="1" applyBorder="1" applyAlignment="1">
      <alignment horizontal="center" vertical="center" shrinkToFit="1"/>
    </xf>
    <xf numFmtId="0" fontId="7" fillId="0" borderId="98" xfId="0" applyFont="1" applyBorder="1" applyAlignment="1">
      <alignment horizontal="center" vertical="center" shrinkToFit="1"/>
    </xf>
    <xf numFmtId="0" fontId="7" fillId="0" borderId="96" xfId="0" applyFont="1" applyBorder="1" applyAlignment="1" applyProtection="1">
      <alignment horizontal="center" vertical="center" shrinkToFit="1"/>
      <protection locked="0"/>
    </xf>
    <xf numFmtId="0" fontId="7" fillId="0" borderId="98" xfId="0" applyFont="1" applyBorder="1" applyAlignment="1" applyProtection="1">
      <alignment horizontal="center" vertical="center" shrinkToFit="1"/>
      <protection locked="0"/>
    </xf>
    <xf numFmtId="0" fontId="12" fillId="0" borderId="0" xfId="0" applyFont="1" applyAlignment="1">
      <alignment horizontal="center" vertical="center"/>
    </xf>
    <xf numFmtId="0" fontId="7" fillId="0" borderId="120"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84" xfId="0" applyFont="1" applyBorder="1" applyAlignment="1" applyProtection="1">
      <alignment horizontal="center" vertical="center"/>
      <protection locked="0"/>
    </xf>
    <xf numFmtId="0" fontId="7" fillId="0" borderId="122" xfId="0" applyFont="1" applyBorder="1" applyAlignment="1" applyProtection="1">
      <alignment horizontal="center" vertical="center"/>
      <protection locked="0"/>
    </xf>
    <xf numFmtId="0" fontId="7" fillId="0" borderId="122" xfId="0" applyFont="1" applyBorder="1" applyAlignment="1" applyProtection="1">
      <alignment horizontal="center" vertical="center" wrapText="1"/>
      <protection locked="0"/>
    </xf>
    <xf numFmtId="0" fontId="7" fillId="0" borderId="84"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16" fillId="0" borderId="24" xfId="65" applyFont="1" applyBorder="1" applyAlignment="1" applyProtection="1">
      <alignment horizontal="center" vertical="center"/>
      <protection locked="0"/>
    </xf>
    <xf numFmtId="0" fontId="16" fillId="0" borderId="4" xfId="65" applyFont="1" applyBorder="1" applyAlignment="1" applyProtection="1">
      <alignment horizontal="center" vertical="center"/>
      <protection locked="0"/>
    </xf>
    <xf numFmtId="3" fontId="6" fillId="0" borderId="99" xfId="65" applyNumberFormat="1" applyFont="1" applyBorder="1" applyAlignment="1" applyProtection="1">
      <alignment horizontal="center" vertical="center"/>
      <protection locked="0"/>
    </xf>
    <xf numFmtId="3" fontId="6" fillId="0" borderId="19" xfId="65" applyNumberFormat="1" applyFont="1" applyBorder="1" applyAlignment="1" applyProtection="1">
      <alignment horizontal="center" vertical="center"/>
      <protection locked="0"/>
    </xf>
    <xf numFmtId="3" fontId="6" fillId="0" borderId="22" xfId="65" applyNumberFormat="1" applyFont="1" applyBorder="1" applyAlignment="1" applyProtection="1">
      <alignment horizontal="center" vertical="center"/>
      <protection locked="0"/>
    </xf>
    <xf numFmtId="0" fontId="6" fillId="0" borderId="31" xfId="65" applyFont="1" applyBorder="1" applyAlignment="1" applyProtection="1">
      <alignment horizontal="center" vertical="center"/>
      <protection locked="0"/>
    </xf>
    <xf numFmtId="0" fontId="6" fillId="0" borderId="24" xfId="65" applyFont="1" applyBorder="1" applyAlignment="1" applyProtection="1">
      <alignment horizontal="center" vertical="center"/>
      <protection locked="0"/>
    </xf>
    <xf numFmtId="0" fontId="6" fillId="0" borderId="57" xfId="65" applyFont="1" applyBorder="1" applyAlignment="1" applyProtection="1">
      <alignment horizontal="center" vertical="center"/>
      <protection locked="0"/>
    </xf>
    <xf numFmtId="0" fontId="6" fillId="0" borderId="11" xfId="65" applyFont="1" applyBorder="1" applyAlignment="1" applyProtection="1">
      <alignment horizontal="center" vertical="center"/>
      <protection locked="0"/>
    </xf>
    <xf numFmtId="0" fontId="6" fillId="0" borderId="0" xfId="65" applyFont="1" applyAlignment="1" applyProtection="1">
      <alignment horizontal="center" vertical="center"/>
      <protection locked="0"/>
    </xf>
    <xf numFmtId="0" fontId="6" fillId="0" borderId="30" xfId="65" applyFont="1" applyBorder="1" applyAlignment="1" applyProtection="1">
      <alignment horizontal="center" vertical="center"/>
      <protection locked="0"/>
    </xf>
    <xf numFmtId="0" fontId="6" fillId="0" borderId="2" xfId="65" applyFont="1" applyBorder="1" applyAlignment="1" applyProtection="1">
      <alignment horizontal="center" vertical="center"/>
      <protection locked="0"/>
    </xf>
    <xf numFmtId="0" fontId="6" fillId="0" borderId="1" xfId="65" applyFont="1" applyBorder="1" applyAlignment="1" applyProtection="1">
      <alignment horizontal="center" vertical="center"/>
      <protection locked="0"/>
    </xf>
    <xf numFmtId="0" fontId="6" fillId="0" borderId="3" xfId="65" applyFont="1" applyBorder="1" applyAlignment="1" applyProtection="1">
      <alignment horizontal="center" vertical="center"/>
      <protection locked="0"/>
    </xf>
    <xf numFmtId="3" fontId="6" fillId="0" borderId="31" xfId="65" applyNumberFormat="1" applyFont="1" applyBorder="1" applyAlignment="1" applyProtection="1">
      <alignment horizontal="center" vertical="center"/>
      <protection locked="0"/>
    </xf>
    <xf numFmtId="3" fontId="6" fillId="0" borderId="57" xfId="65" applyNumberFormat="1" applyFont="1" applyBorder="1" applyAlignment="1" applyProtection="1">
      <alignment horizontal="center" vertical="center"/>
      <protection locked="0"/>
    </xf>
    <xf numFmtId="3" fontId="6" fillId="0" borderId="11" xfId="65" applyNumberFormat="1" applyFont="1" applyBorder="1" applyAlignment="1" applyProtection="1">
      <alignment horizontal="center" vertical="center"/>
      <protection locked="0"/>
    </xf>
    <xf numFmtId="3" fontId="6" fillId="0" borderId="30" xfId="65" applyNumberFormat="1" applyFont="1" applyBorder="1" applyAlignment="1" applyProtection="1">
      <alignment horizontal="center" vertical="center"/>
      <protection locked="0"/>
    </xf>
    <xf numFmtId="3" fontId="6" fillId="0" borderId="2" xfId="65" applyNumberFormat="1" applyFont="1" applyBorder="1" applyAlignment="1" applyProtection="1">
      <alignment horizontal="center" vertical="center"/>
      <protection locked="0"/>
    </xf>
    <xf numFmtId="3" fontId="6" fillId="0" borderId="3" xfId="65" applyNumberFormat="1" applyFont="1" applyBorder="1" applyAlignment="1" applyProtection="1">
      <alignment horizontal="center" vertical="center"/>
      <protection locked="0"/>
    </xf>
    <xf numFmtId="3" fontId="6" fillId="0" borderId="20" xfId="65" applyNumberFormat="1" applyFont="1" applyBorder="1" applyAlignment="1" applyProtection="1">
      <alignment horizontal="center" vertical="center"/>
      <protection locked="0"/>
    </xf>
    <xf numFmtId="3" fontId="6" fillId="0" borderId="20" xfId="65" applyNumberFormat="1" applyFont="1" applyBorder="1" applyAlignment="1" applyProtection="1">
      <alignment horizontal="center" vertical="center" wrapText="1"/>
      <protection locked="0"/>
    </xf>
    <xf numFmtId="3" fontId="6" fillId="0" borderId="19" xfId="65" applyNumberFormat="1" applyFont="1" applyBorder="1" applyAlignment="1" applyProtection="1">
      <alignment horizontal="center" vertical="center" wrapText="1"/>
      <protection locked="0"/>
    </xf>
    <xf numFmtId="3" fontId="6" fillId="0" borderId="22" xfId="65" applyNumberFormat="1" applyFont="1" applyBorder="1" applyAlignment="1" applyProtection="1">
      <alignment horizontal="center" vertical="center" wrapText="1"/>
      <protection locked="0"/>
    </xf>
    <xf numFmtId="0" fontId="6" fillId="0" borderId="0" xfId="65" applyFont="1" applyAlignment="1" applyProtection="1">
      <alignment vertical="center"/>
      <protection locked="0"/>
    </xf>
    <xf numFmtId="3" fontId="7" fillId="0" borderId="20" xfId="65" applyNumberFormat="1" applyFont="1" applyBorder="1" applyAlignment="1" applyProtection="1">
      <alignment horizontal="center" vertical="center" wrapText="1"/>
      <protection locked="0"/>
    </xf>
    <xf numFmtId="3" fontId="7" fillId="0" borderId="19" xfId="65" applyNumberFormat="1" applyFont="1" applyBorder="1" applyAlignment="1" applyProtection="1">
      <alignment horizontal="center" vertical="center"/>
      <protection locked="0"/>
    </xf>
    <xf numFmtId="3" fontId="7" fillId="0" borderId="22" xfId="65" applyNumberFormat="1" applyFont="1" applyBorder="1" applyAlignment="1" applyProtection="1">
      <alignment horizontal="center" vertical="center"/>
      <protection locked="0"/>
    </xf>
    <xf numFmtId="3" fontId="6" fillId="0" borderId="9" xfId="65" applyNumberFormat="1" applyFont="1" applyBorder="1" applyAlignment="1" applyProtection="1">
      <alignment horizontal="center" vertical="center" wrapText="1"/>
      <protection locked="0"/>
    </xf>
    <xf numFmtId="3" fontId="6" fillId="0" borderId="11" xfId="65" applyNumberFormat="1" applyFont="1" applyBorder="1" applyAlignment="1" applyProtection="1">
      <alignment horizontal="center" vertical="center" wrapText="1"/>
      <protection locked="0"/>
    </xf>
    <xf numFmtId="3" fontId="6" fillId="0" borderId="2" xfId="65" applyNumberFormat="1" applyFont="1" applyBorder="1" applyAlignment="1" applyProtection="1">
      <alignment horizontal="center" vertical="center" wrapText="1"/>
      <protection locked="0"/>
    </xf>
    <xf numFmtId="3" fontId="6" fillId="0" borderId="23" xfId="65" applyNumberFormat="1" applyFont="1" applyBorder="1" applyAlignment="1" applyProtection="1">
      <alignment horizontal="center" vertical="center"/>
      <protection locked="0"/>
    </xf>
    <xf numFmtId="3" fontId="6" fillId="0" borderId="12" xfId="65" applyNumberFormat="1" applyFont="1" applyBorder="1" applyAlignment="1" applyProtection="1">
      <alignment horizontal="center" vertical="center"/>
      <protection locked="0"/>
    </xf>
    <xf numFmtId="3" fontId="6" fillId="0" borderId="26" xfId="65" applyNumberFormat="1" applyFont="1" applyBorder="1" applyAlignment="1" applyProtection="1">
      <alignment horizontal="center" vertical="center"/>
      <protection locked="0"/>
    </xf>
    <xf numFmtId="3" fontId="6" fillId="0" borderId="100" xfId="65" applyNumberFormat="1" applyFont="1" applyBorder="1" applyAlignment="1" applyProtection="1">
      <alignment horizontal="center" vertical="center" wrapText="1"/>
      <protection locked="0"/>
    </xf>
    <xf numFmtId="3" fontId="6" fillId="0" borderId="32" xfId="65" applyNumberFormat="1" applyFont="1" applyBorder="1" applyAlignment="1" applyProtection="1">
      <alignment horizontal="center" vertical="center" wrapText="1"/>
      <protection locked="0"/>
    </xf>
    <xf numFmtId="3" fontId="6" fillId="0" borderId="99" xfId="65" applyNumberFormat="1" applyFont="1" applyBorder="1" applyAlignment="1" applyProtection="1">
      <alignment horizontal="center" vertical="center" wrapText="1"/>
      <protection locked="0"/>
    </xf>
    <xf numFmtId="0" fontId="24" fillId="0" borderId="31" xfId="65" applyFont="1" applyBorder="1" applyAlignment="1" applyProtection="1">
      <alignment horizontal="center" vertical="center"/>
      <protection locked="0"/>
    </xf>
    <xf numFmtId="0" fontId="24" fillId="0" borderId="24" xfId="65" applyFont="1" applyBorder="1" applyAlignment="1" applyProtection="1">
      <alignment horizontal="center" vertical="center"/>
      <protection locked="0"/>
    </xf>
    <xf numFmtId="0" fontId="24" fillId="0" borderId="57" xfId="65" applyFont="1" applyBorder="1" applyAlignment="1" applyProtection="1">
      <alignment horizontal="center" vertical="center"/>
      <protection locked="0"/>
    </xf>
    <xf numFmtId="0" fontId="24" fillId="0" borderId="11" xfId="65" applyFont="1" applyBorder="1" applyAlignment="1" applyProtection="1">
      <alignment horizontal="center" vertical="center"/>
      <protection locked="0"/>
    </xf>
    <xf numFmtId="0" fontId="24" fillId="0" borderId="0" xfId="65" applyFont="1" applyAlignment="1" applyProtection="1">
      <alignment horizontal="center" vertical="center"/>
      <protection locked="0"/>
    </xf>
    <xf numFmtId="0" fontId="24" fillId="0" borderId="30" xfId="65" applyFont="1" applyBorder="1" applyAlignment="1" applyProtection="1">
      <alignment horizontal="center" vertical="center"/>
      <protection locked="0"/>
    </xf>
    <xf numFmtId="0" fontId="24" fillId="0" borderId="2" xfId="65" applyFont="1" applyBorder="1" applyAlignment="1" applyProtection="1">
      <alignment horizontal="center" vertical="center"/>
      <protection locked="0"/>
    </xf>
    <xf numFmtId="0" fontId="24" fillId="0" borderId="1" xfId="65" applyFont="1" applyBorder="1" applyAlignment="1" applyProtection="1">
      <alignment horizontal="center" vertical="center"/>
      <protection locked="0"/>
    </xf>
    <xf numFmtId="0" fontId="24" fillId="0" borderId="3" xfId="65" applyFont="1" applyBorder="1" applyAlignment="1" applyProtection="1">
      <alignment horizontal="center" vertical="center"/>
      <protection locked="0"/>
    </xf>
    <xf numFmtId="3" fontId="6" fillId="0" borderId="31" xfId="65" applyNumberFormat="1" applyFont="1" applyBorder="1" applyAlignment="1" applyProtection="1">
      <alignment horizontal="center" vertical="center" wrapText="1"/>
      <protection locked="0"/>
    </xf>
    <xf numFmtId="0" fontId="6" fillId="0" borderId="9" xfId="65" applyFont="1" applyBorder="1" applyAlignment="1" applyProtection="1">
      <alignment horizontal="center" vertical="center"/>
      <protection locked="0"/>
    </xf>
    <xf numFmtId="0" fontId="6" fillId="0" borderId="10" xfId="65" applyFont="1" applyBorder="1" applyAlignment="1" applyProtection="1">
      <alignment horizontal="center" vertical="center"/>
      <protection locked="0"/>
    </xf>
    <xf numFmtId="0" fontId="6" fillId="0" borderId="21" xfId="65" applyFont="1" applyBorder="1" applyAlignment="1" applyProtection="1">
      <alignment horizontal="center" vertical="center"/>
      <protection locked="0"/>
    </xf>
    <xf numFmtId="0" fontId="6" fillId="0" borderId="20" xfId="65" applyFont="1" applyBorder="1" applyAlignment="1" applyProtection="1">
      <alignment horizontal="center" vertical="center"/>
      <protection locked="0"/>
    </xf>
    <xf numFmtId="0" fontId="6" fillId="0" borderId="19" xfId="65" applyFont="1" applyBorder="1" applyAlignment="1" applyProtection="1">
      <alignment horizontal="center" vertical="center"/>
      <protection locked="0"/>
    </xf>
    <xf numFmtId="0" fontId="6" fillId="0" borderId="22" xfId="65" applyFont="1" applyBorder="1" applyAlignment="1" applyProtection="1">
      <alignment horizontal="center" vertical="center"/>
      <protection locked="0"/>
    </xf>
    <xf numFmtId="0" fontId="5" fillId="0" borderId="0" xfId="375" applyFont="1" applyAlignment="1">
      <alignment horizontal="left" vertical="center"/>
    </xf>
    <xf numFmtId="0" fontId="63" fillId="0" borderId="0" xfId="66" applyFont="1" applyAlignment="1">
      <alignment horizontal="center" vertical="top"/>
    </xf>
    <xf numFmtId="212" fontId="30" fillId="0" borderId="0" xfId="0" applyNumberFormat="1" applyFont="1" applyAlignment="1">
      <alignment vertical="center"/>
    </xf>
    <xf numFmtId="209" fontId="5" fillId="0" borderId="0" xfId="375" applyNumberFormat="1" applyFont="1" applyAlignment="1">
      <alignment horizontal="left" vertical="center" shrinkToFit="1"/>
    </xf>
    <xf numFmtId="58" fontId="11" fillId="0" borderId="101" xfId="79" applyNumberFormat="1" applyFont="1" applyBorder="1" applyAlignment="1" applyProtection="1">
      <alignment horizontal="center" vertical="center"/>
      <protection locked="0"/>
    </xf>
    <xf numFmtId="58" fontId="11" fillId="0" borderId="24" xfId="79" applyNumberFormat="1" applyFont="1" applyBorder="1" applyAlignment="1" applyProtection="1">
      <alignment horizontal="center" vertical="center"/>
      <protection locked="0"/>
    </xf>
    <xf numFmtId="58" fontId="11" fillId="0" borderId="86" xfId="79" applyNumberFormat="1" applyFont="1" applyBorder="1" applyAlignment="1" applyProtection="1">
      <alignment horizontal="center" vertical="center"/>
      <protection locked="0"/>
    </xf>
    <xf numFmtId="0" fontId="11" fillId="0" borderId="102" xfId="79" applyFont="1" applyBorder="1" applyAlignment="1">
      <alignment horizontal="center" vertical="center"/>
    </xf>
    <xf numFmtId="0" fontId="11" fillId="0" borderId="58" xfId="79" applyFont="1" applyBorder="1" applyAlignment="1">
      <alignment horizontal="center" vertical="center"/>
    </xf>
    <xf numFmtId="0" fontId="11" fillId="0" borderId="88" xfId="79" applyFont="1" applyBorder="1" applyAlignment="1">
      <alignment horizontal="center" vertical="center"/>
    </xf>
    <xf numFmtId="0" fontId="11" fillId="0" borderId="103" xfId="79" applyFont="1" applyBorder="1" applyAlignment="1" applyProtection="1">
      <alignment horizontal="center" vertical="center" textRotation="255"/>
      <protection locked="0"/>
    </xf>
    <xf numFmtId="0" fontId="11" fillId="0" borderId="69" xfId="79" applyFont="1" applyBorder="1" applyAlignment="1" applyProtection="1">
      <alignment horizontal="center" vertical="center" textRotation="255"/>
      <protection locked="0"/>
    </xf>
    <xf numFmtId="0" fontId="11" fillId="0" borderId="104" xfId="79" applyFont="1" applyBorder="1" applyAlignment="1" applyProtection="1">
      <alignment horizontal="center" vertical="center" textRotation="255"/>
      <protection locked="0"/>
    </xf>
    <xf numFmtId="210" fontId="28" fillId="0" borderId="0" xfId="0" applyNumberFormat="1" applyFont="1" applyAlignment="1">
      <alignment vertical="center"/>
    </xf>
    <xf numFmtId="1" fontId="6" fillId="0" borderId="105" xfId="65" applyNumberFormat="1" applyFont="1" applyBorder="1" applyAlignment="1" applyProtection="1">
      <alignment horizontal="center" vertical="center" shrinkToFit="1"/>
      <protection locked="0"/>
    </xf>
    <xf numFmtId="1" fontId="6" fillId="0" borderId="106" xfId="65" applyNumberFormat="1" applyFont="1" applyBorder="1" applyAlignment="1" applyProtection="1">
      <alignment horizontal="center" vertical="center" shrinkToFit="1"/>
      <protection locked="0"/>
    </xf>
    <xf numFmtId="1" fontId="6" fillId="0" borderId="107" xfId="65" applyNumberFormat="1" applyFont="1" applyBorder="1" applyAlignment="1" applyProtection="1">
      <alignment horizontal="center" vertical="center" shrinkToFit="1"/>
      <protection locked="0"/>
    </xf>
    <xf numFmtId="1" fontId="6" fillId="0" borderId="99" xfId="65" applyNumberFormat="1" applyFont="1" applyBorder="1" applyAlignment="1" applyProtection="1">
      <alignment horizontal="center" vertical="center" wrapText="1"/>
      <protection locked="0"/>
    </xf>
    <xf numFmtId="1" fontId="6" fillId="0" borderId="19" xfId="65" applyNumberFormat="1" applyFont="1" applyBorder="1" applyAlignment="1" applyProtection="1">
      <alignment horizontal="center" vertical="center" wrapText="1"/>
      <protection locked="0"/>
    </xf>
    <xf numFmtId="1" fontId="6" fillId="0" borderId="22" xfId="65" applyNumberFormat="1" applyFont="1" applyBorder="1" applyAlignment="1" applyProtection="1">
      <alignment horizontal="center" vertical="center" wrapText="1"/>
      <protection locked="0"/>
    </xf>
    <xf numFmtId="1" fontId="6" fillId="0" borderId="110" xfId="65" applyNumberFormat="1" applyFont="1" applyBorder="1" applyAlignment="1" applyProtection="1">
      <alignment horizontal="center" vertical="center" wrapText="1"/>
      <protection locked="0"/>
    </xf>
    <xf numFmtId="1" fontId="6" fillId="0" borderId="111" xfId="65" applyNumberFormat="1" applyFont="1" applyBorder="1" applyAlignment="1" applyProtection="1">
      <alignment horizontal="center" vertical="center" wrapText="1"/>
      <protection locked="0"/>
    </xf>
    <xf numFmtId="1" fontId="6" fillId="0" borderId="40" xfId="65" applyNumberFormat="1" applyFont="1" applyBorder="1" applyAlignment="1" applyProtection="1">
      <alignment horizontal="center" vertical="center" wrapText="1"/>
      <protection locked="0"/>
    </xf>
    <xf numFmtId="1" fontId="6" fillId="0" borderId="20" xfId="65" applyNumberFormat="1" applyFont="1" applyBorder="1" applyAlignment="1" applyProtection="1">
      <alignment horizontal="center" vertical="center"/>
      <protection locked="0"/>
    </xf>
    <xf numFmtId="1" fontId="6" fillId="0" borderId="19" xfId="65" applyNumberFormat="1" applyFont="1" applyBorder="1" applyAlignment="1" applyProtection="1">
      <alignment horizontal="center" vertical="center"/>
      <protection locked="0"/>
    </xf>
    <xf numFmtId="1" fontId="6" fillId="0" borderId="22" xfId="65" applyNumberFormat="1" applyFont="1" applyBorder="1" applyAlignment="1" applyProtection="1">
      <alignment horizontal="center" vertical="center"/>
      <protection locked="0"/>
    </xf>
    <xf numFmtId="0" fontId="36" fillId="0" borderId="0" xfId="65" applyFont="1" applyAlignment="1" applyProtection="1">
      <alignment horizontal="center" vertical="center"/>
      <protection locked="0"/>
    </xf>
    <xf numFmtId="1" fontId="6" fillId="0" borderId="23" xfId="65" applyNumberFormat="1" applyFont="1" applyBorder="1" applyAlignment="1" applyProtection="1">
      <alignment horizontal="center" vertical="center"/>
      <protection locked="0"/>
    </xf>
    <xf numFmtId="1" fontId="6" fillId="0" borderId="57" xfId="65" applyNumberFormat="1" applyFont="1" applyBorder="1" applyAlignment="1" applyProtection="1">
      <alignment horizontal="center" vertical="center"/>
      <protection locked="0"/>
    </xf>
    <xf numFmtId="1" fontId="6" fillId="0" borderId="12" xfId="65" applyNumberFormat="1" applyFont="1" applyBorder="1" applyAlignment="1" applyProtection="1">
      <alignment horizontal="center" vertical="center"/>
      <protection locked="0"/>
    </xf>
    <xf numFmtId="1" fontId="6" fillId="0" borderId="30" xfId="65" applyNumberFormat="1" applyFont="1" applyBorder="1" applyAlignment="1" applyProtection="1">
      <alignment horizontal="center" vertical="center"/>
      <protection locked="0"/>
    </xf>
    <xf numFmtId="1" fontId="6" fillId="0" borderId="29" xfId="65" applyNumberFormat="1" applyFont="1" applyBorder="1" applyAlignment="1" applyProtection="1">
      <alignment horizontal="center" vertical="center"/>
      <protection locked="0"/>
    </xf>
    <xf numFmtId="1" fontId="6" fillId="0" borderId="17" xfId="65" applyNumberFormat="1" applyFont="1" applyBorder="1" applyAlignment="1" applyProtection="1">
      <alignment horizontal="center" vertical="center"/>
      <protection locked="0"/>
    </xf>
    <xf numFmtId="1" fontId="6" fillId="0" borderId="20" xfId="65" applyNumberFormat="1" applyFont="1" applyBorder="1" applyAlignment="1" applyProtection="1">
      <alignment horizontal="center" vertical="center" wrapText="1"/>
      <protection locked="0"/>
    </xf>
    <xf numFmtId="0" fontId="6" fillId="0" borderId="20" xfId="65" applyFont="1" applyBorder="1" applyAlignment="1">
      <alignment horizontal="center" vertical="center"/>
    </xf>
    <xf numFmtId="0" fontId="6" fillId="0" borderId="19" xfId="65" applyFont="1" applyBorder="1" applyAlignment="1">
      <alignment horizontal="center" vertical="center"/>
    </xf>
    <xf numFmtId="0" fontId="6" fillId="0" borderId="22" xfId="65" applyFont="1" applyBorder="1" applyAlignment="1">
      <alignment horizontal="center" vertical="center"/>
    </xf>
    <xf numFmtId="1" fontId="6" fillId="0" borderId="31" xfId="65" applyNumberFormat="1" applyFont="1" applyBorder="1" applyAlignment="1" applyProtection="1">
      <alignment horizontal="center" vertical="center" wrapText="1" shrinkToFit="1"/>
      <protection locked="0"/>
    </xf>
    <xf numFmtId="1" fontId="6" fillId="0" borderId="11" xfId="65" applyNumberFormat="1" applyFont="1" applyBorder="1" applyAlignment="1" applyProtection="1">
      <alignment horizontal="center" vertical="center" shrinkToFit="1"/>
      <protection locked="0"/>
    </xf>
    <xf numFmtId="1" fontId="6" fillId="0" borderId="2" xfId="65" applyNumberFormat="1" applyFont="1" applyBorder="1" applyAlignment="1" applyProtection="1">
      <alignment horizontal="center" vertical="center" shrinkToFit="1"/>
      <protection locked="0"/>
    </xf>
    <xf numFmtId="0" fontId="0" fillId="0" borderId="2" xfId="78" applyFont="1" applyBorder="1" applyAlignment="1">
      <alignment horizontal="center" vertical="center"/>
    </xf>
    <xf numFmtId="0" fontId="0" fillId="0" borderId="3" xfId="78" applyFont="1" applyBorder="1" applyAlignment="1">
      <alignment horizontal="center" vertical="center"/>
    </xf>
    <xf numFmtId="0" fontId="39" fillId="0" borderId="0" xfId="78" applyFont="1" applyAlignment="1">
      <alignment horizontal="center"/>
    </xf>
    <xf numFmtId="0" fontId="0" fillId="0" borderId="9" xfId="78" applyFont="1" applyBorder="1" applyAlignment="1">
      <alignment horizontal="center" vertical="center"/>
    </xf>
    <xf numFmtId="0" fontId="0" fillId="0" borderId="21" xfId="78" applyFont="1" applyBorder="1"/>
    <xf numFmtId="0" fontId="0" fillId="0" borderId="21" xfId="78" applyFont="1" applyBorder="1" applyAlignment="1">
      <alignment horizontal="center" vertical="center"/>
    </xf>
    <xf numFmtId="0" fontId="39" fillId="0" borderId="0" xfId="80" applyFont="1" applyAlignment="1">
      <alignment horizontal="center" vertical="center"/>
    </xf>
    <xf numFmtId="0" fontId="2" fillId="0" borderId="9" xfId="80" applyFont="1" applyBorder="1" applyAlignment="1">
      <alignment horizontal="center" vertical="center"/>
    </xf>
    <xf numFmtId="0" fontId="2" fillId="0" borderId="21" xfId="80" applyFont="1" applyBorder="1" applyAlignment="1">
      <alignment horizontal="center" vertical="center"/>
    </xf>
    <xf numFmtId="0" fontId="2" fillId="0" borderId="2" xfId="80" applyFont="1" applyBorder="1" applyAlignment="1">
      <alignment horizontal="center" vertical="center"/>
    </xf>
    <xf numFmtId="0" fontId="2" fillId="0" borderId="3" xfId="80" applyFont="1" applyBorder="1" applyAlignment="1">
      <alignment horizontal="center" vertical="center"/>
    </xf>
    <xf numFmtId="0" fontId="2" fillId="0" borderId="20" xfId="80" applyFont="1" applyBorder="1" applyAlignment="1">
      <alignment horizontal="center" vertical="center" wrapText="1"/>
    </xf>
    <xf numFmtId="0" fontId="2" fillId="0" borderId="22" xfId="80" applyFont="1" applyBorder="1" applyAlignment="1">
      <alignment horizontal="center" vertical="center" wrapText="1"/>
    </xf>
    <xf numFmtId="0" fontId="2" fillId="0" borderId="20" xfId="80" applyFont="1" applyBorder="1" applyAlignment="1">
      <alignment horizontal="center" vertical="center"/>
    </xf>
    <xf numFmtId="0" fontId="2" fillId="0" borderId="22" xfId="80" applyFont="1" applyBorder="1" applyAlignment="1">
      <alignment horizontal="center" vertical="center"/>
    </xf>
    <xf numFmtId="0" fontId="28" fillId="0" borderId="0" xfId="0" applyFont="1" applyAlignment="1">
      <alignment horizontal="left" vertical="center"/>
    </xf>
    <xf numFmtId="218" fontId="2" fillId="0" borderId="11" xfId="80" applyNumberFormat="1" applyFont="1" applyBorder="1" applyAlignment="1">
      <alignment horizontal="center" vertical="center" justifyLastLine="1"/>
    </xf>
    <xf numFmtId="218" fontId="2" fillId="0" borderId="30" xfId="80" applyNumberFormat="1" applyFont="1" applyBorder="1" applyAlignment="1">
      <alignment horizontal="center" vertical="center" justifyLastLine="1"/>
    </xf>
    <xf numFmtId="0" fontId="2" fillId="0" borderId="27" xfId="80" applyFont="1" applyBorder="1" applyAlignment="1">
      <alignment horizontal="center" justifyLastLine="1"/>
    </xf>
    <xf numFmtId="0" fontId="2" fillId="0" borderId="43" xfId="80" applyFont="1" applyBorder="1" applyAlignment="1">
      <alignment horizontal="center" justifyLastLine="1"/>
    </xf>
    <xf numFmtId="0" fontId="16" fillId="0" borderId="0" xfId="65" applyFont="1" applyAlignment="1" applyProtection="1">
      <alignment horizontal="center" vertical="center"/>
      <protection locked="0"/>
    </xf>
    <xf numFmtId="0" fontId="11" fillId="0" borderId="108" xfId="65" applyFont="1" applyBorder="1" applyAlignment="1" applyProtection="1">
      <alignment horizontal="center" vertical="center"/>
      <protection locked="0"/>
    </xf>
    <xf numFmtId="0" fontId="11" fillId="0" borderId="109" xfId="65" applyFont="1" applyBorder="1" applyAlignment="1" applyProtection="1">
      <alignment horizontal="center" vertical="center"/>
      <protection locked="0"/>
    </xf>
    <xf numFmtId="0" fontId="11" fillId="0" borderId="94" xfId="65" applyFont="1" applyBorder="1" applyAlignment="1" applyProtection="1">
      <alignment horizontal="center" vertical="center"/>
      <protection locked="0"/>
    </xf>
    <xf numFmtId="0" fontId="11" fillId="0" borderId="23" xfId="65" applyFont="1" applyBorder="1" applyAlignment="1" applyProtection="1">
      <alignment horizontal="center" vertical="center"/>
      <protection locked="0"/>
    </xf>
    <xf numFmtId="0" fontId="11" fillId="0" borderId="57" xfId="65" applyFont="1" applyBorder="1" applyAlignment="1" applyProtection="1">
      <alignment horizontal="center" vertical="center"/>
      <protection locked="0"/>
    </xf>
    <xf numFmtId="0" fontId="11" fillId="0" borderId="26" xfId="65" applyFont="1" applyBorder="1" applyAlignment="1" applyProtection="1">
      <alignment horizontal="center" vertical="center"/>
      <protection locked="0"/>
    </xf>
    <xf numFmtId="0" fontId="11" fillId="0" borderId="3" xfId="65" applyFont="1" applyBorder="1" applyAlignment="1" applyProtection="1">
      <alignment horizontal="center" vertical="center"/>
      <protection locked="0"/>
    </xf>
    <xf numFmtId="0" fontId="6" fillId="0" borderId="0" xfId="65" applyFont="1" applyAlignment="1" applyProtection="1">
      <alignment horizontal="center" vertical="center" wrapText="1"/>
      <protection locked="0"/>
    </xf>
    <xf numFmtId="0" fontId="6" fillId="0" borderId="0" xfId="65" applyFont="1" applyAlignment="1">
      <alignment horizontal="center" vertical="center" textRotation="255"/>
    </xf>
    <xf numFmtId="0" fontId="6" fillId="0" borderId="0" xfId="65" applyFont="1" applyAlignment="1" applyProtection="1">
      <alignment horizontal="center" vertical="center" textRotation="255"/>
      <protection locked="0"/>
    </xf>
    <xf numFmtId="0" fontId="11" fillId="0" borderId="34" xfId="65" applyFont="1" applyBorder="1" applyAlignment="1">
      <alignment horizontal="center" vertical="center" textRotation="255"/>
    </xf>
    <xf numFmtId="0" fontId="11" fillId="0" borderId="39" xfId="65" applyFont="1" applyBorder="1" applyAlignment="1">
      <alignment horizontal="center" vertical="center" textRotation="255"/>
    </xf>
    <xf numFmtId="0" fontId="11" fillId="0" borderId="37" xfId="65" applyFont="1" applyBorder="1" applyAlignment="1">
      <alignment horizontal="center" vertical="center" textRotation="255"/>
    </xf>
    <xf numFmtId="0" fontId="11" fillId="0" borderId="24" xfId="65" applyFont="1" applyBorder="1" applyAlignment="1" applyProtection="1">
      <alignment horizontal="center" vertical="center"/>
      <protection locked="0"/>
    </xf>
    <xf numFmtId="0" fontId="11" fillId="0" borderId="1" xfId="65" applyFont="1" applyBorder="1" applyAlignment="1" applyProtection="1">
      <alignment horizontal="center" vertical="center"/>
      <protection locked="0"/>
    </xf>
    <xf numFmtId="0" fontId="11" fillId="0" borderId="99" xfId="65" applyFont="1" applyBorder="1" applyAlignment="1" applyProtection="1">
      <alignment horizontal="center" vertical="center" wrapText="1"/>
      <protection locked="0"/>
    </xf>
    <xf numFmtId="0" fontId="11" fillId="0" borderId="22" xfId="65" applyFont="1" applyBorder="1" applyAlignment="1" applyProtection="1">
      <alignment horizontal="center" vertical="center" wrapText="1"/>
      <protection locked="0"/>
    </xf>
    <xf numFmtId="0" fontId="11" fillId="0" borderId="22" xfId="65" applyFont="1" applyBorder="1" applyAlignment="1" applyProtection="1">
      <alignment horizontal="center" vertical="center"/>
      <protection locked="0"/>
    </xf>
    <xf numFmtId="0" fontId="11" fillId="0" borderId="110" xfId="65" applyFont="1" applyBorder="1" applyAlignment="1" applyProtection="1">
      <alignment horizontal="center" vertical="center"/>
      <protection locked="0"/>
    </xf>
    <xf numFmtId="0" fontId="11" fillId="0" borderId="40" xfId="65" applyFont="1" applyBorder="1" applyAlignment="1" applyProtection="1">
      <alignment horizontal="center" vertical="center"/>
      <protection locked="0"/>
    </xf>
    <xf numFmtId="0" fontId="11" fillId="0" borderId="27" xfId="65" applyFont="1" applyBorder="1" applyAlignment="1" applyProtection="1">
      <alignment horizontal="center" vertical="center"/>
      <protection locked="0"/>
    </xf>
    <xf numFmtId="0" fontId="11" fillId="0" borderId="43" xfId="65" applyFont="1" applyBorder="1" applyAlignment="1" applyProtection="1">
      <alignment horizontal="center" vertical="center"/>
      <protection locked="0"/>
    </xf>
    <xf numFmtId="0" fontId="11" fillId="0" borderId="39" xfId="65" applyFont="1" applyBorder="1" applyAlignment="1">
      <alignment horizontal="center" vertical="center" wrapText="1"/>
    </xf>
    <xf numFmtId="0" fontId="11" fillId="0" borderId="39" xfId="65" applyFont="1" applyBorder="1" applyAlignment="1">
      <alignment horizontal="center" vertical="center"/>
    </xf>
    <xf numFmtId="0" fontId="11" fillId="0" borderId="41" xfId="65" applyFont="1" applyBorder="1" applyAlignment="1">
      <alignment horizontal="center" vertical="center"/>
    </xf>
    <xf numFmtId="0" fontId="11" fillId="0" borderId="41" xfId="65" applyFont="1" applyBorder="1" applyAlignment="1">
      <alignment horizontal="center" vertical="center" textRotation="255"/>
    </xf>
    <xf numFmtId="0" fontId="11" fillId="0" borderId="111" xfId="65" applyFont="1" applyBorder="1" applyAlignment="1" applyProtection="1">
      <alignment horizontal="center" vertical="center"/>
      <protection locked="0"/>
    </xf>
    <xf numFmtId="0" fontId="11" fillId="0" borderId="11" xfId="65" applyFont="1" applyBorder="1" applyAlignment="1" applyProtection="1">
      <alignment horizontal="center" vertical="center"/>
      <protection locked="0"/>
    </xf>
    <xf numFmtId="0" fontId="11" fillId="0" borderId="0" xfId="65" applyFont="1" applyAlignment="1" applyProtection="1">
      <alignment horizontal="center" vertical="center"/>
      <protection locked="0"/>
    </xf>
    <xf numFmtId="0" fontId="11" fillId="0" borderId="5" xfId="65" applyFont="1" applyBorder="1" applyAlignment="1" applyProtection="1">
      <alignment horizontal="center" vertical="center"/>
      <protection locked="0"/>
    </xf>
    <xf numFmtId="217" fontId="11" fillId="0" borderId="11" xfId="65" applyNumberFormat="1" applyFont="1" applyBorder="1" applyAlignment="1" applyProtection="1">
      <alignment horizontal="center" vertical="center"/>
      <protection locked="0"/>
    </xf>
    <xf numFmtId="217" fontId="11" fillId="0" borderId="0" xfId="65" applyNumberFormat="1" applyFont="1" applyAlignment="1" applyProtection="1">
      <alignment horizontal="center" vertical="center"/>
      <protection locked="0"/>
    </xf>
    <xf numFmtId="217" fontId="11" fillId="0" borderId="5" xfId="65" applyNumberFormat="1" applyFont="1" applyBorder="1" applyAlignment="1" applyProtection="1">
      <alignment horizontal="center" vertical="center"/>
      <protection locked="0"/>
    </xf>
    <xf numFmtId="0" fontId="11" fillId="0" borderId="99" xfId="65" applyFont="1" applyBorder="1" applyAlignment="1" applyProtection="1">
      <alignment horizontal="center" vertical="center"/>
      <protection locked="0"/>
    </xf>
    <xf numFmtId="0" fontId="11" fillId="0" borderId="19" xfId="65" applyFont="1" applyBorder="1" applyAlignment="1" applyProtection="1">
      <alignment horizontal="center" vertical="center"/>
      <protection locked="0"/>
    </xf>
    <xf numFmtId="0" fontId="11" fillId="0" borderId="19" xfId="65" applyFont="1" applyBorder="1" applyAlignment="1" applyProtection="1">
      <alignment horizontal="center" vertical="center" wrapText="1"/>
      <protection locked="0"/>
    </xf>
    <xf numFmtId="0" fontId="16" fillId="0" borderId="0" xfId="65" applyFont="1" applyAlignment="1">
      <alignment horizontal="center" vertical="center"/>
    </xf>
    <xf numFmtId="0" fontId="7" fillId="0" borderId="24" xfId="65" applyFont="1" applyBorder="1" applyAlignment="1">
      <alignment horizontal="center" vertical="center" shrinkToFit="1"/>
    </xf>
    <xf numFmtId="0" fontId="7" fillId="0" borderId="57" xfId="65" applyFont="1" applyBorder="1" applyAlignment="1">
      <alignment horizontal="center" vertical="center" shrinkToFit="1"/>
    </xf>
    <xf numFmtId="0" fontId="7" fillId="0" borderId="1" xfId="65" applyFont="1" applyBorder="1" applyAlignment="1">
      <alignment horizontal="center" vertical="center" shrinkToFit="1"/>
    </xf>
    <xf numFmtId="0" fontId="7" fillId="0" borderId="3" xfId="65" applyFont="1" applyBorder="1" applyAlignment="1">
      <alignment horizontal="center" vertical="center" shrinkToFit="1"/>
    </xf>
    <xf numFmtId="0" fontId="7" fillId="0" borderId="100" xfId="65" applyFont="1" applyBorder="1" applyAlignment="1">
      <alignment horizontal="distributed" vertical="center" justifyLastLine="1" shrinkToFit="1"/>
    </xf>
    <xf numFmtId="0" fontId="7" fillId="0" borderId="108" xfId="65" applyFont="1" applyBorder="1" applyAlignment="1">
      <alignment horizontal="distributed" vertical="center" justifyLastLine="1" shrinkToFit="1"/>
    </xf>
    <xf numFmtId="0" fontId="7" fillId="0" borderId="94" xfId="65" applyFont="1" applyBorder="1" applyAlignment="1">
      <alignment horizontal="distributed" vertical="center" justifyLastLine="1" shrinkToFit="1"/>
    </xf>
    <xf numFmtId="0" fontId="16" fillId="0" borderId="0" xfId="65" applyFont="1" applyAlignment="1" applyProtection="1">
      <alignment horizontal="center" vertical="center" shrinkToFit="1"/>
      <protection locked="0"/>
    </xf>
    <xf numFmtId="0" fontId="11" fillId="0" borderId="25" xfId="65" applyFont="1" applyBorder="1" applyAlignment="1" applyProtection="1">
      <alignment horizontal="center" vertical="center"/>
      <protection locked="0"/>
    </xf>
    <xf numFmtId="0" fontId="22" fillId="0" borderId="112" xfId="0" applyFont="1" applyBorder="1" applyAlignment="1">
      <alignment horizontal="center"/>
    </xf>
    <xf numFmtId="0" fontId="22" fillId="0" borderId="113" xfId="0" applyFont="1" applyBorder="1" applyAlignment="1">
      <alignment horizontal="center"/>
    </xf>
    <xf numFmtId="0" fontId="22" fillId="0" borderId="114" xfId="0" applyFont="1" applyBorder="1" applyAlignment="1">
      <alignment horizontal="center"/>
    </xf>
    <xf numFmtId="0" fontId="45" fillId="0" borderId="0" xfId="0" applyFont="1" applyAlignment="1">
      <alignment horizontal="center" vertical="top"/>
    </xf>
    <xf numFmtId="0" fontId="4" fillId="0" borderId="0" xfId="0" applyFont="1" applyAlignment="1">
      <alignment horizontal="center"/>
    </xf>
    <xf numFmtId="0" fontId="47" fillId="0" borderId="0" xfId="0" applyFont="1" applyAlignment="1">
      <alignment horizontal="center"/>
    </xf>
    <xf numFmtId="0" fontId="73" fillId="0" borderId="0" xfId="28" applyAlignment="1">
      <alignment horizontal="center"/>
    </xf>
    <xf numFmtId="0" fontId="113" fillId="0" borderId="0" xfId="28" applyFont="1" applyAlignment="1">
      <alignment horizontal="center"/>
    </xf>
    <xf numFmtId="0" fontId="46" fillId="0" borderId="0" xfId="0" applyFont="1" applyAlignment="1">
      <alignment horizontal="center"/>
    </xf>
    <xf numFmtId="0" fontId="22" fillId="0" borderId="0" xfId="0" applyFont="1" applyAlignment="1">
      <alignment horizontal="center"/>
    </xf>
    <xf numFmtId="0" fontId="46" fillId="0" borderId="63" xfId="0" applyFont="1" applyBorder="1" applyAlignment="1">
      <alignment horizontal="center"/>
    </xf>
    <xf numFmtId="0" fontId="6" fillId="0" borderId="0" xfId="76" applyFont="1" applyAlignment="1">
      <alignment horizontal="center" vertical="center" shrinkToFit="1"/>
    </xf>
    <xf numFmtId="0" fontId="7" fillId="0" borderId="27" xfId="76" applyFont="1" applyBorder="1" applyAlignment="1">
      <alignment horizontal="center" vertical="center"/>
    </xf>
    <xf numFmtId="0" fontId="7" fillId="0" borderId="43" xfId="76" applyFont="1" applyBorder="1" applyAlignment="1">
      <alignment horizontal="center" vertical="center"/>
    </xf>
    <xf numFmtId="0" fontId="6" fillId="0" borderId="23" xfId="65" applyFont="1" applyBorder="1" applyAlignment="1" applyProtection="1">
      <alignment horizontal="center" vertical="center"/>
      <protection locked="0"/>
    </xf>
    <xf numFmtId="0" fontId="6" fillId="0" borderId="26" xfId="65" applyFont="1" applyBorder="1" applyAlignment="1" applyProtection="1">
      <alignment horizontal="center" vertical="center"/>
      <protection locked="0"/>
    </xf>
    <xf numFmtId="0" fontId="6" fillId="0" borderId="99" xfId="65" applyFont="1" applyBorder="1" applyAlignment="1" applyProtection="1">
      <alignment horizontal="center" vertical="center"/>
      <protection locked="0"/>
    </xf>
    <xf numFmtId="0" fontId="6" fillId="0" borderId="108" xfId="65" applyFont="1" applyBorder="1" applyAlignment="1" applyProtection="1">
      <alignment horizontal="center" vertical="center"/>
      <protection locked="0"/>
    </xf>
    <xf numFmtId="0" fontId="6" fillId="0" borderId="94" xfId="65" applyFont="1" applyBorder="1" applyAlignment="1" applyProtection="1">
      <alignment horizontal="center" vertical="center"/>
      <protection locked="0"/>
    </xf>
    <xf numFmtId="0" fontId="6" fillId="0" borderId="25" xfId="65" applyFont="1" applyBorder="1" applyAlignment="1" applyProtection="1">
      <alignment horizontal="center" vertical="center"/>
      <protection locked="0"/>
    </xf>
    <xf numFmtId="0" fontId="11" fillId="0" borderId="20" xfId="65" applyFont="1" applyBorder="1" applyAlignment="1" applyProtection="1">
      <alignment horizontal="center" vertical="center" wrapText="1"/>
      <protection locked="0"/>
    </xf>
    <xf numFmtId="0" fontId="11" fillId="0" borderId="20" xfId="65" applyFont="1" applyBorder="1" applyAlignment="1" applyProtection="1">
      <alignment horizontal="center" vertical="center"/>
      <protection locked="0"/>
    </xf>
    <xf numFmtId="0" fontId="11" fillId="0" borderId="35" xfId="65" applyFont="1" applyBorder="1" applyAlignment="1" applyProtection="1">
      <alignment horizontal="center" vertical="center" wrapText="1"/>
      <protection locked="0"/>
    </xf>
    <xf numFmtId="0" fontId="11" fillId="0" borderId="111" xfId="65" applyFont="1" applyBorder="1" applyAlignment="1" applyProtection="1">
      <alignment horizontal="center" vertical="center" wrapText="1"/>
      <protection locked="0"/>
    </xf>
    <xf numFmtId="0" fontId="11" fillId="0" borderId="40" xfId="65" applyFont="1" applyBorder="1" applyAlignment="1" applyProtection="1">
      <alignment horizontal="center" vertical="center" wrapText="1"/>
      <protection locked="0"/>
    </xf>
    <xf numFmtId="0" fontId="11" fillId="0" borderId="20" xfId="65" applyFont="1" applyBorder="1" applyAlignment="1" applyProtection="1">
      <alignment horizontal="center" vertical="center" wrapText="1" shrinkToFit="1"/>
      <protection locked="0"/>
    </xf>
    <xf numFmtId="0" fontId="11" fillId="0" borderId="19" xfId="65" applyFont="1" applyBorder="1" applyAlignment="1" applyProtection="1">
      <alignment horizontal="center" vertical="center" wrapText="1" shrinkToFit="1"/>
      <protection locked="0"/>
    </xf>
    <xf numFmtId="0" fontId="11" fillId="0" borderId="22" xfId="65" applyFont="1" applyBorder="1" applyAlignment="1" applyProtection="1">
      <alignment horizontal="center" vertical="center" wrapText="1" shrinkToFit="1"/>
      <protection locked="0"/>
    </xf>
    <xf numFmtId="0" fontId="11" fillId="0" borderId="12" xfId="65" applyFont="1" applyBorder="1" applyAlignment="1" applyProtection="1">
      <alignment horizontal="center" vertical="center"/>
      <protection locked="0"/>
    </xf>
    <xf numFmtId="0" fontId="11" fillId="0" borderId="30" xfId="65" applyFont="1" applyBorder="1" applyAlignment="1" applyProtection="1">
      <alignment horizontal="center" vertical="center"/>
      <protection locked="0"/>
    </xf>
    <xf numFmtId="41" fontId="11" fillId="0" borderId="9" xfId="46" applyFont="1" applyFill="1" applyBorder="1" applyAlignment="1" applyProtection="1">
      <alignment horizontal="center" vertical="center" wrapText="1"/>
      <protection locked="0"/>
    </xf>
    <xf numFmtId="0" fontId="11" fillId="0" borderId="2" xfId="65" applyFont="1" applyBorder="1" applyAlignment="1">
      <alignment vertical="center" wrapText="1"/>
    </xf>
    <xf numFmtId="0" fontId="11" fillId="0" borderId="12" xfId="65" applyFont="1" applyBorder="1" applyAlignment="1">
      <alignment vertical="center"/>
    </xf>
    <xf numFmtId="0" fontId="11" fillId="0" borderId="0" xfId="65" applyFont="1" applyAlignment="1">
      <alignment vertical="center"/>
    </xf>
    <xf numFmtId="0" fontId="11" fillId="0" borderId="12" xfId="65" applyFont="1" applyBorder="1" applyAlignment="1">
      <alignment horizontal="right" vertical="center"/>
    </xf>
    <xf numFmtId="0" fontId="11" fillId="0" borderId="0" xfId="65" applyFont="1" applyAlignment="1">
      <alignment horizontal="right" vertical="center"/>
    </xf>
    <xf numFmtId="0" fontId="11" fillId="0" borderId="23" xfId="65" applyFont="1" applyBorder="1" applyAlignment="1">
      <alignment horizontal="center" vertical="center"/>
    </xf>
    <xf numFmtId="0" fontId="11" fillId="0" borderId="24" xfId="65" applyFont="1" applyBorder="1" applyAlignment="1">
      <alignment horizontal="center" vertical="center"/>
    </xf>
    <xf numFmtId="0" fontId="11" fillId="0" borderId="57" xfId="65" applyFont="1" applyBorder="1" applyAlignment="1">
      <alignment horizontal="center" vertical="center"/>
    </xf>
    <xf numFmtId="0" fontId="11" fillId="0" borderId="12" xfId="65" applyFont="1" applyBorder="1" applyAlignment="1">
      <alignment horizontal="center" vertical="center"/>
    </xf>
    <xf numFmtId="0" fontId="11" fillId="0" borderId="0" xfId="65" applyFont="1" applyAlignment="1">
      <alignment horizontal="center" vertical="center"/>
    </xf>
    <xf numFmtId="0" fontId="11" fillId="0" borderId="30" xfId="65" applyFont="1" applyBorder="1" applyAlignment="1">
      <alignment horizontal="center" vertical="center"/>
    </xf>
    <xf numFmtId="0" fontId="11" fillId="0" borderId="26" xfId="65" applyFont="1" applyBorder="1" applyAlignment="1">
      <alignment horizontal="center" vertical="center"/>
    </xf>
    <xf numFmtId="0" fontId="11" fillId="0" borderId="1" xfId="65" applyFont="1" applyBorder="1" applyAlignment="1">
      <alignment horizontal="center" vertical="center"/>
    </xf>
    <xf numFmtId="0" fontId="11" fillId="0" borderId="3" xfId="65" applyFont="1" applyBorder="1" applyAlignment="1">
      <alignment horizontal="center" vertical="center"/>
    </xf>
    <xf numFmtId="41" fontId="11" fillId="0" borderId="99" xfId="46" applyFont="1" applyFill="1" applyBorder="1" applyAlignment="1" applyProtection="1">
      <alignment horizontal="center" vertical="center" wrapText="1"/>
      <protection locked="0"/>
    </xf>
    <xf numFmtId="0" fontId="11" fillId="0" borderId="19" xfId="65" applyFont="1" applyBorder="1" applyAlignment="1">
      <alignment vertical="center" wrapText="1"/>
    </xf>
    <xf numFmtId="0" fontId="11" fillId="0" borderId="22" xfId="65" applyFont="1" applyBorder="1" applyAlignment="1">
      <alignment vertical="center" wrapText="1"/>
    </xf>
    <xf numFmtId="41" fontId="7" fillId="0" borderId="99" xfId="46" applyFont="1" applyFill="1" applyBorder="1" applyAlignment="1" applyProtection="1">
      <alignment horizontal="center" vertical="center"/>
      <protection locked="0"/>
    </xf>
    <xf numFmtId="0" fontId="7" fillId="0" borderId="19" xfId="65" applyFont="1" applyBorder="1" applyAlignment="1">
      <alignment horizontal="center" vertical="center"/>
    </xf>
    <xf numFmtId="0" fontId="7" fillId="0" borderId="22" xfId="65" applyFont="1" applyBorder="1" applyAlignment="1">
      <alignment horizontal="center" vertical="center"/>
    </xf>
    <xf numFmtId="41" fontId="8" fillId="0" borderId="31" xfId="46" applyFont="1" applyFill="1" applyBorder="1" applyAlignment="1" applyProtection="1">
      <alignment horizontal="center" vertical="center" shrinkToFit="1"/>
      <protection locked="0"/>
    </xf>
    <xf numFmtId="0" fontId="8" fillId="0" borderId="11" xfId="65" applyFont="1" applyBorder="1" applyAlignment="1">
      <alignment horizontal="center" vertical="center" shrinkToFit="1"/>
    </xf>
    <xf numFmtId="0" fontId="8" fillId="0" borderId="2" xfId="65" applyFont="1" applyBorder="1" applyAlignment="1">
      <alignment horizontal="center" vertical="center" shrinkToFit="1"/>
    </xf>
    <xf numFmtId="41" fontId="11" fillId="0" borderId="20" xfId="46" applyFont="1" applyFill="1" applyBorder="1" applyAlignment="1" applyProtection="1">
      <alignment horizontal="center" vertical="center" wrapText="1"/>
      <protection locked="0"/>
    </xf>
    <xf numFmtId="41" fontId="11" fillId="0" borderId="22" xfId="46" applyFont="1" applyFill="1" applyBorder="1" applyAlignment="1" applyProtection="1">
      <alignment horizontal="center" vertical="center" wrapText="1"/>
      <protection locked="0"/>
    </xf>
    <xf numFmtId="0" fontId="11" fillId="0" borderId="115" xfId="65" applyFont="1" applyBorder="1" applyAlignment="1">
      <alignment horizontal="center" vertical="center"/>
    </xf>
    <xf numFmtId="0" fontId="11" fillId="0" borderId="116" xfId="65" applyFont="1" applyBorder="1" applyAlignment="1">
      <alignment horizontal="center" vertical="center"/>
    </xf>
    <xf numFmtId="0" fontId="11" fillId="0" borderId="117" xfId="65" applyFont="1" applyBorder="1" applyAlignment="1">
      <alignment horizontal="center" vertical="center"/>
    </xf>
    <xf numFmtId="0" fontId="11" fillId="0" borderId="82" xfId="65" applyFont="1" applyBorder="1" applyAlignment="1">
      <alignment horizontal="center" vertical="center"/>
    </xf>
    <xf numFmtId="0" fontId="11" fillId="0" borderId="118" xfId="65" applyFont="1" applyBorder="1" applyAlignment="1">
      <alignment horizontal="center" vertical="center"/>
    </xf>
    <xf numFmtId="0" fontId="11" fillId="0" borderId="119" xfId="65" applyFont="1" applyBorder="1" applyAlignment="1">
      <alignment horizontal="center" vertical="center"/>
    </xf>
    <xf numFmtId="0" fontId="11" fillId="0" borderId="19" xfId="65" applyFont="1" applyBorder="1" applyAlignment="1">
      <alignment horizontal="center" vertical="center" wrapText="1"/>
    </xf>
    <xf numFmtId="0" fontId="11" fillId="0" borderId="22" xfId="65" applyFont="1" applyBorder="1" applyAlignment="1">
      <alignment horizontal="center" vertical="center" wrapText="1"/>
    </xf>
    <xf numFmtId="0" fontId="36" fillId="0" borderId="0" xfId="68" applyNumberFormat="1" applyFont="1" applyAlignment="1">
      <alignment horizontal="center" vertical="center"/>
    </xf>
    <xf numFmtId="0" fontId="8" fillId="0" borderId="24" xfId="68" applyNumberFormat="1" applyFont="1" applyBorder="1" applyAlignment="1">
      <alignment horizontal="center" vertical="center"/>
    </xf>
    <xf numFmtId="0" fontId="8" fillId="0" borderId="57" xfId="68" applyNumberFormat="1" applyFont="1" applyBorder="1" applyAlignment="1">
      <alignment horizontal="center" vertical="center"/>
    </xf>
    <xf numFmtId="0" fontId="8" fillId="0" borderId="0" xfId="68" applyNumberFormat="1" applyFont="1" applyAlignment="1">
      <alignment horizontal="center" vertical="center"/>
    </xf>
    <xf numFmtId="0" fontId="8" fillId="0" borderId="30" xfId="68" applyNumberFormat="1" applyFont="1" applyBorder="1" applyAlignment="1">
      <alignment horizontal="center" vertical="center"/>
    </xf>
    <xf numFmtId="0" fontId="8" fillId="0" borderId="1" xfId="68" applyNumberFormat="1" applyFont="1" applyBorder="1" applyAlignment="1">
      <alignment horizontal="center" vertical="center"/>
    </xf>
    <xf numFmtId="0" fontId="8" fillId="0" borderId="3" xfId="68" applyNumberFormat="1" applyFont="1" applyBorder="1" applyAlignment="1">
      <alignment horizontal="center" vertical="center"/>
    </xf>
    <xf numFmtId="0" fontId="8" fillId="0" borderId="100" xfId="68" applyNumberFormat="1" applyFont="1" applyBorder="1" applyAlignment="1">
      <alignment horizontal="center" vertical="center"/>
    </xf>
    <xf numFmtId="0" fontId="8" fillId="0" borderId="32" xfId="68" applyNumberFormat="1" applyFont="1" applyBorder="1" applyAlignment="1">
      <alignment horizontal="center" vertical="center"/>
    </xf>
    <xf numFmtId="0" fontId="8" fillId="0" borderId="31" xfId="68" applyNumberFormat="1" applyFont="1" applyBorder="1" applyAlignment="1">
      <alignment horizontal="center" vertical="center"/>
    </xf>
    <xf numFmtId="0" fontId="8" fillId="0" borderId="2" xfId="68" applyNumberFormat="1" applyFont="1" applyBorder="1" applyAlignment="1">
      <alignment horizontal="center" vertical="center"/>
    </xf>
    <xf numFmtId="58" fontId="8" fillId="0" borderId="19" xfId="68" quotePrefix="1" applyNumberFormat="1" applyFont="1" applyBorder="1" applyAlignment="1">
      <alignment horizontal="center" vertical="center"/>
    </xf>
    <xf numFmtId="0" fontId="8" fillId="0" borderId="22" xfId="68" applyNumberFormat="1" applyFont="1" applyBorder="1" applyAlignment="1">
      <alignment horizontal="center" vertical="center"/>
    </xf>
    <xf numFmtId="0" fontId="8" fillId="0" borderId="32" xfId="68" applyNumberFormat="1" applyFont="1" applyBorder="1" applyAlignment="1">
      <alignment horizontal="center" vertical="center" wrapText="1"/>
    </xf>
  </cellXfs>
  <cellStyles count="534">
    <cellStyle name="1st indent" xfId="84" xr:uid="{D16C73A1-B4BC-4DA8-A72B-1A4D46B4C302}"/>
    <cellStyle name="20% - アクセント 1 2" xfId="1" xr:uid="{00000000-0005-0000-0000-000000000000}"/>
    <cellStyle name="20% - アクセント 1 2 2" xfId="87" xr:uid="{D7800E99-974C-43E2-B088-1F409006F2E5}"/>
    <cellStyle name="20% - アクセント 1 2 2 2" xfId="88" xr:uid="{35655B25-5527-4A41-88F2-84E3436CA037}"/>
    <cellStyle name="20% - アクセント 1 2 2_★120409混在率算出" xfId="89" xr:uid="{B9491404-BAB9-4D7D-9208-3E38294EE4AC}"/>
    <cellStyle name="20% - アクセント 1 2 3" xfId="86" xr:uid="{055C6F3F-6A4A-4EDB-8A9C-7065A25F81C3}"/>
    <cellStyle name="20% - アクセント 1 2_★120409混在率算出" xfId="90" xr:uid="{EAAB90E3-1AF0-4E83-9062-0D5D7A704769}"/>
    <cellStyle name="20% - アクセント 1 3" xfId="91" xr:uid="{FD14946F-7030-4603-9CFB-1C32E98E4C93}"/>
    <cellStyle name="20% - アクセント 1 3 2" xfId="92" xr:uid="{E7C5F10C-0CAB-41FF-8A07-F067C75479FC}"/>
    <cellStyle name="20% - アクセント 1 3_★120409混在率算出" xfId="93" xr:uid="{E88C035F-D9C2-434B-8A03-1EAE78B79918}"/>
    <cellStyle name="20% - アクセント 1 4" xfId="85" xr:uid="{3F67264D-4E83-4A73-8622-B8A07E21B275}"/>
    <cellStyle name="20% - アクセント 2 2" xfId="2" xr:uid="{00000000-0005-0000-0000-000001000000}"/>
    <cellStyle name="20% - アクセント 2 2 2" xfId="96" xr:uid="{DBF1BF34-3022-4020-8092-8E3256637978}"/>
    <cellStyle name="20% - アクセント 2 2 2 2" xfId="97" xr:uid="{740F742B-A5F3-456A-B219-A63B8C1DDDF7}"/>
    <cellStyle name="20% - アクセント 2 2 2_★120409混在率算出" xfId="98" xr:uid="{0935FDB8-BB87-4E20-948B-1A65E4CEAA05}"/>
    <cellStyle name="20% - アクセント 2 2 3" xfId="95" xr:uid="{AC8D1439-2A85-452E-BD9F-170CD3C412E8}"/>
    <cellStyle name="20% - アクセント 2 2_★120409混在率算出" xfId="99" xr:uid="{3C0797AF-456D-487F-9D20-778C22D519EC}"/>
    <cellStyle name="20% - アクセント 2 3" xfId="100" xr:uid="{53C566D2-5248-4C1D-8785-CEA84837A9DB}"/>
    <cellStyle name="20% - アクセント 2 3 2" xfId="101" xr:uid="{1143256D-0EEA-4BE1-A313-739234D051DA}"/>
    <cellStyle name="20% - アクセント 2 3_★120409混在率算出" xfId="102" xr:uid="{D8BDA399-0737-413C-86E7-7D32022DCD2F}"/>
    <cellStyle name="20% - アクセント 2 4" xfId="94" xr:uid="{FB48A08C-71E7-4F5B-A507-76854C6BE6F6}"/>
    <cellStyle name="20% - アクセント 3 2" xfId="3" xr:uid="{00000000-0005-0000-0000-000002000000}"/>
    <cellStyle name="20% - アクセント 3 2 2" xfId="105" xr:uid="{C08EA62A-E8EC-4BE9-949F-823089B7A043}"/>
    <cellStyle name="20% - アクセント 3 2 2 2" xfId="106" xr:uid="{75877A5A-48B4-4178-8DDF-F907CEC93EA1}"/>
    <cellStyle name="20% - アクセント 3 2 2_★120409混在率算出" xfId="107" xr:uid="{AFBEA30E-3C69-40E7-8A60-9667BB44E218}"/>
    <cellStyle name="20% - アクセント 3 2 3" xfId="104" xr:uid="{EA5BAAB4-47B1-459F-A715-DB2EC7379941}"/>
    <cellStyle name="20% - アクセント 3 2_★120409混在率算出" xfId="108" xr:uid="{C8FF0D9C-6E07-405B-96BB-D3EC7C17CA40}"/>
    <cellStyle name="20% - アクセント 3 3" xfId="109" xr:uid="{FFFE3E81-B8AF-460B-9B92-2615B3D45C3C}"/>
    <cellStyle name="20% - アクセント 3 3 2" xfId="110" xr:uid="{500719D9-2CCF-4C81-B83F-854C15B20497}"/>
    <cellStyle name="20% - アクセント 3 3_★120409混在率算出" xfId="111" xr:uid="{D4885918-8615-4571-AAD5-33CA9461197F}"/>
    <cellStyle name="20% - アクセント 3 4" xfId="103" xr:uid="{28E23DCC-649C-402E-A22F-999F98E8BD6B}"/>
    <cellStyle name="20% - アクセント 4 2" xfId="4" xr:uid="{00000000-0005-0000-0000-000003000000}"/>
    <cellStyle name="20% - アクセント 4 2 2" xfId="114" xr:uid="{091C440A-D4C7-4249-944B-8287DFC25DCF}"/>
    <cellStyle name="20% - アクセント 4 2 2 2" xfId="115" xr:uid="{A5D6658A-C314-49F7-B60C-87523065155A}"/>
    <cellStyle name="20% - アクセント 4 2 2_★120409混在率算出" xfId="116" xr:uid="{C355CC70-A55E-4A91-A7CC-E09FFB464833}"/>
    <cellStyle name="20% - アクセント 4 2 3" xfId="113" xr:uid="{E378CC03-28E6-4A5D-B620-2B18B298959A}"/>
    <cellStyle name="20% - アクセント 4 2_★120409混在率算出" xfId="117" xr:uid="{417E548C-70EA-4853-8774-891F05F3D413}"/>
    <cellStyle name="20% - アクセント 4 3" xfId="118" xr:uid="{28E498E0-4DB8-4B1B-A829-2A0407E849FA}"/>
    <cellStyle name="20% - アクセント 4 3 2" xfId="119" xr:uid="{F12FB0B0-BE8F-43EC-9D41-BD91CC65132F}"/>
    <cellStyle name="20% - アクセント 4 3_★120409混在率算出" xfId="120" xr:uid="{D105D9E4-F8A4-43C9-9868-F5CFF247EAF9}"/>
    <cellStyle name="20% - アクセント 4 4" xfId="112" xr:uid="{A71C5A33-E3EF-43FF-A3EB-DCE59D2B4E05}"/>
    <cellStyle name="20% - アクセント 5 2" xfId="5" xr:uid="{00000000-0005-0000-0000-000004000000}"/>
    <cellStyle name="20% - アクセント 5 2 2" xfId="123" xr:uid="{64459519-EFB8-4E13-87E8-72B6E71DE957}"/>
    <cellStyle name="20% - アクセント 5 2 2 2" xfId="124" xr:uid="{3D4DFB6B-3161-4C38-A279-3303A9810555}"/>
    <cellStyle name="20% - アクセント 5 2 2_★120409混在率算出" xfId="125" xr:uid="{657DB7F5-FCC3-4412-912D-7BE0DE210222}"/>
    <cellStyle name="20% - アクセント 5 2 3" xfId="122" xr:uid="{DC5187AC-0A91-42FE-8FBF-C68D315DB5AF}"/>
    <cellStyle name="20% - アクセント 5 2_★120409混在率算出" xfId="126" xr:uid="{4B0CB078-2E71-4888-8448-B3598FA1E537}"/>
    <cellStyle name="20% - アクセント 5 3" xfId="127" xr:uid="{3F4B8E96-5C63-439B-8B84-673E03A47D14}"/>
    <cellStyle name="20% - アクセント 5 3 2" xfId="128" xr:uid="{F12F505A-84E7-43BA-8559-1515E9135471}"/>
    <cellStyle name="20% - アクセント 5 3_★120409混在率算出" xfId="129" xr:uid="{E224EF10-4339-4C09-B92E-876DC9E76C62}"/>
    <cellStyle name="20% - アクセント 5 4" xfId="121" xr:uid="{52C88052-BA78-4B16-8918-796E6F838C58}"/>
    <cellStyle name="20% - アクセント 6 2" xfId="6" xr:uid="{00000000-0005-0000-0000-000005000000}"/>
    <cellStyle name="20% - アクセント 6 2 2" xfId="132" xr:uid="{EE0FA3E1-26CE-4F9A-8895-4C5DD7116361}"/>
    <cellStyle name="20% - アクセント 6 2 2 2" xfId="133" xr:uid="{37FD8BFF-2EE9-4239-A8AE-D80515296479}"/>
    <cellStyle name="20% - アクセント 6 2 2_★120409混在率算出" xfId="134" xr:uid="{D5D7CB35-C708-4929-8F04-D980D2B0CF42}"/>
    <cellStyle name="20% - アクセント 6 2 3" xfId="131" xr:uid="{C6A98281-D3A6-4518-BF1F-88BDCB5ED9AE}"/>
    <cellStyle name="20% - アクセント 6 2_★120409混在率算出" xfId="135" xr:uid="{DC75C30D-4C2B-4FF8-B59A-809DB5494CBF}"/>
    <cellStyle name="20% - アクセント 6 3" xfId="136" xr:uid="{72E1DB12-2B98-444A-ABCB-ED61EB87D302}"/>
    <cellStyle name="20% - アクセント 6 3 2" xfId="137" xr:uid="{3AF96EE8-8204-4410-A78C-82E2AC76B635}"/>
    <cellStyle name="20% - アクセント 6 3_★120409混在率算出" xfId="138" xr:uid="{BBF5163E-BD72-4DD1-AF5D-EC699AE89393}"/>
    <cellStyle name="20% - アクセント 6 4" xfId="130" xr:uid="{18AB006C-7C43-4FFC-924D-FB931D82EDF8}"/>
    <cellStyle name="2nd indent" xfId="139" xr:uid="{5790C981-7BAA-47EE-ADD6-2D9558B29877}"/>
    <cellStyle name="3rd indent" xfId="140" xr:uid="{9F28432F-E17A-4AAA-A460-15D85B1FD939}"/>
    <cellStyle name="40% - アクセント 1 2" xfId="7" xr:uid="{00000000-0005-0000-0000-000006000000}"/>
    <cellStyle name="40% - アクセント 1 2 2" xfId="143" xr:uid="{A90D7DC4-1638-481F-8830-8FCC539C66E1}"/>
    <cellStyle name="40% - アクセント 1 2 2 2" xfId="144" xr:uid="{050B61D8-0559-4F49-A612-C3A8D8C191E8}"/>
    <cellStyle name="40% - アクセント 1 2 2_★120409混在率算出" xfId="145" xr:uid="{50ECC403-91B2-4F75-B5CD-CCFBEEB0B8A5}"/>
    <cellStyle name="40% - アクセント 1 2 3" xfId="142" xr:uid="{50A0D6D2-B851-4B1E-96EB-28B4F7F9BF47}"/>
    <cellStyle name="40% - アクセント 1 2_★120409混在率算出" xfId="146" xr:uid="{64CC4406-AC13-4F9F-B091-63D918BDBAC7}"/>
    <cellStyle name="40% - アクセント 1 3" xfId="147" xr:uid="{645C3530-58B5-4C8C-AE9E-C63A625A156B}"/>
    <cellStyle name="40% - アクセント 1 3 2" xfId="148" xr:uid="{4798E863-D5EA-4124-BA84-D12E5EDD799E}"/>
    <cellStyle name="40% - アクセント 1 3_★120409混在率算出" xfId="149" xr:uid="{8D09500C-017F-458D-9E25-B0A6FEA54CDB}"/>
    <cellStyle name="40% - アクセント 1 4" xfId="141" xr:uid="{2F20E476-30C7-4BA9-A878-68A9547957EE}"/>
    <cellStyle name="40% - アクセント 2 2" xfId="8" xr:uid="{00000000-0005-0000-0000-000007000000}"/>
    <cellStyle name="40% - アクセント 2 2 2" xfId="152" xr:uid="{A72D4EE4-4A48-4C04-AB61-4DC101D85C19}"/>
    <cellStyle name="40% - アクセント 2 2 2 2" xfId="153" xr:uid="{C7821B5C-43D9-453C-A834-0782C4832B45}"/>
    <cellStyle name="40% - アクセント 2 2 2_★120409混在率算出" xfId="154" xr:uid="{70685518-E24F-4983-8C8C-832F57A98D1B}"/>
    <cellStyle name="40% - アクセント 2 2 3" xfId="151" xr:uid="{B2B84D59-AA97-46BD-8044-B4BB7D1147BF}"/>
    <cellStyle name="40% - アクセント 2 2_★120409混在率算出" xfId="155" xr:uid="{AB2F15DF-D6D6-4E51-AFAD-68C466F02F5C}"/>
    <cellStyle name="40% - アクセント 2 3" xfId="156" xr:uid="{C86E2745-B7DF-48AB-9BFE-E1A04E588894}"/>
    <cellStyle name="40% - アクセント 2 3 2" xfId="157" xr:uid="{642DEAE6-FC40-4B59-9807-1D2868BEEC7C}"/>
    <cellStyle name="40% - アクセント 2 3_★120409混在率算出" xfId="158" xr:uid="{E91DEEAF-7C43-41B9-AAFB-5C5093034E18}"/>
    <cellStyle name="40% - アクセント 2 4" xfId="150" xr:uid="{4B8B1021-DD1A-4752-98ED-E5A71EF16C95}"/>
    <cellStyle name="40% - アクセント 3 2" xfId="9" xr:uid="{00000000-0005-0000-0000-000008000000}"/>
    <cellStyle name="40% - アクセント 3 2 2" xfId="161" xr:uid="{BB2CC5A2-09A3-4BCC-8E69-574A61925C6E}"/>
    <cellStyle name="40% - アクセント 3 2 2 2" xfId="162" xr:uid="{78AA733E-69F6-47AB-BAF4-A27FC123CA5F}"/>
    <cellStyle name="40% - アクセント 3 2 2_★120409混在率算出" xfId="163" xr:uid="{91427E5E-D720-4FCE-BD70-714B09D33289}"/>
    <cellStyle name="40% - アクセント 3 2 3" xfId="160" xr:uid="{68839A1C-F2C7-4EF3-BB44-3D1973325B0F}"/>
    <cellStyle name="40% - アクセント 3 2_★120409混在率算出" xfId="164" xr:uid="{7AF36F59-3F5E-4125-B4DB-AD7EAFAAE6EF}"/>
    <cellStyle name="40% - アクセント 3 3" xfId="165" xr:uid="{25EBA342-4B5F-42CB-923B-C7EC7A82F4A4}"/>
    <cellStyle name="40% - アクセント 3 3 2" xfId="166" xr:uid="{668DD8CD-D57F-47CF-AEA3-CCC429263FE1}"/>
    <cellStyle name="40% - アクセント 3 3_★120409混在率算出" xfId="167" xr:uid="{AB60EBAA-D1AC-436C-ABE3-AE6157F2FACA}"/>
    <cellStyle name="40% - アクセント 3 4" xfId="159" xr:uid="{10C581F5-D3D6-420C-90E8-BB139C2CF86F}"/>
    <cellStyle name="40% - アクセント 4 2" xfId="10" xr:uid="{00000000-0005-0000-0000-000009000000}"/>
    <cellStyle name="40% - アクセント 4 2 2" xfId="170" xr:uid="{7E6F999A-AB05-47CA-82C5-BFA7D1C9668A}"/>
    <cellStyle name="40% - アクセント 4 2 2 2" xfId="171" xr:uid="{C3AF688D-64AD-40E8-AE24-D776A42D7E12}"/>
    <cellStyle name="40% - アクセント 4 2 2_★120409混在率算出" xfId="172" xr:uid="{E3F01CC1-5121-4524-885E-94A89F41F256}"/>
    <cellStyle name="40% - アクセント 4 2 3" xfId="169" xr:uid="{57137B7A-F057-4580-8B9A-0CFB1B59285F}"/>
    <cellStyle name="40% - アクセント 4 2_★120409混在率算出" xfId="173" xr:uid="{CBD5ACD7-0B6A-49B6-BD11-03CC336A1252}"/>
    <cellStyle name="40% - アクセント 4 3" xfId="174" xr:uid="{32E02EA3-A9E6-4391-BD8E-47CEE357C968}"/>
    <cellStyle name="40% - アクセント 4 3 2" xfId="175" xr:uid="{FD41ECD0-3233-4A17-BF4B-DD3D8727D1A4}"/>
    <cellStyle name="40% - アクセント 4 3_★120409混在率算出" xfId="176" xr:uid="{8C6518E6-1C95-4C7B-8FAF-1485256AD6C9}"/>
    <cellStyle name="40% - アクセント 4 4" xfId="168" xr:uid="{553A3E4A-B3FB-4345-8058-2D3B0EB25B43}"/>
    <cellStyle name="40% - アクセント 5 2" xfId="11" xr:uid="{00000000-0005-0000-0000-00000A000000}"/>
    <cellStyle name="40% - アクセント 5 2 2" xfId="179" xr:uid="{829E0112-2920-44EC-BBAB-F7CFE07342C1}"/>
    <cellStyle name="40% - アクセント 5 2 2 2" xfId="180" xr:uid="{E7CDAF2D-909F-4DBA-B028-F1689FDCBBB1}"/>
    <cellStyle name="40% - アクセント 5 2 2_★120409混在率算出" xfId="181" xr:uid="{027650F8-6713-4AD6-8652-B43808717B35}"/>
    <cellStyle name="40% - アクセント 5 2 3" xfId="178" xr:uid="{892DFA61-227F-4D43-9E6F-FDDD4BB68A9D}"/>
    <cellStyle name="40% - アクセント 5 2_★120409混在率算出" xfId="182" xr:uid="{0BFAAD05-8366-48E3-AA2D-F86B17C5C878}"/>
    <cellStyle name="40% - アクセント 5 3" xfId="183" xr:uid="{46DC0032-ED7E-4435-A32C-DD04B0D3577E}"/>
    <cellStyle name="40% - アクセント 5 3 2" xfId="184" xr:uid="{5B4D5C8F-4FBD-473E-89BC-C2FE40BDA6BD}"/>
    <cellStyle name="40% - アクセント 5 3_★120409混在率算出" xfId="185" xr:uid="{633B911B-449E-4A84-8934-779C54F7E8D5}"/>
    <cellStyle name="40% - アクセント 5 4" xfId="177" xr:uid="{C7616536-8F7E-4351-9AEF-C4A144DCF777}"/>
    <cellStyle name="40% - アクセント 6 2" xfId="12" xr:uid="{00000000-0005-0000-0000-00000B000000}"/>
    <cellStyle name="40% - アクセント 6 2 2" xfId="188" xr:uid="{20B4D8C7-7511-4148-B8DD-B972DBB53F8E}"/>
    <cellStyle name="40% - アクセント 6 2 2 2" xfId="189" xr:uid="{A5826FB2-DC95-4F49-9FE4-C0E07B01A45F}"/>
    <cellStyle name="40% - アクセント 6 2 2_★120409混在率算出" xfId="190" xr:uid="{9690C201-BDB9-4050-A1EB-CD27FF0238BD}"/>
    <cellStyle name="40% - アクセント 6 2 3" xfId="187" xr:uid="{E4AD5A8A-A2D3-4BE6-9A17-49C98FDF263D}"/>
    <cellStyle name="40% - アクセント 6 2_★120409混在率算出" xfId="191" xr:uid="{B06332EB-1622-4AE2-9492-D75A8F8EE5EE}"/>
    <cellStyle name="40% - アクセント 6 3" xfId="192" xr:uid="{BA7BEDED-AB4E-445C-934F-6896A62AF05B}"/>
    <cellStyle name="40% - アクセント 6 3 2" xfId="193" xr:uid="{60CF1F69-2E06-4C88-AEE3-CC7E204CDC0D}"/>
    <cellStyle name="40% - アクセント 6 3_★120409混在率算出" xfId="194" xr:uid="{AAEAB84D-1CFE-4691-808A-28FE8DDA3594}"/>
    <cellStyle name="40% - アクセント 6 4" xfId="186" xr:uid="{2B8E2E22-209F-4D90-B97A-C12855AB2588}"/>
    <cellStyle name="4th indent" xfId="195" xr:uid="{B87A5AD9-2BF7-4D34-9CAC-B81B13A0B52E}"/>
    <cellStyle name="5th indent" xfId="196" xr:uid="{03AF9308-8408-4C43-98EC-FA9B7C3E8075}"/>
    <cellStyle name="60% - アクセント 1 2" xfId="13" xr:uid="{00000000-0005-0000-0000-00000C000000}"/>
    <cellStyle name="60% - アクセント 1 2 2" xfId="198" xr:uid="{24BC140C-6D9C-4E6D-AD27-EA8CF18F7362}"/>
    <cellStyle name="60% - アクセント 1 3" xfId="199" xr:uid="{0C426849-26FB-41DD-B0CE-2D652E98191C}"/>
    <cellStyle name="60% - アクセント 1 4" xfId="197" xr:uid="{FEED395E-8959-4D5D-A2CE-BEA8559454F0}"/>
    <cellStyle name="60% - アクセント 2 2" xfId="14" xr:uid="{00000000-0005-0000-0000-00000D000000}"/>
    <cellStyle name="60% - アクセント 2 2 2" xfId="201" xr:uid="{C4389BD9-D2F2-44DA-A5EB-E4867E491F47}"/>
    <cellStyle name="60% - アクセント 2 3" xfId="202" xr:uid="{612F430A-94A0-4152-9835-E187BAED6D00}"/>
    <cellStyle name="60% - アクセント 2 4" xfId="200" xr:uid="{BCC97E3E-DD5C-4F7E-BFDC-FE5EC87AB7D0}"/>
    <cellStyle name="60% - アクセント 3 2" xfId="15" xr:uid="{00000000-0005-0000-0000-00000E000000}"/>
    <cellStyle name="60% - アクセント 3 2 2" xfId="204" xr:uid="{82EC2D89-FAB4-40F8-B1E6-EDE543A3A9FC}"/>
    <cellStyle name="60% - アクセント 3 3" xfId="205" xr:uid="{ACE2B156-D686-45B6-BB53-A50C22D3DF1F}"/>
    <cellStyle name="60% - アクセント 3 4" xfId="203" xr:uid="{31FFE36D-F6B2-4BF5-BC63-136E9E34774F}"/>
    <cellStyle name="60% - アクセント 4 2" xfId="16" xr:uid="{00000000-0005-0000-0000-00000F000000}"/>
    <cellStyle name="60% - アクセント 4 2 2" xfId="207" xr:uid="{5766503B-499F-4C08-B278-CA6552C7F4E1}"/>
    <cellStyle name="60% - アクセント 4 3" xfId="208" xr:uid="{4D3526CF-7021-4D97-ABF3-377DAD96137E}"/>
    <cellStyle name="60% - アクセント 4 4" xfId="206" xr:uid="{F9C5C846-4DF0-4E53-84C7-CB69BB3858FD}"/>
    <cellStyle name="60% - アクセント 5 2" xfId="17" xr:uid="{00000000-0005-0000-0000-000010000000}"/>
    <cellStyle name="60% - アクセント 5 2 2" xfId="210" xr:uid="{6022D937-D618-48BF-90E2-CD1839382AF7}"/>
    <cellStyle name="60% - アクセント 5 3" xfId="211" xr:uid="{C5CFAD0A-2D82-48F9-A84E-8F8C271CC317}"/>
    <cellStyle name="60% - アクセント 5 4" xfId="209" xr:uid="{142A2051-0F02-4535-B4B9-D5F575029CEB}"/>
    <cellStyle name="60% - アクセント 6 2" xfId="18" xr:uid="{00000000-0005-0000-0000-000011000000}"/>
    <cellStyle name="60% - アクセント 6 2 2" xfId="213" xr:uid="{35348028-372D-489C-B4CD-3E4336D99E39}"/>
    <cellStyle name="60% - アクセント 6 3" xfId="214" xr:uid="{76E74C6A-4453-45B9-9540-CF835B5274D8}"/>
    <cellStyle name="60% - アクセント 6 4" xfId="212" xr:uid="{EDB66C4C-61C0-4785-837A-DE22494D7B09}"/>
    <cellStyle name="6th indent" xfId="215" xr:uid="{015FAB02-EECE-4C6E-9113-7ABE506B9C9D}"/>
    <cellStyle name="FOOTNOTE" xfId="216" xr:uid="{D340FCBB-F566-40F9-AD41-3080295BAAA3}"/>
    <cellStyle name="HEADING" xfId="217" xr:uid="{57B22FF1-4D0B-490A-9F75-CC0D54BC8512}"/>
    <cellStyle name="Normal_country by month 96 final rev." xfId="218" xr:uid="{8CAABB9A-4969-48C8-AF18-31FC945A5584}"/>
    <cellStyle name="TITLE" xfId="219" xr:uid="{2EBC1A96-6D40-42DF-9EFC-E873F7F29C7C}"/>
    <cellStyle name="アクセント 1 2" xfId="19" xr:uid="{00000000-0005-0000-0000-000012000000}"/>
    <cellStyle name="アクセント 1 2 2" xfId="221" xr:uid="{3F19D411-52F5-4B26-964D-38A962E0307F}"/>
    <cellStyle name="アクセント 1 3" xfId="222" xr:uid="{EA55DDE8-C879-4338-8BCE-D0E86E9B9D2F}"/>
    <cellStyle name="アクセント 1 4" xfId="220" xr:uid="{86025AC3-8C75-4AB8-89E5-7A2B77E79817}"/>
    <cellStyle name="アクセント 2 2" xfId="20" xr:uid="{00000000-0005-0000-0000-000013000000}"/>
    <cellStyle name="アクセント 2 2 2" xfId="224" xr:uid="{DB262DBF-B144-4A4A-9A2A-164BE1E2F579}"/>
    <cellStyle name="アクセント 2 3" xfId="225" xr:uid="{BDA0FAD9-A8DD-4417-AE16-EFEB7C70561D}"/>
    <cellStyle name="アクセント 2 4" xfId="223" xr:uid="{5B4CB591-738B-4D94-AD88-21CAC35E2341}"/>
    <cellStyle name="アクセント 3 2" xfId="21" xr:uid="{00000000-0005-0000-0000-000014000000}"/>
    <cellStyle name="アクセント 3 2 2" xfId="227" xr:uid="{B63A2665-1E70-4B1C-8E17-C14044E44EAB}"/>
    <cellStyle name="アクセント 3 3" xfId="228" xr:uid="{2BBF205E-7E10-44DB-AD06-BD0ABF764B7D}"/>
    <cellStyle name="アクセント 3 4" xfId="226" xr:uid="{DED5998A-B39D-4C23-9758-21D4E41BC2B9}"/>
    <cellStyle name="アクセント 4 2" xfId="22" xr:uid="{00000000-0005-0000-0000-000015000000}"/>
    <cellStyle name="アクセント 4 2 2" xfId="230" xr:uid="{1A5D8E66-99D1-4678-AF0C-5ECFF5504C1F}"/>
    <cellStyle name="アクセント 4 3" xfId="231" xr:uid="{8E3FFD5B-D36F-43E6-AA3F-C38FA7D8C873}"/>
    <cellStyle name="アクセント 4 4" xfId="229" xr:uid="{36674FC2-5337-44C7-9D21-1C471CA66D6C}"/>
    <cellStyle name="アクセント 5 2" xfId="23" xr:uid="{00000000-0005-0000-0000-000016000000}"/>
    <cellStyle name="アクセント 5 2 2" xfId="233" xr:uid="{E575080A-0F2C-49E9-B71D-6213147AD40F}"/>
    <cellStyle name="アクセント 5 3" xfId="234" xr:uid="{6D531795-0B8C-4A22-8615-691E45036FF2}"/>
    <cellStyle name="アクセント 5 4" xfId="232" xr:uid="{B33EC0EB-57E1-4705-BF33-A2C072333BB4}"/>
    <cellStyle name="アクセント 6 2" xfId="24" xr:uid="{00000000-0005-0000-0000-000017000000}"/>
    <cellStyle name="アクセント 6 2 2" xfId="236" xr:uid="{6E728588-2E10-41A4-B1DB-291B50C145FD}"/>
    <cellStyle name="アクセント 6 3" xfId="237" xr:uid="{8A20EF25-E0F7-4864-AB71-1DDA1C8E53CB}"/>
    <cellStyle name="アクセント 6 4" xfId="235" xr:uid="{46941DE1-06A9-4218-AA7B-01A652785893}"/>
    <cellStyle name="タイトル 2" xfId="25" xr:uid="{00000000-0005-0000-0000-000018000000}"/>
    <cellStyle name="タイトル 2 2" xfId="239" xr:uid="{E8AE0135-481D-40A9-8840-C87BD746136B}"/>
    <cellStyle name="タイトル 3" xfId="240" xr:uid="{AC7C94DC-9948-412D-91F1-8A4349EB1416}"/>
    <cellStyle name="タイトル 4" xfId="238" xr:uid="{8FDA6B62-3186-406E-BEE1-C1766581A3E6}"/>
    <cellStyle name="チェック セル 2" xfId="26" xr:uid="{00000000-0005-0000-0000-000019000000}"/>
    <cellStyle name="チェック セル 2 2" xfId="242" xr:uid="{E70A995B-007E-49D2-8211-D2ABCE6837C2}"/>
    <cellStyle name="チェック セル 3" xfId="243" xr:uid="{C6988BE3-3C20-4DA5-A7F6-0C77D642D99D}"/>
    <cellStyle name="チェック セル 4" xfId="241" xr:uid="{E8708643-45F1-4358-BC8E-9D31FF24D45D}"/>
    <cellStyle name="どちらでもない 2" xfId="27" xr:uid="{00000000-0005-0000-0000-00001A000000}"/>
    <cellStyle name="どちらでもない 2 2" xfId="245" xr:uid="{3808BB63-4A4E-4E76-81C5-844AC85E451B}"/>
    <cellStyle name="どちらでもない 3" xfId="246" xr:uid="{55ADC9AF-C273-44BB-96C6-8BD51E00E1EB}"/>
    <cellStyle name="どちらでもない 4" xfId="244" xr:uid="{5378593C-AA23-4E32-B3B1-10681D7DAA11}"/>
    <cellStyle name="パーセント 2" xfId="247" xr:uid="{E2B4061B-C705-45C5-B51A-C96C36BD5AE3}"/>
    <cellStyle name="パーセント 2 2" xfId="248" xr:uid="{68B6A08E-808F-47E7-9381-D9F5411621C9}"/>
    <cellStyle name="パーセント 2 2 2" xfId="249" xr:uid="{545F5D02-E044-4A3B-A791-CEB94BFDC0D5}"/>
    <cellStyle name="パーセント 2 2 2 2" xfId="250" xr:uid="{B71C4BC0-290D-4AEF-9972-7BC2E17D23DB}"/>
    <cellStyle name="パーセント 2 2 3" xfId="251" xr:uid="{6A542319-80B9-43B6-865D-2C692FF69877}"/>
    <cellStyle name="パーセント 2 3" xfId="252" xr:uid="{04BB6605-0CF8-47D0-999D-3D8700BE0F78}"/>
    <cellStyle name="パーセント 2 3 2" xfId="253" xr:uid="{C7A9E8F0-122C-482F-90F9-DF7F04691168}"/>
    <cellStyle name="パーセント 2 3 2 2" xfId="254" xr:uid="{D0609657-596B-4F4A-844B-DFBC95C1158C}"/>
    <cellStyle name="パーセント 2 3 3" xfId="255" xr:uid="{94D541F2-94A7-41A7-BC8F-00F3E40DABFF}"/>
    <cellStyle name="パーセント 2 4" xfId="256" xr:uid="{A011DC00-B3D2-4B0F-A6EA-5721E33DBB1E}"/>
    <cellStyle name="パーセント 2 4 2" xfId="257" xr:uid="{D8D17345-E9F1-4DA6-96BE-C5093C50CBF6}"/>
    <cellStyle name="パーセント 2 5" xfId="258" xr:uid="{B659D872-0699-4570-B26A-F11071A7216E}"/>
    <cellStyle name="パーセント 2 5 2" xfId="259" xr:uid="{8AB8DEAA-B66F-4E14-B637-181AB9F18D36}"/>
    <cellStyle name="パーセント 3" xfId="260" xr:uid="{D5814D74-2643-4118-8D13-840D7E3D89B7}"/>
    <cellStyle name="パーセント 3 2" xfId="261" xr:uid="{533E77A4-FC0F-4072-8453-DB4BF30140F9}"/>
    <cellStyle name="パーセント 3 2 2" xfId="262" xr:uid="{E3D56A80-2936-4326-9CF4-1103D9627BED}"/>
    <cellStyle name="パーセント 3 3" xfId="263" xr:uid="{B469D899-DD5E-49FF-8F81-F5B2C6851742}"/>
    <cellStyle name="パーセント 4" xfId="264" xr:uid="{B58FEB16-95ED-4D84-A31B-02E6C6362037}"/>
    <cellStyle name="パーセント 4 2" xfId="265" xr:uid="{884C2FEF-FF12-4B77-A5DA-2E12E1A7C9D8}"/>
    <cellStyle name="パーセント 4 2 2" xfId="266" xr:uid="{BF8F73E6-52CC-4002-9644-7201525CC05A}"/>
    <cellStyle name="パーセント 4 3" xfId="267" xr:uid="{DFD16788-A030-4851-8DEA-BE83F3C70C2E}"/>
    <cellStyle name="パーセント 4 3 2" xfId="268" xr:uid="{BB7E90DD-0E1B-44CF-B6D7-6225B0E6C391}"/>
    <cellStyle name="パーセント 4 4" xfId="269" xr:uid="{0472C874-0BFC-49E1-88AB-41E40B3379FD}"/>
    <cellStyle name="パーセント 5" xfId="270" xr:uid="{3CFFDCB0-2D7A-4832-9390-EA4E50E27966}"/>
    <cellStyle name="パーセント 6" xfId="271" xr:uid="{057497B8-C23E-4828-BA7D-F51E9EEC301C}"/>
    <cellStyle name="パーセント 7" xfId="272" xr:uid="{35B1F8EE-9C33-4EBE-B7D0-21E9C5B2E60C}"/>
    <cellStyle name="ハイパーリンク" xfId="28" builtinId="8"/>
    <cellStyle name="ハイパーリンク 2" xfId="29" xr:uid="{00000000-0005-0000-0000-00001C000000}"/>
    <cellStyle name="ハイパーリンク 3" xfId="30" xr:uid="{00000000-0005-0000-0000-00001D000000}"/>
    <cellStyle name="メモ 2" xfId="31" xr:uid="{00000000-0005-0000-0000-00001E000000}"/>
    <cellStyle name="メモ 2 2" xfId="275" xr:uid="{53ED25FC-B6F9-4285-8817-E05F7B3BB44D}"/>
    <cellStyle name="メモ 2 2 2" xfId="276" xr:uid="{F0A4BB90-F305-43D0-8776-0E78FC584A46}"/>
    <cellStyle name="メモ 2 3" xfId="277" xr:uid="{1B3BAD72-D50A-4B78-B966-AFBF4AE60F2B}"/>
    <cellStyle name="メモ 2 3 2" xfId="278" xr:uid="{C94047D3-ACA2-44D6-B0B8-0697EC459412}"/>
    <cellStyle name="メモ 2 4" xfId="274" xr:uid="{8F3C7849-F582-4DDE-9ACA-54682B8A1005}"/>
    <cellStyle name="メモ 2_120213宮良作業用" xfId="279" xr:uid="{F474D630-FD69-4D9A-891E-69C5124EDC13}"/>
    <cellStyle name="メモ 3" xfId="273" xr:uid="{9F52D1FD-28B3-4A9E-A7B1-680DD6FE6C8F}"/>
    <cellStyle name="メモ 4" xfId="529" xr:uid="{E4703765-7934-460C-82B2-661E9C7374A3}"/>
    <cellStyle name="メモ 5" xfId="527" xr:uid="{41A71418-16DD-437A-8000-1AB71EBCD1C9}"/>
    <cellStyle name="メモ 6" xfId="528" xr:uid="{EA9E1E4A-BD87-4263-8CAB-BBD6104DED19}"/>
    <cellStyle name="メモ 7" xfId="526" xr:uid="{E3526E62-C15D-4FD0-A761-6CD344A7B98A}"/>
    <cellStyle name="リンク セル 2" xfId="32" xr:uid="{00000000-0005-0000-0000-00001F000000}"/>
    <cellStyle name="リンク セル 2 2" xfId="281" xr:uid="{F357FBC1-83AF-4116-8A85-B9A148310CB6}"/>
    <cellStyle name="リンク セル 3" xfId="282" xr:uid="{B9D01EEB-3551-4102-84B9-035525DC8677}"/>
    <cellStyle name="リンク セル 4" xfId="280" xr:uid="{E07FE402-E187-4EAF-9AA5-A09F944729D5}"/>
    <cellStyle name="悪い 2" xfId="33" xr:uid="{00000000-0005-0000-0000-000020000000}"/>
    <cellStyle name="悪い 2 2" xfId="285" xr:uid="{A3A92E47-BB9F-46DD-A0A7-77931619CDB8}"/>
    <cellStyle name="悪い 2 3" xfId="284" xr:uid="{00F0FFC7-D57E-473A-8A7E-4FC452955337}"/>
    <cellStyle name="悪い 3" xfId="286" xr:uid="{D5FFD544-769E-4AD7-9FF9-96CF5905E6B7}"/>
    <cellStyle name="悪い 4" xfId="287" xr:uid="{AE47A990-6E10-40D0-B8C2-0BF2A7A25911}"/>
    <cellStyle name="悪い 5" xfId="283" xr:uid="{8C3256EA-53B1-4AAE-9762-EDBBF8047991}"/>
    <cellStyle name="計算 2" xfId="34" xr:uid="{00000000-0005-0000-0000-000021000000}"/>
    <cellStyle name="計算 2 2" xfId="289" xr:uid="{C2BE1C07-B0AD-46CA-8144-4003A86C32B5}"/>
    <cellStyle name="計算 3" xfId="290" xr:uid="{DCB38915-6E65-45F9-B746-5E73E429DC88}"/>
    <cellStyle name="計算 4" xfId="288" xr:uid="{93613229-5E99-4CDF-9251-D35210A2938D}"/>
    <cellStyle name="警告文 2" xfId="35" xr:uid="{00000000-0005-0000-0000-000022000000}"/>
    <cellStyle name="警告文 2 2" xfId="292" xr:uid="{1B566BF8-57A6-49E0-ABE7-945A06A34D96}"/>
    <cellStyle name="警告文 3" xfId="293" xr:uid="{D261CFA3-C6B8-4BE7-B514-2C2C9094C512}"/>
    <cellStyle name="警告文 4" xfId="291" xr:uid="{867E99B0-B40F-493D-86E4-ACA2BEB7E188}"/>
    <cellStyle name="警告文 5" xfId="530" xr:uid="{D9269999-8CCF-48D2-B537-9B2F7CDEF48D}"/>
    <cellStyle name="桁区切り" xfId="36" builtinId="6"/>
    <cellStyle name="桁区切り 10" xfId="294" xr:uid="{0A680610-C916-47D3-B3BE-3852CA39239F}"/>
    <cellStyle name="桁区切り 2" xfId="37" xr:uid="{00000000-0005-0000-0000-000024000000}"/>
    <cellStyle name="桁区切り 2 2" xfId="38" xr:uid="{00000000-0005-0000-0000-000025000000}"/>
    <cellStyle name="桁区切り 2 2 2" xfId="297" xr:uid="{FCB20112-D080-4D65-8812-B2F5DE2F8849}"/>
    <cellStyle name="桁区切り 2 2 2 2" xfId="298" xr:uid="{FB971BE9-EFE9-4BDB-8997-6411BC6CE26A}"/>
    <cellStyle name="桁区切り 2 2 3" xfId="299" xr:uid="{00541F39-3C44-4A8A-AB0F-940BA7FF8FA6}"/>
    <cellStyle name="桁区切り 2 2 4" xfId="296" xr:uid="{5C4A7113-E2A4-4DBA-A1DC-EF97E580FEE7}"/>
    <cellStyle name="桁区切り 2 3" xfId="300" xr:uid="{AE064AFC-D7A4-4FD5-A11F-0FEBF275BE60}"/>
    <cellStyle name="桁区切り 2 3 2" xfId="301" xr:uid="{6FFF292B-3A76-4DA6-8060-252BDDCA0830}"/>
    <cellStyle name="桁区切り 2 3 2 2" xfId="302" xr:uid="{823D1B91-15EA-4211-8053-6A6FD427F8CB}"/>
    <cellStyle name="桁区切り 2 3 3" xfId="303" xr:uid="{BD38F01D-47CC-46B8-9744-9CB767DD72DA}"/>
    <cellStyle name="桁区切り 2 4" xfId="304" xr:uid="{276766BD-855F-4A37-A83B-3CBB2EB7A917}"/>
    <cellStyle name="桁区切り 2 4 2" xfId="305" xr:uid="{61EBAFD7-47B6-4AD2-9BEF-92328B614A4B}"/>
    <cellStyle name="桁区切り 2 5" xfId="306" xr:uid="{E7A219D1-086F-4F16-9975-CA4D5B3149CF}"/>
    <cellStyle name="桁区切り 2 5 2" xfId="307" xr:uid="{E5E96D30-35D8-4418-8DCF-1DAD0454B20D}"/>
    <cellStyle name="桁区切り 2 6" xfId="308" xr:uid="{B680C6C4-A749-437D-B862-9DDE33185D3D}"/>
    <cellStyle name="桁区切り 2 7" xfId="295" xr:uid="{7CFB512B-D598-44A6-AD27-E8F6C1CE6A1A}"/>
    <cellStyle name="桁区切り 2_(47-48,51)４　観光消費額、観光収入及び観光の経済効果に関する統計・資料" xfId="309" xr:uid="{C005F7EE-70AB-4B0C-A172-1981DCBD9127}"/>
    <cellStyle name="桁区切り 3" xfId="39" xr:uid="{00000000-0005-0000-0000-000026000000}"/>
    <cellStyle name="桁区切り 3 2" xfId="40" xr:uid="{00000000-0005-0000-0000-000027000000}"/>
    <cellStyle name="桁区切り 3 2 2" xfId="312" xr:uid="{D7034748-EC91-49AF-8FA5-F588387E1980}"/>
    <cellStyle name="桁区切り 3 2 2 2" xfId="313" xr:uid="{4824D3A1-9AAA-46F2-976A-D7B875F58D28}"/>
    <cellStyle name="桁区切り 3 2 2 2 2" xfId="314" xr:uid="{242401DD-07A1-4002-8B60-34EB97BAF2D2}"/>
    <cellStyle name="桁区切り 3 2 2 3" xfId="315" xr:uid="{B8A79104-4878-4E78-8175-06D453147B82}"/>
    <cellStyle name="桁区切り 3 2 3" xfId="316" xr:uid="{EC09E5D2-8152-4837-B799-4DAF3B200A3B}"/>
    <cellStyle name="桁区切り 3 2 3 2" xfId="317" xr:uid="{17DFA9A0-FD31-4204-A5F6-1FDC3AA5CD14}"/>
    <cellStyle name="桁区切り 3 2 4" xfId="311" xr:uid="{349A5AAA-C678-47DC-9644-C5B6FD1A1AD7}"/>
    <cellStyle name="桁区切り 3 3" xfId="318" xr:uid="{B19DF19A-BD40-4753-8902-E5EE6637E157}"/>
    <cellStyle name="桁区切り 3 4" xfId="319" xr:uid="{126C3DEA-66F1-417A-BF7B-CAA1EFEDE91B}"/>
    <cellStyle name="桁区切り 3 4 2" xfId="320" xr:uid="{6252DAD1-67CA-405D-A46D-F0DADD7BB7BB}"/>
    <cellStyle name="桁区切り 3 4 2 2" xfId="321" xr:uid="{95AB0051-B474-4103-A305-6791A177ECCD}"/>
    <cellStyle name="桁区切り 3 4 3" xfId="322" xr:uid="{F6465DA3-EC66-4047-978D-B539CC67B6B0}"/>
    <cellStyle name="桁区切り 3 5" xfId="323" xr:uid="{F1067579-5537-42CD-ADFB-A93ECEC5F32D}"/>
    <cellStyle name="桁区切り 3 5 2" xfId="324" xr:uid="{99CBEF75-1918-4403-934F-D5316B8E8838}"/>
    <cellStyle name="桁区切り 3 6" xfId="325" xr:uid="{506F3C60-152B-4BBE-AE13-ADA79A7BA1A4}"/>
    <cellStyle name="桁区切り 3 6 2" xfId="326" xr:uid="{BD91A95B-6F7A-49B7-B49F-44A7480A4764}"/>
    <cellStyle name="桁区切り 3 7" xfId="327" xr:uid="{C09FE370-51F9-4432-9ECE-5CCCB1CC993A}"/>
    <cellStyle name="桁区切り 3 8" xfId="310" xr:uid="{78760505-9C27-4999-B248-C1AE74A937E9}"/>
    <cellStyle name="桁区切り 3_120213宮良作業用" xfId="328" xr:uid="{D744089E-0C4B-4039-BFAD-EE587BCD8B90}"/>
    <cellStyle name="桁区切り 4" xfId="41" xr:uid="{00000000-0005-0000-0000-000028000000}"/>
    <cellStyle name="桁区切り 4 2" xfId="42" xr:uid="{00000000-0005-0000-0000-000029000000}"/>
    <cellStyle name="桁区切り 4 2 2" xfId="331" xr:uid="{C2E9E1B3-641B-4CF0-8E16-DB8C9158BDC1}"/>
    <cellStyle name="桁区切り 4 2 2 2" xfId="332" xr:uid="{F6E8BD03-DFF4-4072-A5D4-D51E8994B2BB}"/>
    <cellStyle name="桁区切り 4 2 3" xfId="330" xr:uid="{735457CD-83C2-43BB-9FC8-9728DC450087}"/>
    <cellStyle name="桁区切り 4 3" xfId="333" xr:uid="{F01FBF6F-8B25-4C92-BB2C-01A41FE4DB14}"/>
    <cellStyle name="桁区切り 4 3 2" xfId="334" xr:uid="{CF4E585C-4D32-45B3-B06F-5F6C4A30563F}"/>
    <cellStyle name="桁区切り 4 3 2 2" xfId="335" xr:uid="{9700F877-6EB1-4F5A-9509-4FCAF10B0CD1}"/>
    <cellStyle name="桁区切り 4 4" xfId="336" xr:uid="{EF0E41B9-3197-40AF-8D4A-B5DA87E7AB00}"/>
    <cellStyle name="桁区切り 4 4 2" xfId="337" xr:uid="{70A8AE31-F000-43F3-9E8C-35084ECBE9D2}"/>
    <cellStyle name="桁区切り 4 5" xfId="329" xr:uid="{2E50AE5A-0627-4913-9879-813F7A20090C}"/>
    <cellStyle name="桁区切り 5" xfId="43" xr:uid="{00000000-0005-0000-0000-00002A000000}"/>
    <cellStyle name="桁区切り 5 2" xfId="44" xr:uid="{00000000-0005-0000-0000-00002B000000}"/>
    <cellStyle name="桁区切り 5 2 2" xfId="340" xr:uid="{678C2CEA-87FE-4573-8B75-341A959EE721}"/>
    <cellStyle name="桁区切り 5 2 2 2" xfId="341" xr:uid="{B22D6600-ED11-4DEB-B8BD-44F197154E7D}"/>
    <cellStyle name="桁区切り 5 2 3" xfId="342" xr:uid="{53D96AE1-0ACF-4CDD-998D-5E9C3DA4452F}"/>
    <cellStyle name="桁区切り 5 2 4" xfId="339" xr:uid="{A1BBE5AF-2B9B-45FE-8F47-C7CBDEAD299F}"/>
    <cellStyle name="桁区切り 5 3" xfId="338" xr:uid="{685BF2C8-5839-4488-9C38-38DD7CB4BFB4}"/>
    <cellStyle name="桁区切り 6" xfId="45" xr:uid="{00000000-0005-0000-0000-00002C000000}"/>
    <cellStyle name="桁区切り 6 2" xfId="343" xr:uid="{4227AB41-142F-484F-BFDC-E865B7D72876}"/>
    <cellStyle name="桁区切り 7" xfId="344" xr:uid="{498CC05A-FDC1-4CEC-92DA-0359B8C228F0}"/>
    <cellStyle name="桁区切り 8" xfId="345" xr:uid="{E23900DA-0CC8-4D43-A462-591491669566}"/>
    <cellStyle name="桁区切り 9" xfId="346" xr:uid="{4D0137FB-554B-44F6-81A3-A5742A31E0A8}"/>
    <cellStyle name="桁区切り_10FY都道府県別販売実績" xfId="46" xr:uid="{00000000-0005-0000-0000-00002D000000}"/>
    <cellStyle name="見出し 1 2" xfId="47" xr:uid="{00000000-0005-0000-0000-00002E000000}"/>
    <cellStyle name="見出し 1 2 2" xfId="348" xr:uid="{D2F67E2A-8655-4F30-8B0E-73196B287069}"/>
    <cellStyle name="見出し 1 3" xfId="349" xr:uid="{101E65C0-7FD9-4AE6-A74F-9F15B1E5C2F8}"/>
    <cellStyle name="見出し 1 4" xfId="347" xr:uid="{8B68DEC7-16B4-4B09-8D28-D11AC303731C}"/>
    <cellStyle name="見出し 2 2" xfId="48" xr:uid="{00000000-0005-0000-0000-00002F000000}"/>
    <cellStyle name="見出し 2 2 2" xfId="351" xr:uid="{C1A8BD9E-49EF-4A4E-AB90-A8DF1845F04A}"/>
    <cellStyle name="見出し 2 3" xfId="352" xr:uid="{8DC25C60-F26E-45BD-BBF3-8F39FAD32FE3}"/>
    <cellStyle name="見出し 2 4" xfId="350" xr:uid="{EEE9BE18-38C0-4621-8C6F-99BD9B4867A8}"/>
    <cellStyle name="見出し 3 2" xfId="49" xr:uid="{00000000-0005-0000-0000-000030000000}"/>
    <cellStyle name="見出し 3 2 2" xfId="354" xr:uid="{33DEEEFA-0A64-4D1C-AC91-0E5D4B037F6F}"/>
    <cellStyle name="見出し 3 3" xfId="355" xr:uid="{A485D157-8446-48F2-8C1D-A99E17FBCC2E}"/>
    <cellStyle name="見出し 3 4" xfId="353" xr:uid="{E3575838-0A70-4562-B609-530D814ED64E}"/>
    <cellStyle name="見出し 4 2" xfId="50" xr:uid="{00000000-0005-0000-0000-000031000000}"/>
    <cellStyle name="見出し 4 2 2" xfId="357" xr:uid="{8D5ADE54-29C0-4F6C-9203-903F117FA9AE}"/>
    <cellStyle name="見出し 4 3" xfId="358" xr:uid="{2EF9ED24-078D-4955-B866-7F6B99AE50C9}"/>
    <cellStyle name="見出し 4 4" xfId="356" xr:uid="{AAA6808D-F2FC-4075-B277-806345524535}"/>
    <cellStyle name="集計 2" xfId="51" xr:uid="{00000000-0005-0000-0000-000032000000}"/>
    <cellStyle name="集計 2 2" xfId="360" xr:uid="{0094389D-A879-4596-A49F-B3E50ECAB734}"/>
    <cellStyle name="集計 3" xfId="361" xr:uid="{6DD72828-2490-4182-B9B7-58652886C971}"/>
    <cellStyle name="集計 4" xfId="359" xr:uid="{546B718A-C0F0-4201-9AC4-828AFAFD4BDA}"/>
    <cellStyle name="出力 2" xfId="52" xr:uid="{00000000-0005-0000-0000-000033000000}"/>
    <cellStyle name="出力 2 2" xfId="363" xr:uid="{EF261AB9-1433-4EAA-93F5-35FBF1BD78B2}"/>
    <cellStyle name="出力 3" xfId="364" xr:uid="{82DB6F75-2525-4CF0-9494-21C1ADFEF8BF}"/>
    <cellStyle name="出力 4" xfId="362" xr:uid="{1FAB04E2-74A0-4738-970C-972EA3A1B701}"/>
    <cellStyle name="説明文 2" xfId="53" xr:uid="{00000000-0005-0000-0000-000034000000}"/>
    <cellStyle name="説明文 2 2" xfId="366" xr:uid="{BA811EAB-BB41-4FC1-8DAB-69E3526BB35D}"/>
    <cellStyle name="説明文 3" xfId="367" xr:uid="{70AA5174-A776-423C-B68A-2829285F2D38}"/>
    <cellStyle name="説明文 4" xfId="365" xr:uid="{5856EA0E-238D-4278-804F-AB0513EC119F}"/>
    <cellStyle name="通貨 2" xfId="54" xr:uid="{00000000-0005-0000-0000-000035000000}"/>
    <cellStyle name="通貨 2 2" xfId="55" xr:uid="{00000000-0005-0000-0000-000036000000}"/>
    <cellStyle name="通貨 2 2 2" xfId="56" xr:uid="{00000000-0005-0000-0000-000037000000}"/>
    <cellStyle name="通貨 2 3" xfId="57" xr:uid="{00000000-0005-0000-0000-000038000000}"/>
    <cellStyle name="通貨 3" xfId="58" xr:uid="{00000000-0005-0000-0000-000039000000}"/>
    <cellStyle name="通貨 3 2" xfId="59" xr:uid="{00000000-0005-0000-0000-00003A000000}"/>
    <cellStyle name="入力 2" xfId="60" xr:uid="{00000000-0005-0000-0000-00003B000000}"/>
    <cellStyle name="入力 2 2" xfId="369" xr:uid="{58CBC742-461F-4852-9AB0-06FA5D70089D}"/>
    <cellStyle name="入力 3" xfId="370" xr:uid="{EAAEFC07-743D-46E9-8EEC-DF7C1BB74D77}"/>
    <cellStyle name="入力 4" xfId="368" xr:uid="{116C9077-6FE5-448D-87F7-FD263C2C271A}"/>
    <cellStyle name="標準" xfId="0" builtinId="0"/>
    <cellStyle name="標準 10" xfId="61" xr:uid="{00000000-0005-0000-0000-00003D000000}"/>
    <cellStyle name="標準 10 2" xfId="371" xr:uid="{3A222EF5-7FD4-4F8E-9CE5-4A26C3D231DC}"/>
    <cellStyle name="標準 11" xfId="62" xr:uid="{00000000-0005-0000-0000-00003E000000}"/>
    <cellStyle name="標準 11 2" xfId="372" xr:uid="{0EAFF086-6AD8-4BFD-9B1A-BBC804D5C0F7}"/>
    <cellStyle name="標準 12" xfId="63" xr:uid="{00000000-0005-0000-0000-00003F000000}"/>
    <cellStyle name="標準 12 2" xfId="373" xr:uid="{63AB7518-970B-4A6A-A347-5E67EB3C28FD}"/>
    <cellStyle name="標準 13" xfId="64" xr:uid="{00000000-0005-0000-0000-000040000000}"/>
    <cellStyle name="標準 13 2" xfId="374" xr:uid="{30B0F159-9608-459D-AE49-2498198C499B}"/>
    <cellStyle name="標準 14" xfId="83" xr:uid="{7D772ED8-48D2-4C0B-B25C-2575F21A80A7}"/>
    <cellStyle name="標準 2" xfId="65" xr:uid="{00000000-0005-0000-0000-000041000000}"/>
    <cellStyle name="標準 2 10" xfId="376" xr:uid="{B272CAA9-40AE-4144-99C7-3701E266D308}"/>
    <cellStyle name="標準 2 10 2" xfId="377" xr:uid="{4B413625-8968-481E-B6BD-81F0047AABA9}"/>
    <cellStyle name="標準 2 10 3" xfId="378" xr:uid="{2C4CF90D-CF6D-4936-A3C4-C740D08E6210}"/>
    <cellStyle name="標準 2 10 4" xfId="379" xr:uid="{617C9EFF-AA98-480A-9EA8-F7951F849B18}"/>
    <cellStyle name="標準 2 10_★120409混在率算出" xfId="380" xr:uid="{138868D9-485B-4E75-81C6-EAD162574D6E}"/>
    <cellStyle name="標準 2 11" xfId="375" xr:uid="{797F7C61-888F-42B2-A88C-5D4157857AD8}"/>
    <cellStyle name="標準 2 2" xfId="66" xr:uid="{00000000-0005-0000-0000-000042000000}"/>
    <cellStyle name="標準 2 2 2" xfId="382" xr:uid="{8C831B59-0C48-4726-88F7-AF77D751EC71}"/>
    <cellStyle name="標準 2 2 2 2" xfId="383" xr:uid="{B868648F-DAC3-409C-BE75-02E9E13E20CF}"/>
    <cellStyle name="標準 2 2 2 2 2" xfId="384" xr:uid="{127DA5F7-98D6-46A2-961D-3674D4B83981}"/>
    <cellStyle name="標準 2 2 2 2 2 2" xfId="385" xr:uid="{CA5809B5-49F1-4483-8936-D55C64906817}"/>
    <cellStyle name="標準 2 2 2 2 2_★120409混在率算出" xfId="386" xr:uid="{CB60985B-6739-4A3A-A630-D216F632039C}"/>
    <cellStyle name="標準 2 2 2 2 3" xfId="387" xr:uid="{8C5592D4-7A5E-47D8-A180-B3C5504FDE1F}"/>
    <cellStyle name="標準 2 2 2 2_★120409混在率算出" xfId="388" xr:uid="{003B212F-0514-4B0E-98F2-C9C28B732DC6}"/>
    <cellStyle name="標準 2 2 2 3" xfId="389" xr:uid="{F784063D-AC40-4A02-849F-447CF0E7ECF6}"/>
    <cellStyle name="標準 2 2 2 3 2" xfId="390" xr:uid="{89D4CE96-4953-46B8-BBDB-96BF87DA372D}"/>
    <cellStyle name="標準 2 2 2 3 2 2" xfId="391" xr:uid="{02F51274-34C6-48B3-9680-6B16D50FB503}"/>
    <cellStyle name="標準 2 2 2 3 2_★120409混在率算出" xfId="392" xr:uid="{CD4A5A82-8FC6-4F69-B956-ABB6D4D87E0C}"/>
    <cellStyle name="標準 2 2 2 3 3" xfId="393" xr:uid="{CFEC46D3-3597-41DB-B154-1F10E5EF2C4F}"/>
    <cellStyle name="標準 2 2 2 3_★120409混在率算出" xfId="394" xr:uid="{ADE577EC-17ED-45DE-8A75-0F551B08EA13}"/>
    <cellStyle name="標準 2 2 2 4" xfId="395" xr:uid="{1748D20A-AC74-4851-B7F7-2AD818E00403}"/>
    <cellStyle name="標準 2 2 2 4 2" xfId="396" xr:uid="{FC574E2D-5012-47CA-9C3C-E2DE98F896E4}"/>
    <cellStyle name="標準 2 2 2 4_★120409混在率算出" xfId="397" xr:uid="{F2059F79-E298-4E31-A55C-E79A076BEEC8}"/>
    <cellStyle name="標準 2 2 2 5" xfId="398" xr:uid="{9A88487C-3B61-44B7-9ABA-797A8824D050}"/>
    <cellStyle name="標準 2 2 2 5 2" xfId="399" xr:uid="{A9B2CE24-34FF-4329-A2F3-DD5841B0402C}"/>
    <cellStyle name="標準 2 2 2 5_★120409混在率算出" xfId="400" xr:uid="{C34E242B-EC32-46BC-89C5-5CBD50CED154}"/>
    <cellStyle name="標準 2 2 2 6" xfId="401" xr:uid="{0B37ACFA-0029-4274-BA2A-9426CECCD899}"/>
    <cellStyle name="標準 2 2 2 6 2" xfId="402" xr:uid="{D3A76FEF-A343-4DCA-AC3E-4FE9E87292AF}"/>
    <cellStyle name="標準 2 2 2 6_★120409混在率算出" xfId="403" xr:uid="{38DD36B8-4CD6-49D2-A166-2FBFCA09DCF1}"/>
    <cellStyle name="標準 2 2 2_110831送付_H23年度第1回調査結果概要" xfId="404" xr:uid="{833A2F75-E093-44AB-9BB4-A26A42FDFF14}"/>
    <cellStyle name="標準 2 2 3" xfId="405" xr:uid="{D4E69A27-FDA2-441B-BF44-533E2A133B3C}"/>
    <cellStyle name="標準 2 2 3 2" xfId="406" xr:uid="{00780CDA-02F0-4AC9-9288-462A3F8E5E5B}"/>
    <cellStyle name="標準 2 2 3 2 2" xfId="407" xr:uid="{FB17850B-108F-4EF9-8C8D-8BC8D898D499}"/>
    <cellStyle name="標準 2 2 3 2_★120409混在率算出" xfId="408" xr:uid="{E36BBDF3-3C49-4500-A488-A2DB7E147FEF}"/>
    <cellStyle name="標準 2 2 3 3" xfId="409" xr:uid="{5F444621-AD93-48AF-B7A0-C84CE4092C58}"/>
    <cellStyle name="標準 2 2 3 3 2" xfId="410" xr:uid="{22DFD834-B538-4752-A4A7-EAF539CCAD03}"/>
    <cellStyle name="標準 2 2 3 3_★120409混在率算出" xfId="411" xr:uid="{5F1D5DEF-54F8-46D7-B000-C4B952B3007D}"/>
    <cellStyle name="標準 2 2 3 4" xfId="412" xr:uid="{0D6247FC-FC91-4FE3-9B0F-91343C95095D}"/>
    <cellStyle name="標準 2 2 3 4 2" xfId="413" xr:uid="{087B00F6-D106-45C0-812B-DC29FECCE06C}"/>
    <cellStyle name="標準 2 2 3 4_★120409混在率算出" xfId="414" xr:uid="{C3D08CC7-0124-4FDA-AD4B-6B635C9BC33A}"/>
    <cellStyle name="標準 2 2 4" xfId="381" xr:uid="{49AFF2B9-5F51-4D22-863E-427AF38F5D17}"/>
    <cellStyle name="標準 2 2_★120409混在率算出" xfId="415" xr:uid="{3DA91053-9DA0-4227-9628-71789992A2FC}"/>
    <cellStyle name="標準 2 3" xfId="416" xr:uid="{6F392ACE-AF6A-4071-8D39-858E2277457A}"/>
    <cellStyle name="標準 2 3 2" xfId="417" xr:uid="{798D3F35-4A89-40A9-A6D1-3A0FB83481D8}"/>
    <cellStyle name="標準 2 3 2 2" xfId="418" xr:uid="{1A7797BF-3A4E-4B22-A3A9-A3EDECCD17F3}"/>
    <cellStyle name="標準 2 3 2_★120409混在率算出" xfId="419" xr:uid="{BF359FE7-E196-4AE7-91E0-3AC3CEF50A2D}"/>
    <cellStyle name="標準 2 3 3" xfId="420" xr:uid="{C7989210-27C2-4E7F-9B2E-3F7B39FDB766}"/>
    <cellStyle name="標準 2 3 3 2" xfId="421" xr:uid="{ED02EBB5-6478-46B9-A3A5-16116031ED4D}"/>
    <cellStyle name="標準 2 3 3_★120409混在率算出" xfId="422" xr:uid="{55920EEC-EBC8-424C-B432-B4C6974105F3}"/>
    <cellStyle name="標準 2 3 4" xfId="423" xr:uid="{EE356C90-CFC2-4C20-B863-87276DBDF5D1}"/>
    <cellStyle name="標準 2 3 4 2" xfId="424" xr:uid="{2329E326-AE38-41EC-8BA5-4AAA97BAE253}"/>
    <cellStyle name="標準 2 3 4_★120409混在率算出" xfId="425" xr:uid="{853C15B2-3CA8-4B80-8AC8-63B911B1ECE2}"/>
    <cellStyle name="標準 2 3 5" xfId="426" xr:uid="{1C110426-EE15-45B1-A470-FE133D1737A1}"/>
    <cellStyle name="標準 2 3_★120409混在率算出" xfId="427" xr:uid="{7BA87665-B0A3-4D91-85B9-1E3F50E2E007}"/>
    <cellStyle name="標準 2 4" xfId="428" xr:uid="{88F45465-BAD9-4E34-8E66-840C8D180FF9}"/>
    <cellStyle name="標準 2 4 2" xfId="429" xr:uid="{68BDAF3E-0A0A-4605-9121-A44962267586}"/>
    <cellStyle name="標準 2 4 2 2" xfId="430" xr:uid="{4FAB3E68-C94A-44AF-BBFE-0F8C83F34FE6}"/>
    <cellStyle name="標準 2 4 2_★120409混在率算出" xfId="431" xr:uid="{70B46589-F5E0-43A0-A283-4E1D7C509E93}"/>
    <cellStyle name="標準 2 4 3" xfId="432" xr:uid="{39B98424-2ABC-4ED9-9ADF-BE5153497740}"/>
    <cellStyle name="標準 2 4 3 2" xfId="433" xr:uid="{CD3BA955-6A9D-4F9E-AA6E-B4773A2B3C65}"/>
    <cellStyle name="標準 2 4 3_★120409混在率算出" xfId="434" xr:uid="{E4F8E75C-EA42-4EF2-9A2D-76BF836D9799}"/>
    <cellStyle name="標準 2 4_★120409混在率算出" xfId="435" xr:uid="{1A862C89-419E-4883-8F73-156E1F6E9DC9}"/>
    <cellStyle name="標準 2 5" xfId="436" xr:uid="{DA431037-D05B-4C69-A680-74B688E0E7B1}"/>
    <cellStyle name="標準 2 5 2" xfId="437" xr:uid="{A46A3B73-553D-4A9E-884D-C95D4B94BFDC}"/>
    <cellStyle name="標準 2 5 2 2" xfId="438" xr:uid="{099EE785-61A9-448F-BA91-B7F93FA68E28}"/>
    <cellStyle name="標準 2 5 2_★120409混在率算出" xfId="439" xr:uid="{94E04692-7B04-4958-99E7-0DF058F1A52A}"/>
    <cellStyle name="標準 2 5 3" xfId="440" xr:uid="{D4AD5BE3-7389-4151-AA73-FE6596EB38B1}"/>
    <cellStyle name="標準 2 5 3 2" xfId="441" xr:uid="{759868FD-6D5F-4C02-94D1-4834503B9D01}"/>
    <cellStyle name="標準 2 5 3_★120409混在率算出" xfId="442" xr:uid="{AC099A5A-CC2E-45BA-AC00-A3DD4F620CA8}"/>
    <cellStyle name="標準 2 5 4" xfId="443" xr:uid="{62DAEAAE-57E3-4C8D-93A2-3A1338EEC1C4}"/>
    <cellStyle name="標準 2 5_★120409混在率算出" xfId="444" xr:uid="{0B43D92C-978C-4CB1-8E89-B41A388FEF76}"/>
    <cellStyle name="標準 2 6" xfId="445" xr:uid="{8417647C-9C1C-46AC-B09F-27B7E39B7FA5}"/>
    <cellStyle name="標準 2 6 2" xfId="446" xr:uid="{A8EFBB91-6C93-4462-8FA6-9D4093DDD2D2}"/>
    <cellStyle name="標準 2 6_★120409混在率算出" xfId="447" xr:uid="{91D3E752-A87E-4D19-A54D-B6A41F9441D9}"/>
    <cellStyle name="標準 2 7" xfId="448" xr:uid="{4E39C126-6445-41FD-90F5-4A8B9E5A2D2C}"/>
    <cellStyle name="標準 2 7 2" xfId="449" xr:uid="{A7563C1F-CC2E-4939-B061-B1E69130560D}"/>
    <cellStyle name="標準 2 7_★120409混在率算出" xfId="450" xr:uid="{977631E1-DB7C-4CB6-BA0D-1BCD8BA1FCB5}"/>
    <cellStyle name="標準 2 8" xfId="451" xr:uid="{3D3DB9D1-0E4B-4C6A-B978-1595A1573356}"/>
    <cellStyle name="標準 2 9" xfId="452" xr:uid="{3911FA36-35FE-431C-8054-7D6C7233B167}"/>
    <cellStyle name="標準 2 9 2" xfId="453" xr:uid="{FAD8DD2E-83D3-434E-B27F-5806BAA1E753}"/>
    <cellStyle name="標準 2 9_★120409混在率算出" xfId="454" xr:uid="{68F8C4B0-0DC7-4C8A-8F56-5D36A85FE774}"/>
    <cellStyle name="標準 2_(47-48,51)４　観光消費額、観光収入及び観光の経済効果に関する統計・資料" xfId="455" xr:uid="{D63527BD-AF92-48ED-808A-56CD34D9C7E3}"/>
    <cellStyle name="標準 3" xfId="67" xr:uid="{00000000-0005-0000-0000-000044000000}"/>
    <cellStyle name="標準 3 10" xfId="533" xr:uid="{9729A235-CB87-47E9-89F1-2669CB20F1A0}"/>
    <cellStyle name="標準 3 2" xfId="68" xr:uid="{00000000-0005-0000-0000-000045000000}"/>
    <cellStyle name="標準 3 2 2" xfId="458" xr:uid="{56B0155B-04C6-4D9F-A64D-E51A3277E800}"/>
    <cellStyle name="標準 3 2 2 2" xfId="459" xr:uid="{E68E3711-C9B3-4811-9812-1FAEAC970ED0}"/>
    <cellStyle name="標準 3 2 2_★120409混在率算出" xfId="460" xr:uid="{B2BC63A2-B98F-4447-8868-1DA5A6CC508F}"/>
    <cellStyle name="標準 3 2 3" xfId="461" xr:uid="{7C5C645F-554E-4492-A0CD-2B88F5D3D75D}"/>
    <cellStyle name="標準 3 2 3 2" xfId="462" xr:uid="{DB531A5E-7923-4CE5-8274-3B8705920B82}"/>
    <cellStyle name="標準 3 2 3_★120409混在率算出" xfId="463" xr:uid="{C400BE94-5743-4EF5-A83C-F93E8744316E}"/>
    <cellStyle name="標準 3 2 4" xfId="457" xr:uid="{DCA2D8BF-A219-40E1-B271-D5A10505F2B5}"/>
    <cellStyle name="標準 3 2_120326宮良作業用" xfId="464" xr:uid="{429E5582-94DB-4150-9EC7-24AB696E1C6D}"/>
    <cellStyle name="標準 3 3" xfId="465" xr:uid="{D368BB78-0BE5-4262-B62D-FC93E7AAEAC1}"/>
    <cellStyle name="標準 3 3 2" xfId="466" xr:uid="{169D97A1-8CE8-48D6-8436-EC6D9A2C5D12}"/>
    <cellStyle name="標準 3 3 2 2" xfId="467" xr:uid="{0B5D6585-EED2-450D-B757-F97A11C23EC2}"/>
    <cellStyle name="標準 3 3 2_★120409混在率算出" xfId="468" xr:uid="{2030FE5D-6671-4D29-9D17-0B1B66CA3BF7}"/>
    <cellStyle name="標準 3 3 3" xfId="469" xr:uid="{36869570-E455-4F41-A827-CE0984E5255B}"/>
    <cellStyle name="標準 3 3 3 2" xfId="470" xr:uid="{624A734C-A527-44EA-B346-49EC12CB1252}"/>
    <cellStyle name="標準 3 3 3_★120409混在率算出" xfId="471" xr:uid="{F9377C9C-344F-4383-B49F-EB891C840EC1}"/>
    <cellStyle name="標準 3 3_★120409混在率算出" xfId="472" xr:uid="{B5EE3890-E735-42D8-B274-D09A18CACA3A}"/>
    <cellStyle name="標準 3 4" xfId="473" xr:uid="{E9171945-8DC2-44E5-B7E6-FB82EE7FF480}"/>
    <cellStyle name="標準 3 4 2" xfId="474" xr:uid="{3A063B94-DAE6-4231-BC33-8101996CD1C8}"/>
    <cellStyle name="標準 3 4_★120409混在率算出" xfId="475" xr:uid="{F3670115-C832-4E93-83F1-DB9C011C17C1}"/>
    <cellStyle name="標準 3 5" xfId="476" xr:uid="{A3436B23-FA5D-4C87-955D-1D642D693B4B}"/>
    <cellStyle name="標準 3 5 2" xfId="477" xr:uid="{243BFD56-21B9-41D0-89E0-E44EDD10A781}"/>
    <cellStyle name="標準 3 5_★120409混在率算出" xfId="478" xr:uid="{51E7F506-9F28-4B24-8F1A-A576128DD927}"/>
    <cellStyle name="標準 3 6" xfId="479" xr:uid="{E5A74BAD-F412-4D55-975C-B49E1CC03792}"/>
    <cellStyle name="標準 3 7" xfId="456" xr:uid="{9EF5BD10-69F3-4B2E-BAF2-0364D610E649}"/>
    <cellStyle name="標準 3 8" xfId="531" xr:uid="{969B4637-4C0C-406D-A6AD-7205638527B6}"/>
    <cellStyle name="標準 3 9" xfId="532" xr:uid="{37657810-4299-4C94-941F-39943D89FB03}"/>
    <cellStyle name="標準 3_110831送付_H23年度第1回調査結果概要" xfId="480" xr:uid="{A50D8D45-B250-45BE-8216-C54220B28824}"/>
    <cellStyle name="標準 4" xfId="69" xr:uid="{00000000-0005-0000-0000-000047000000}"/>
    <cellStyle name="標準 4 2" xfId="482" xr:uid="{8C2CD2C0-A9A5-4DE7-987A-C9C4DA20D9B7}"/>
    <cellStyle name="標準 4 2 2" xfId="483" xr:uid="{E5AFCDFD-41C3-44FA-B8E6-47ADE9DCD7E3}"/>
    <cellStyle name="標準 4 2 2 2" xfId="484" xr:uid="{8AF920EF-32DA-4D5E-A6DA-B8FA0101C51D}"/>
    <cellStyle name="標準 4 2 2_★120409混在率算出" xfId="485" xr:uid="{145A9F7F-0F8F-4783-9628-6037311BA376}"/>
    <cellStyle name="標準 4 2 3" xfId="486" xr:uid="{431E7855-0076-4F03-A057-75551C5C02C9}"/>
    <cellStyle name="標準 4 2 3 2" xfId="487" xr:uid="{FAF422D2-E63C-4BAF-8624-A46BF2BCC111}"/>
    <cellStyle name="標準 4 2 3_★120409混在率算出" xfId="488" xr:uid="{D48879E2-02AE-4E98-AFD1-A61D6946E6C3}"/>
    <cellStyle name="標準 4 2 4" xfId="489" xr:uid="{C32B6683-1957-4525-A5C0-B2E9202729D0}"/>
    <cellStyle name="標準 4 2_★120409混在率算出" xfId="490" xr:uid="{5BEEDA39-3718-4AF2-AEE0-DE19F677F77D}"/>
    <cellStyle name="標準 4 3" xfId="491" xr:uid="{E7313FB1-7237-4A78-9C8E-AA0C79F3AE94}"/>
    <cellStyle name="標準 4 3 2" xfId="492" xr:uid="{D5327FA7-CFE2-4773-8A03-0CE2DE96CC85}"/>
    <cellStyle name="標準 4 3 2 2" xfId="493" xr:uid="{3B2F7180-EC98-45F6-B84D-D548E9F95F68}"/>
    <cellStyle name="標準 4 3 2_★120409混在率算出" xfId="494" xr:uid="{4D4FAE66-31CF-4F1B-A930-6115B473640B}"/>
    <cellStyle name="標準 4 3 3" xfId="495" xr:uid="{6617ECC8-15B2-40F6-8F75-261116975FD1}"/>
    <cellStyle name="標準 4 3 3 2" xfId="496" xr:uid="{93688554-66EC-49A0-9206-94910D707C97}"/>
    <cellStyle name="標準 4 3 3_★120409混在率算出" xfId="497" xr:uid="{633AF7ED-A997-459C-A0BC-55C98FE4ACF6}"/>
    <cellStyle name="標準 4 3 4" xfId="498" xr:uid="{1EB13BA2-7D25-4A82-9FC9-546A46AABD0E}"/>
    <cellStyle name="標準 4 3_★120409混在率算出" xfId="499" xr:uid="{EC8D3264-B491-415F-92EB-4E37F90B5FAB}"/>
    <cellStyle name="標準 4 4" xfId="500" xr:uid="{C081FF7C-4373-4A96-B639-BA3B9C380FDA}"/>
    <cellStyle name="標準 4 5" xfId="481" xr:uid="{4F19E2F3-3EF2-46EC-B29D-3E50D514B057}"/>
    <cellStyle name="標準 4_★120409混在率算出" xfId="501" xr:uid="{22327BF2-6A7D-435F-9AF4-8D378FCAA200}"/>
    <cellStyle name="標準 5" xfId="70" xr:uid="{00000000-0005-0000-0000-000048000000}"/>
    <cellStyle name="標準 5 2" xfId="503" xr:uid="{17B20330-AC01-4720-A1B3-22EC2B8D79CB}"/>
    <cellStyle name="標準 5 2 2" xfId="504" xr:uid="{BE38ABDA-8E2E-444F-A5CF-F32CD7038F8D}"/>
    <cellStyle name="標準 5 2_★120409混在率算出" xfId="505" xr:uid="{86D753DD-23FD-4F0D-BEE0-F824108812EF}"/>
    <cellStyle name="標準 5 3" xfId="506" xr:uid="{9D7ABC94-BA12-4487-98C9-86A57E28B243}"/>
    <cellStyle name="標準 5 3 2" xfId="507" xr:uid="{3E5B0308-6864-4BAF-8AF5-0C3291042BE5}"/>
    <cellStyle name="標準 5 3_★120409混在率算出" xfId="508" xr:uid="{E48D3F64-DA92-4445-8ED7-440BF6E6B42A}"/>
    <cellStyle name="標準 5 4" xfId="502" xr:uid="{B78EB142-DEBA-49E2-8540-EBFD90D57987}"/>
    <cellStyle name="標準 6" xfId="71" xr:uid="{00000000-0005-0000-0000-000049000000}"/>
    <cellStyle name="標準 6 2" xfId="510" xr:uid="{43793D85-21CD-4293-8489-AAB5A823AEB6}"/>
    <cellStyle name="標準 6 2 2" xfId="72" xr:uid="{00000000-0005-0000-0000-00004A000000}"/>
    <cellStyle name="標準 6 2 2 2" xfId="511" xr:uid="{F0BC435A-4949-49B9-B792-BCFE53E5CC19}"/>
    <cellStyle name="標準 6 2_★120409混在率算出" xfId="512" xr:uid="{64839C97-BD93-4260-9DDB-54996CD57AF6}"/>
    <cellStyle name="標準 6 3" xfId="513" xr:uid="{747BB716-317D-4FF2-A444-43BF65DAA577}"/>
    <cellStyle name="標準 6 3 2" xfId="514" xr:uid="{D8D1BAC7-CDFB-4DF5-B313-317887E3331D}"/>
    <cellStyle name="標準 6 3_★120409混在率算出" xfId="515" xr:uid="{52FD378A-2DF7-4027-9228-4A0ACCA22689}"/>
    <cellStyle name="標準 6 4" xfId="516" xr:uid="{C5E40F85-CA9F-4DC5-86D1-2EB326D4392D}"/>
    <cellStyle name="標準 6 4 2" xfId="517" xr:uid="{86A51C88-8009-48CA-A6D6-FC0080F65C9C}"/>
    <cellStyle name="標準 6 4_★120409混在率算出" xfId="518" xr:uid="{5D191B15-F22B-45B2-9261-77175EBA374C}"/>
    <cellStyle name="標準 6 5" xfId="509" xr:uid="{BD1F7059-C5BB-4752-8A2E-7EEDD04AD5F5}"/>
    <cellStyle name="標準 7" xfId="73" xr:uid="{00000000-0005-0000-0000-00004B000000}"/>
    <cellStyle name="標準 7 2" xfId="519" xr:uid="{F13FA7B3-20F7-4D27-AB6C-00C6DB7A2C60}"/>
    <cellStyle name="標準 8" xfId="74" xr:uid="{00000000-0005-0000-0000-00004C000000}"/>
    <cellStyle name="標準 8 2" xfId="520" xr:uid="{B1EC6C25-138A-4E43-8B9E-9717F7016BDC}"/>
    <cellStyle name="標準 9" xfId="75" xr:uid="{00000000-0005-0000-0000-00004D000000}"/>
    <cellStyle name="標準 9 2" xfId="521" xr:uid="{C45EE550-D10E-4E75-8A08-F38BB693D36F}"/>
    <cellStyle name="標準_ゆいレール(403)" xfId="76" xr:uid="{00000000-0005-0000-0000-00004E000000}"/>
    <cellStyle name="標準_気象試験" xfId="77" xr:uid="{00000000-0005-0000-0000-00004F000000}"/>
    <cellStyle name="標準_資料３　１４年度～_資料３　１４年度～_資料３　１４年度～" xfId="78" xr:uid="{00000000-0005-0000-0000-000050000000}"/>
    <cellStyle name="標準_人口まとめ" xfId="79" xr:uid="{00000000-0005-0000-0000-000051000000}"/>
    <cellStyle name="標準_平成14年度～　資料７" xfId="80" xr:uid="{00000000-0005-0000-0000-000052000000}"/>
    <cellStyle name="未定義" xfId="522" xr:uid="{ADC50949-D66A-4CF5-B399-1264DFBAE734}"/>
    <cellStyle name="良い 2" xfId="81" xr:uid="{00000000-0005-0000-0000-000053000000}"/>
    <cellStyle name="良い 2 2" xfId="524" xr:uid="{04522435-47F5-4798-AC47-E5C08FA82A8E}"/>
    <cellStyle name="良い 3" xfId="525" xr:uid="{0B6CE8F9-E638-4C8F-AA25-F802DC2B57BE}"/>
    <cellStyle name="良い 4" xfId="523" xr:uid="{D5EA211B-5F2E-4666-8015-DE0D203EC7B1}"/>
    <cellStyle name="湪" xfId="82" xr:uid="{00000000-0005-0000-0000-00005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11</xdr:col>
      <xdr:colOff>74311</xdr:colOff>
      <xdr:row>18</xdr:row>
      <xdr:rowOff>18238</xdr:rowOff>
    </xdr:from>
    <xdr:to>
      <xdr:col>11</xdr:col>
      <xdr:colOff>314741</xdr:colOff>
      <xdr:row>19</xdr:row>
      <xdr:rowOff>15157</xdr:rowOff>
    </xdr:to>
    <xdr:sp macro="" textlink="">
      <xdr:nvSpPr>
        <xdr:cNvPr id="2" name="Text Box 1">
          <a:extLst>
            <a:ext uri="{FF2B5EF4-FFF2-40B4-BE49-F238E27FC236}">
              <a16:creationId xmlns:a16="http://schemas.microsoft.com/office/drawing/2014/main" id="{CC9A116D-0FF9-CBB5-34BB-C05D9A5C4F63}"/>
            </a:ext>
          </a:extLst>
        </xdr:cNvPr>
        <xdr:cNvSpPr txBox="1">
          <a:spLocks noChangeArrowheads="1"/>
        </xdr:cNvSpPr>
      </xdr:nvSpPr>
      <xdr:spPr bwMode="auto">
        <a:xfrm>
          <a:off x="5314441" y="4711716"/>
          <a:ext cx="240430" cy="250919"/>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(※2)</a:t>
          </a:r>
          <a:endParaRPr lang="ja-JP" altLang="en-US" sz="700" b="0" i="0" u="none" strike="noStrike" baseline="0">
            <a:solidFill>
              <a:srgbClr val="000000"/>
            </a:solidFill>
            <a:latin typeface="ＭＳ Ｐゴシック"/>
            <a:ea typeface="ＭＳ Ｐゴシック"/>
          </a:endParaRPr>
        </a:p>
      </xdr:txBody>
    </xdr:sp>
    <xdr:clientData/>
  </xdr:twoCellAnchor>
  <xdr:twoCellAnchor>
    <xdr:from>
      <xdr:col>11</xdr:col>
      <xdr:colOff>1054</xdr:colOff>
      <xdr:row>24</xdr:row>
      <xdr:rowOff>0</xdr:rowOff>
    </xdr:from>
    <xdr:to>
      <xdr:col>11</xdr:col>
      <xdr:colOff>283723</xdr:colOff>
      <xdr:row>24</xdr:row>
      <xdr:rowOff>209415</xdr:rowOff>
    </xdr:to>
    <xdr:sp macro="" textlink="">
      <xdr:nvSpPr>
        <xdr:cNvPr id="3" name="Text Box 2">
          <a:extLst>
            <a:ext uri="{FF2B5EF4-FFF2-40B4-BE49-F238E27FC236}">
              <a16:creationId xmlns:a16="http://schemas.microsoft.com/office/drawing/2014/main" id="{4B5BC99B-7FF2-C2B4-CA37-458D97E23BE2}"/>
            </a:ext>
          </a:extLst>
        </xdr:cNvPr>
        <xdr:cNvSpPr txBox="1">
          <a:spLocks noChangeArrowheads="1"/>
        </xdr:cNvSpPr>
      </xdr:nvSpPr>
      <xdr:spPr bwMode="auto">
        <a:xfrm>
          <a:off x="5222916" y="6275691"/>
          <a:ext cx="282669" cy="209415"/>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(※3)</a:t>
          </a:r>
          <a:endParaRPr lang="ja-JP" altLang="en-US" sz="700" b="0" i="0" u="none" strike="noStrike" baseline="0">
            <a:solidFill>
              <a:srgbClr val="000000"/>
            </a:solidFill>
            <a:latin typeface="ＭＳ Ｐゴシック"/>
            <a:ea typeface="ＭＳ Ｐゴシック"/>
          </a:endParaRPr>
        </a:p>
      </xdr:txBody>
    </xdr:sp>
    <xdr:clientData/>
  </xdr:twoCellAnchor>
  <xdr:twoCellAnchor>
    <xdr:from>
      <xdr:col>11</xdr:col>
      <xdr:colOff>53975</xdr:colOff>
      <xdr:row>7</xdr:row>
      <xdr:rowOff>1166</xdr:rowOff>
    </xdr:from>
    <xdr:to>
      <xdr:col>11</xdr:col>
      <xdr:colOff>378298</xdr:colOff>
      <xdr:row>7</xdr:row>
      <xdr:rowOff>195905</xdr:rowOff>
    </xdr:to>
    <xdr:sp macro="" textlink="">
      <xdr:nvSpPr>
        <xdr:cNvPr id="4" name="Text Box 1">
          <a:extLst>
            <a:ext uri="{FF2B5EF4-FFF2-40B4-BE49-F238E27FC236}">
              <a16:creationId xmlns:a16="http://schemas.microsoft.com/office/drawing/2014/main" id="{F72CB0D5-EC45-FB67-181C-64E261F763EF}"/>
            </a:ext>
          </a:extLst>
        </xdr:cNvPr>
        <xdr:cNvSpPr txBox="1">
          <a:spLocks noChangeArrowheads="1"/>
        </xdr:cNvSpPr>
      </xdr:nvSpPr>
      <xdr:spPr bwMode="auto">
        <a:xfrm>
          <a:off x="5275837" y="1912921"/>
          <a:ext cx="324323" cy="194739"/>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(※1)</a:t>
          </a:r>
          <a:endParaRPr lang="ja-JP" altLang="en-US" sz="700" b="0" i="0" u="none" strike="noStrike" baseline="0">
            <a:solidFill>
              <a:srgbClr val="000000"/>
            </a:solidFill>
            <a:latin typeface="ＭＳ Ｐゴシック"/>
            <a:ea typeface="ＭＳ Ｐゴシック"/>
          </a:endParaRPr>
        </a:p>
      </xdr:txBody>
    </xdr:sp>
    <xdr:clientData/>
  </xdr:twoCellAnchor>
  <xdr:twoCellAnchor>
    <xdr:from>
      <xdr:col>11</xdr:col>
      <xdr:colOff>53975</xdr:colOff>
      <xdr:row>38</xdr:row>
      <xdr:rowOff>714</xdr:rowOff>
    </xdr:from>
    <xdr:to>
      <xdr:col>11</xdr:col>
      <xdr:colOff>336827</xdr:colOff>
      <xdr:row>38</xdr:row>
      <xdr:rowOff>251106</xdr:rowOff>
    </xdr:to>
    <xdr:sp macro="" textlink="">
      <xdr:nvSpPr>
        <xdr:cNvPr id="33" name="Text Box 2">
          <a:extLst>
            <a:ext uri="{FF2B5EF4-FFF2-40B4-BE49-F238E27FC236}">
              <a16:creationId xmlns:a16="http://schemas.microsoft.com/office/drawing/2014/main" id="{BA76A662-E3D6-28CE-F8F1-74FDA27E2634}"/>
            </a:ext>
          </a:extLst>
        </xdr:cNvPr>
        <xdr:cNvSpPr txBox="1">
          <a:spLocks noChangeArrowheads="1"/>
        </xdr:cNvSpPr>
      </xdr:nvSpPr>
      <xdr:spPr bwMode="auto">
        <a:xfrm>
          <a:off x="5294105" y="9647192"/>
          <a:ext cx="282852" cy="250392"/>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(※4)</a:t>
          </a:r>
          <a:endParaRPr lang="ja-JP" altLang="en-US" sz="7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287655</xdr:colOff>
      <xdr:row>42</xdr:row>
      <xdr:rowOff>0</xdr:rowOff>
    </xdr:from>
    <xdr:to>
      <xdr:col>18</xdr:col>
      <xdr:colOff>0</xdr:colOff>
      <xdr:row>42</xdr:row>
      <xdr:rowOff>0</xdr:rowOff>
    </xdr:to>
    <xdr:sp macro="" textlink="">
      <xdr:nvSpPr>
        <xdr:cNvPr id="2" name="Text Box 1030">
          <a:extLst>
            <a:ext uri="{FF2B5EF4-FFF2-40B4-BE49-F238E27FC236}">
              <a16:creationId xmlns:a16="http://schemas.microsoft.com/office/drawing/2014/main" id="{FBEF3DBD-D530-9D9E-DABF-3A98CBAD1D99}"/>
            </a:ext>
          </a:extLst>
        </xdr:cNvPr>
        <xdr:cNvSpPr txBox="1">
          <a:spLocks noChangeArrowheads="1"/>
        </xdr:cNvSpPr>
      </xdr:nvSpPr>
      <xdr:spPr bwMode="auto">
        <a:xfrm>
          <a:off x="6469380" y="13125450"/>
          <a:ext cx="2198475" cy="0"/>
        </a:xfrm>
        <a:prstGeom prst="rect">
          <a:avLst/>
        </a:prstGeom>
        <a:no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総務省統計局</a:t>
          </a:r>
        </a:p>
        <a:p>
          <a:pPr algn="l" rtl="0">
            <a:defRPr sz="1000"/>
          </a:pPr>
          <a:r>
            <a:rPr lang="ja-JP" altLang="en-US" sz="1100" b="0" i="0" u="none" strike="noStrike" baseline="0">
              <a:solidFill>
                <a:srgbClr val="000000"/>
              </a:solidFill>
              <a:latin typeface="ＭＳ Ｐ明朝"/>
              <a:ea typeface="ＭＳ Ｐ明朝"/>
            </a:rPr>
            <a:t> 平成１</a:t>
          </a:r>
          <a:r>
            <a:rPr lang="en-US" altLang="ja-JP" sz="1100" b="0" i="0" u="none" strike="noStrike" baseline="0">
              <a:solidFill>
                <a:srgbClr val="000000"/>
              </a:solidFill>
              <a:latin typeface="ＭＳ Ｐ明朝"/>
              <a:ea typeface="ＭＳ Ｐ明朝"/>
            </a:rPr>
            <a:t>3</a:t>
          </a:r>
          <a:r>
            <a:rPr lang="ja-JP" altLang="en-US" sz="1100" b="0" i="0" u="none" strike="noStrike" baseline="0">
              <a:solidFill>
                <a:srgbClr val="000000"/>
              </a:solidFill>
              <a:latin typeface="ＭＳ Ｐ明朝"/>
              <a:ea typeface="ＭＳ Ｐ明朝"/>
            </a:rPr>
            <a:t>年</a:t>
          </a:r>
          <a:r>
            <a:rPr lang="en-US" altLang="ja-JP" sz="1100" b="0" i="0" u="none" strike="noStrike" baseline="0">
              <a:solidFill>
                <a:srgbClr val="000000"/>
              </a:solidFill>
              <a:latin typeface="ＭＳ Ｐ明朝"/>
              <a:ea typeface="ＭＳ Ｐ明朝"/>
            </a:rPr>
            <a:t>10</a:t>
          </a:r>
          <a:r>
            <a:rPr lang="ja-JP" altLang="en-US" sz="1100" b="0" i="0" u="none" strike="noStrike" baseline="0">
              <a:solidFill>
                <a:srgbClr val="000000"/>
              </a:solidFill>
              <a:latin typeface="ＭＳ Ｐ明朝"/>
              <a:ea typeface="ＭＳ Ｐ明朝"/>
            </a:rPr>
            <a:t>月１７日公表</a:t>
          </a:r>
        </a:p>
        <a:p>
          <a:pPr algn="l" rtl="0">
            <a:defRPr sz="1000"/>
          </a:pPr>
          <a:r>
            <a:rPr lang="ja-JP" altLang="en-US" sz="1100" b="0" i="0" u="none" strike="noStrike" baseline="0">
              <a:solidFill>
                <a:srgbClr val="000000"/>
              </a:solidFill>
              <a:latin typeface="ＭＳ Ｐ明朝"/>
              <a:ea typeface="ＭＳ Ｐ明朝"/>
            </a:rPr>
            <a:t> 「国勢調査第１次基本集計結果」</a:t>
          </a:r>
        </a:p>
        <a:p>
          <a:pPr algn="l" rtl="0">
            <a:defRPr sz="1000"/>
          </a:pPr>
          <a:r>
            <a:rPr lang="ja-JP" altLang="en-US" sz="1100" b="0" i="0" u="none" strike="noStrike" baseline="0">
              <a:solidFill>
                <a:srgbClr val="000000"/>
              </a:solidFill>
              <a:latin typeface="ＭＳ Ｐ明朝"/>
              <a:ea typeface="ＭＳ Ｐ明朝"/>
            </a:rPr>
            <a:t>　</a:t>
          </a:r>
        </a:p>
      </xdr:txBody>
    </xdr:sp>
    <xdr:clientData/>
  </xdr:twoCellAnchor>
  <xdr:twoCellAnchor>
    <xdr:from>
      <xdr:col>13</xdr:col>
      <xdr:colOff>231775</xdr:colOff>
      <xdr:row>42</xdr:row>
      <xdr:rowOff>0</xdr:rowOff>
    </xdr:from>
    <xdr:to>
      <xdr:col>17</xdr:col>
      <xdr:colOff>399320</xdr:colOff>
      <xdr:row>42</xdr:row>
      <xdr:rowOff>0</xdr:rowOff>
    </xdr:to>
    <xdr:sp macro="" textlink="">
      <xdr:nvSpPr>
        <xdr:cNvPr id="3" name="Text Box 1031">
          <a:extLst>
            <a:ext uri="{FF2B5EF4-FFF2-40B4-BE49-F238E27FC236}">
              <a16:creationId xmlns:a16="http://schemas.microsoft.com/office/drawing/2014/main" id="{CC05504A-6594-B5FC-B01F-C9D4E8E72E09}"/>
            </a:ext>
          </a:extLst>
        </xdr:cNvPr>
        <xdr:cNvSpPr txBox="1">
          <a:spLocks noChangeArrowheads="1"/>
        </xdr:cNvSpPr>
      </xdr:nvSpPr>
      <xdr:spPr bwMode="auto">
        <a:xfrm>
          <a:off x="6429375" y="13125450"/>
          <a:ext cx="2333653"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人　 口 ： 平成</a:t>
          </a:r>
          <a:r>
            <a:rPr lang="en-US" altLang="ja-JP" sz="1000" b="0" i="0" u="none" strike="noStrike" baseline="0">
              <a:solidFill>
                <a:srgbClr val="000000"/>
              </a:solidFill>
              <a:latin typeface="ＭＳ Ｐ明朝"/>
              <a:ea typeface="ＭＳ Ｐ明朝"/>
            </a:rPr>
            <a:t>12</a:t>
          </a:r>
          <a:r>
            <a:rPr lang="ja-JP" altLang="en-US" sz="1000" b="0" i="0" u="none" strike="noStrike" baseline="0">
              <a:solidFill>
                <a:srgbClr val="000000"/>
              </a:solidFill>
              <a:latin typeface="ＭＳ Ｐ明朝"/>
              <a:ea typeface="ＭＳ Ｐ明朝"/>
            </a:rPr>
            <a:t>年</a:t>
          </a:r>
          <a:r>
            <a:rPr lang="en-US" altLang="ja-JP" sz="1000" b="0" i="0" u="none" strike="noStrike" baseline="0">
              <a:solidFill>
                <a:srgbClr val="000000"/>
              </a:solidFill>
              <a:latin typeface="ＭＳ Ｐ明朝"/>
              <a:ea typeface="ＭＳ Ｐ明朝"/>
            </a:rPr>
            <a:t>10</a:t>
          </a:r>
          <a:r>
            <a:rPr lang="ja-JP" altLang="en-US" sz="1000" b="0" i="0" u="none" strike="noStrike" baseline="0">
              <a:solidFill>
                <a:srgbClr val="000000"/>
              </a:solidFill>
              <a:latin typeface="ＭＳ Ｐ明朝"/>
              <a:ea typeface="ＭＳ Ｐ明朝"/>
            </a:rPr>
            <a:t>月１日現在　　　　　　　　</a:t>
          </a:r>
        </a:p>
        <a:p>
          <a:pPr algn="l" rtl="0">
            <a:defRPr sz="1000"/>
          </a:pPr>
          <a:r>
            <a:rPr lang="ja-JP" altLang="en-US" sz="1000" b="0" i="0" u="none" strike="noStrike" baseline="0">
              <a:solidFill>
                <a:srgbClr val="000000"/>
              </a:solidFill>
              <a:latin typeface="ＭＳ Ｐ明朝"/>
              <a:ea typeface="ＭＳ Ｐ明朝"/>
            </a:rPr>
            <a:t>　　　　　</a:t>
          </a:r>
        </a:p>
        <a:p>
          <a:pPr algn="l" rtl="0">
            <a:defRPr sz="1000"/>
          </a:pPr>
          <a:r>
            <a:rPr lang="ja-JP" altLang="en-US" sz="1000" b="0" i="0" u="none" strike="noStrike" baseline="0">
              <a:solidFill>
                <a:srgbClr val="000000"/>
              </a:solidFill>
              <a:latin typeface="ＭＳ Ｐ明朝"/>
              <a:ea typeface="ＭＳ Ｐ明朝"/>
            </a:rPr>
            <a:t>増加率 ： 平成７年</a:t>
          </a:r>
          <a:r>
            <a:rPr lang="en-US" altLang="ja-JP" sz="1000" b="0" i="0" u="none" strike="noStrike" baseline="0">
              <a:solidFill>
                <a:srgbClr val="000000"/>
              </a:solidFill>
              <a:latin typeface="ＭＳ Ｐ明朝"/>
              <a:ea typeface="ＭＳ Ｐ明朝"/>
            </a:rPr>
            <a:t>10</a:t>
          </a:r>
          <a:r>
            <a:rPr lang="ja-JP" altLang="en-US" sz="1000" b="0" i="0" u="none" strike="noStrike" baseline="0">
              <a:solidFill>
                <a:srgbClr val="000000"/>
              </a:solidFill>
              <a:latin typeface="ＭＳ Ｐ明朝"/>
              <a:ea typeface="ＭＳ Ｐ明朝"/>
            </a:rPr>
            <a:t>月～平成</a:t>
          </a:r>
          <a:r>
            <a:rPr lang="en-US" altLang="ja-JP" sz="1000" b="0" i="0" u="none" strike="noStrike" baseline="0">
              <a:solidFill>
                <a:srgbClr val="000000"/>
              </a:solidFill>
              <a:latin typeface="ＭＳ Ｐ明朝"/>
              <a:ea typeface="ＭＳ Ｐ明朝"/>
            </a:rPr>
            <a:t>12</a:t>
          </a:r>
          <a:r>
            <a:rPr lang="ja-JP" altLang="en-US" sz="1000" b="0" i="0" u="none" strike="noStrike" baseline="0">
              <a:solidFill>
                <a:srgbClr val="000000"/>
              </a:solidFill>
              <a:latin typeface="ＭＳ Ｐ明朝"/>
              <a:ea typeface="ＭＳ Ｐ明朝"/>
            </a:rPr>
            <a:t>年１</a:t>
          </a:r>
          <a:r>
            <a:rPr lang="en-US" altLang="ja-JP" sz="1000" b="0" i="0" u="none" strike="noStrike" baseline="0">
              <a:solidFill>
                <a:srgbClr val="000000"/>
              </a:solidFill>
              <a:latin typeface="ＭＳ Ｐ明朝"/>
              <a:ea typeface="ＭＳ Ｐ明朝"/>
            </a:rPr>
            <a:t>0</a:t>
          </a:r>
          <a:r>
            <a:rPr lang="ja-JP" altLang="en-US" sz="1000" b="0" i="0" u="none" strike="noStrike" baseline="0">
              <a:solidFill>
                <a:srgbClr val="000000"/>
              </a:solidFill>
              <a:latin typeface="ＭＳ Ｐ明朝"/>
              <a:ea typeface="ＭＳ Ｐ明朝"/>
            </a:rPr>
            <a:t>月</a:t>
          </a:r>
        </a:p>
      </xdr:txBody>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148" name="AutoShape 1058">
          <a:extLst>
            <a:ext uri="{FF2B5EF4-FFF2-40B4-BE49-F238E27FC236}">
              <a16:creationId xmlns:a16="http://schemas.microsoft.com/office/drawing/2014/main" id="{A1092DE1-C96D-911E-AE90-3D589C5694AD}"/>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149" name="AutoShape 1059">
          <a:extLst>
            <a:ext uri="{FF2B5EF4-FFF2-40B4-BE49-F238E27FC236}">
              <a16:creationId xmlns:a16="http://schemas.microsoft.com/office/drawing/2014/main" id="{8CDB8D34-6336-EDA4-E3FD-A79E6DA01EDA}"/>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50" name="AutoShape 1060">
          <a:extLst>
            <a:ext uri="{FF2B5EF4-FFF2-40B4-BE49-F238E27FC236}">
              <a16:creationId xmlns:a16="http://schemas.microsoft.com/office/drawing/2014/main" id="{1AE8A4E6-6492-1099-10C6-797FDB68A64A}"/>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151" name="AutoShape 1061">
          <a:extLst>
            <a:ext uri="{FF2B5EF4-FFF2-40B4-BE49-F238E27FC236}">
              <a16:creationId xmlns:a16="http://schemas.microsoft.com/office/drawing/2014/main" id="{9EB9EB6F-A86E-7E3F-BCB6-A652FFCA6B32}"/>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52" name="AutoShape 1062">
          <a:extLst>
            <a:ext uri="{FF2B5EF4-FFF2-40B4-BE49-F238E27FC236}">
              <a16:creationId xmlns:a16="http://schemas.microsoft.com/office/drawing/2014/main" id="{73E7CC67-E414-D9BD-DC3F-4F78FCF3D1C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153" name="AutoShape 1063">
          <a:extLst>
            <a:ext uri="{FF2B5EF4-FFF2-40B4-BE49-F238E27FC236}">
              <a16:creationId xmlns:a16="http://schemas.microsoft.com/office/drawing/2014/main" id="{9E55ADF3-C9E4-90BC-F4FC-AD2B74B35912}"/>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154" name="AutoShape 1064">
          <a:extLst>
            <a:ext uri="{FF2B5EF4-FFF2-40B4-BE49-F238E27FC236}">
              <a16:creationId xmlns:a16="http://schemas.microsoft.com/office/drawing/2014/main" id="{AF3B6965-52DB-9F6C-EAA5-63F512416457}"/>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155" name="AutoShape 1065">
          <a:extLst>
            <a:ext uri="{FF2B5EF4-FFF2-40B4-BE49-F238E27FC236}">
              <a16:creationId xmlns:a16="http://schemas.microsoft.com/office/drawing/2014/main" id="{2E04A877-83DB-7287-C0C5-A6C53C1D688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156" name="AutoShape 1068">
          <a:extLst>
            <a:ext uri="{FF2B5EF4-FFF2-40B4-BE49-F238E27FC236}">
              <a16:creationId xmlns:a16="http://schemas.microsoft.com/office/drawing/2014/main" id="{CFEAA56C-F296-2F30-B54B-D410E897E464}"/>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157" name="AutoShape 1072">
          <a:extLst>
            <a:ext uri="{FF2B5EF4-FFF2-40B4-BE49-F238E27FC236}">
              <a16:creationId xmlns:a16="http://schemas.microsoft.com/office/drawing/2014/main" id="{77389CC7-EA36-0F7F-418C-229024B356BA}"/>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158" name="AutoShape 1076">
          <a:extLst>
            <a:ext uri="{FF2B5EF4-FFF2-40B4-BE49-F238E27FC236}">
              <a16:creationId xmlns:a16="http://schemas.microsoft.com/office/drawing/2014/main" id="{828CC9B6-08A2-CCBC-1431-245745AD8B48}"/>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22</xdr:row>
      <xdr:rowOff>44450</xdr:rowOff>
    </xdr:from>
    <xdr:to>
      <xdr:col>16</xdr:col>
      <xdr:colOff>1193800</xdr:colOff>
      <xdr:row>35</xdr:row>
      <xdr:rowOff>0</xdr:rowOff>
    </xdr:to>
    <xdr:sp macro="" textlink="">
      <xdr:nvSpPr>
        <xdr:cNvPr id="950159" name="AutoShape 1077">
          <a:extLst>
            <a:ext uri="{FF2B5EF4-FFF2-40B4-BE49-F238E27FC236}">
              <a16:creationId xmlns:a16="http://schemas.microsoft.com/office/drawing/2014/main" id="{84421386-7261-764C-FE34-2D6E9E73F11F}"/>
            </a:ext>
          </a:extLst>
        </xdr:cNvPr>
        <xdr:cNvSpPr>
          <a:spLocks noChangeArrowheads="1"/>
        </xdr:cNvSpPr>
      </xdr:nvSpPr>
      <xdr:spPr bwMode="auto">
        <a:xfrm>
          <a:off x="8382000" y="5264150"/>
          <a:ext cx="1568450" cy="28638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160" name="AutoShape 1078">
          <a:extLst>
            <a:ext uri="{FF2B5EF4-FFF2-40B4-BE49-F238E27FC236}">
              <a16:creationId xmlns:a16="http://schemas.microsoft.com/office/drawing/2014/main" id="{653066EE-2D68-AAA1-5BC0-94DD89246A14}"/>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161" name="AutoShape 1079">
          <a:extLst>
            <a:ext uri="{FF2B5EF4-FFF2-40B4-BE49-F238E27FC236}">
              <a16:creationId xmlns:a16="http://schemas.microsoft.com/office/drawing/2014/main" id="{BE5C7DE2-3483-2097-0917-711CA94E6E84}"/>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162" name="AutoShape 1081">
          <a:extLst>
            <a:ext uri="{FF2B5EF4-FFF2-40B4-BE49-F238E27FC236}">
              <a16:creationId xmlns:a16="http://schemas.microsoft.com/office/drawing/2014/main" id="{AF0D48CB-D496-6E2D-44C2-710F5B6760E6}"/>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163" name="AutoShape 1082">
          <a:extLst>
            <a:ext uri="{FF2B5EF4-FFF2-40B4-BE49-F238E27FC236}">
              <a16:creationId xmlns:a16="http://schemas.microsoft.com/office/drawing/2014/main" id="{B9D2A3E4-E571-6665-1898-32F65E44D4CC}"/>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164" name="AutoShape 1083">
          <a:extLst>
            <a:ext uri="{FF2B5EF4-FFF2-40B4-BE49-F238E27FC236}">
              <a16:creationId xmlns:a16="http://schemas.microsoft.com/office/drawing/2014/main" id="{4D9A69F7-31AF-D32B-711E-A0CAE39B4E6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22</xdr:row>
      <xdr:rowOff>101600</xdr:rowOff>
    </xdr:from>
    <xdr:to>
      <xdr:col>16</xdr:col>
      <xdr:colOff>1257300</xdr:colOff>
      <xdr:row>35</xdr:row>
      <xdr:rowOff>0</xdr:rowOff>
    </xdr:to>
    <xdr:sp macro="" textlink="">
      <xdr:nvSpPr>
        <xdr:cNvPr id="950165" name="AutoShape 1084">
          <a:extLst>
            <a:ext uri="{FF2B5EF4-FFF2-40B4-BE49-F238E27FC236}">
              <a16:creationId xmlns:a16="http://schemas.microsoft.com/office/drawing/2014/main" id="{C5507FDE-8009-8B4F-24FD-8120EAC61140}"/>
            </a:ext>
          </a:extLst>
        </xdr:cNvPr>
        <xdr:cNvSpPr>
          <a:spLocks noChangeArrowheads="1"/>
        </xdr:cNvSpPr>
      </xdr:nvSpPr>
      <xdr:spPr bwMode="auto">
        <a:xfrm>
          <a:off x="8356600" y="5321300"/>
          <a:ext cx="1593850" cy="28067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166" name="AutoShape 1085">
          <a:extLst>
            <a:ext uri="{FF2B5EF4-FFF2-40B4-BE49-F238E27FC236}">
              <a16:creationId xmlns:a16="http://schemas.microsoft.com/office/drawing/2014/main" id="{B6A1E57B-D03E-2760-2D32-2F40545B0F3B}"/>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1320800</xdr:colOff>
      <xdr:row>23</xdr:row>
      <xdr:rowOff>323850</xdr:rowOff>
    </xdr:from>
    <xdr:to>
      <xdr:col>17</xdr:col>
      <xdr:colOff>114300</xdr:colOff>
      <xdr:row>35</xdr:row>
      <xdr:rowOff>228600</xdr:rowOff>
    </xdr:to>
    <xdr:sp macro="" textlink="">
      <xdr:nvSpPr>
        <xdr:cNvPr id="950167" name="AutoShape 1087">
          <a:extLst>
            <a:ext uri="{FF2B5EF4-FFF2-40B4-BE49-F238E27FC236}">
              <a16:creationId xmlns:a16="http://schemas.microsoft.com/office/drawing/2014/main" id="{DCA8A7FB-8FA5-5A4D-34A5-7A0E0C066027}"/>
            </a:ext>
          </a:extLst>
        </xdr:cNvPr>
        <xdr:cNvSpPr>
          <a:spLocks noChangeArrowheads="1"/>
        </xdr:cNvSpPr>
      </xdr:nvSpPr>
      <xdr:spPr bwMode="auto">
        <a:xfrm>
          <a:off x="8782050" y="5676900"/>
          <a:ext cx="1282700" cy="26797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10</xdr:col>
      <xdr:colOff>133350</xdr:colOff>
      <xdr:row>39</xdr:row>
      <xdr:rowOff>0</xdr:rowOff>
    </xdr:from>
    <xdr:to>
      <xdr:col>14</xdr:col>
      <xdr:colOff>82550</xdr:colOff>
      <xdr:row>41</xdr:row>
      <xdr:rowOff>133350</xdr:rowOff>
    </xdr:to>
    <xdr:sp macro="" textlink="">
      <xdr:nvSpPr>
        <xdr:cNvPr id="950168" name="AutoShape 1049">
          <a:extLst>
            <a:ext uri="{FF2B5EF4-FFF2-40B4-BE49-F238E27FC236}">
              <a16:creationId xmlns:a16="http://schemas.microsoft.com/office/drawing/2014/main" id="{C3CEBD92-ADD1-DA8C-8263-484618FAE40B}"/>
            </a:ext>
          </a:extLst>
        </xdr:cNvPr>
        <xdr:cNvSpPr>
          <a:spLocks noChangeArrowheads="1"/>
        </xdr:cNvSpPr>
      </xdr:nvSpPr>
      <xdr:spPr bwMode="auto">
        <a:xfrm>
          <a:off x="7058025" y="9067800"/>
          <a:ext cx="1819275" cy="4540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169" name="AutoShape 1058">
          <a:extLst>
            <a:ext uri="{FF2B5EF4-FFF2-40B4-BE49-F238E27FC236}">
              <a16:creationId xmlns:a16="http://schemas.microsoft.com/office/drawing/2014/main" id="{858996EA-7204-B34A-7193-6A48EFD5B7F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170" name="AutoShape 1059">
          <a:extLst>
            <a:ext uri="{FF2B5EF4-FFF2-40B4-BE49-F238E27FC236}">
              <a16:creationId xmlns:a16="http://schemas.microsoft.com/office/drawing/2014/main" id="{360F7C78-FBF1-9C2E-1AD1-A917223C3FB9}"/>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171" name="AutoShape 1060">
          <a:extLst>
            <a:ext uri="{FF2B5EF4-FFF2-40B4-BE49-F238E27FC236}">
              <a16:creationId xmlns:a16="http://schemas.microsoft.com/office/drawing/2014/main" id="{4281C1EC-E5FC-CAE0-F694-AE7A3F25F05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172" name="AutoShape 1061">
          <a:extLst>
            <a:ext uri="{FF2B5EF4-FFF2-40B4-BE49-F238E27FC236}">
              <a16:creationId xmlns:a16="http://schemas.microsoft.com/office/drawing/2014/main" id="{26C342EA-9DA8-07B5-69A7-364BE57BCED8}"/>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173" name="AutoShape 1062">
          <a:extLst>
            <a:ext uri="{FF2B5EF4-FFF2-40B4-BE49-F238E27FC236}">
              <a16:creationId xmlns:a16="http://schemas.microsoft.com/office/drawing/2014/main" id="{0279EE94-AE57-E7BF-E577-59AC8B84933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44450</xdr:rowOff>
    </xdr:to>
    <xdr:sp macro="" textlink="">
      <xdr:nvSpPr>
        <xdr:cNvPr id="950174" name="AutoShape 1063">
          <a:extLst>
            <a:ext uri="{FF2B5EF4-FFF2-40B4-BE49-F238E27FC236}">
              <a16:creationId xmlns:a16="http://schemas.microsoft.com/office/drawing/2014/main" id="{E2449C27-A7E2-1FB6-F790-EC99279A22C5}"/>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175" name="AutoShape 1064">
          <a:extLst>
            <a:ext uri="{FF2B5EF4-FFF2-40B4-BE49-F238E27FC236}">
              <a16:creationId xmlns:a16="http://schemas.microsoft.com/office/drawing/2014/main" id="{C0C05761-FCDB-B7C9-A53D-676A52EC0650}"/>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176" name="AutoShape 1065">
          <a:extLst>
            <a:ext uri="{FF2B5EF4-FFF2-40B4-BE49-F238E27FC236}">
              <a16:creationId xmlns:a16="http://schemas.microsoft.com/office/drawing/2014/main" id="{67609510-4881-EBB7-6826-21EFB8CCAB8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177" name="AutoShape 1068">
          <a:extLst>
            <a:ext uri="{FF2B5EF4-FFF2-40B4-BE49-F238E27FC236}">
              <a16:creationId xmlns:a16="http://schemas.microsoft.com/office/drawing/2014/main" id="{2919E030-9E77-29F4-95BB-2852EE3E7A10}"/>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178" name="AutoShape 1072">
          <a:extLst>
            <a:ext uri="{FF2B5EF4-FFF2-40B4-BE49-F238E27FC236}">
              <a16:creationId xmlns:a16="http://schemas.microsoft.com/office/drawing/2014/main" id="{56A5D896-3BC5-8922-186B-1D6652285D91}"/>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179" name="AutoShape 1076">
          <a:extLst>
            <a:ext uri="{FF2B5EF4-FFF2-40B4-BE49-F238E27FC236}">
              <a16:creationId xmlns:a16="http://schemas.microsoft.com/office/drawing/2014/main" id="{00B80F1D-B414-77D2-C713-3005B34BABC9}"/>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101600</xdr:rowOff>
    </xdr:to>
    <xdr:sp macro="" textlink="">
      <xdr:nvSpPr>
        <xdr:cNvPr id="950180" name="AutoShape 1077">
          <a:extLst>
            <a:ext uri="{FF2B5EF4-FFF2-40B4-BE49-F238E27FC236}">
              <a16:creationId xmlns:a16="http://schemas.microsoft.com/office/drawing/2014/main" id="{3E1A24D6-B375-1CC6-F48B-E7E77466453B}"/>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181" name="AutoShape 1078">
          <a:extLst>
            <a:ext uri="{FF2B5EF4-FFF2-40B4-BE49-F238E27FC236}">
              <a16:creationId xmlns:a16="http://schemas.microsoft.com/office/drawing/2014/main" id="{CBA891B4-BA4C-34ED-C75A-5F367684E8E2}"/>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182" name="AutoShape 1079">
          <a:extLst>
            <a:ext uri="{FF2B5EF4-FFF2-40B4-BE49-F238E27FC236}">
              <a16:creationId xmlns:a16="http://schemas.microsoft.com/office/drawing/2014/main" id="{01E43B18-F12F-6D01-1890-F31CD08679C5}"/>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183" name="AutoShape 1081">
          <a:extLst>
            <a:ext uri="{FF2B5EF4-FFF2-40B4-BE49-F238E27FC236}">
              <a16:creationId xmlns:a16="http://schemas.microsoft.com/office/drawing/2014/main" id="{B80A511A-D2DF-F3BB-9AE7-73F339D564C4}"/>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184" name="AutoShape 1082">
          <a:extLst>
            <a:ext uri="{FF2B5EF4-FFF2-40B4-BE49-F238E27FC236}">
              <a16:creationId xmlns:a16="http://schemas.microsoft.com/office/drawing/2014/main" id="{08B8DFDD-B6DB-DD92-ED20-88975ED9F236}"/>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185" name="AutoShape 1083">
          <a:extLst>
            <a:ext uri="{FF2B5EF4-FFF2-40B4-BE49-F238E27FC236}">
              <a16:creationId xmlns:a16="http://schemas.microsoft.com/office/drawing/2014/main" id="{99FF13E4-667E-9EF0-E686-216E98DD7385}"/>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44450</xdr:rowOff>
    </xdr:to>
    <xdr:sp macro="" textlink="">
      <xdr:nvSpPr>
        <xdr:cNvPr id="950186" name="AutoShape 1084">
          <a:extLst>
            <a:ext uri="{FF2B5EF4-FFF2-40B4-BE49-F238E27FC236}">
              <a16:creationId xmlns:a16="http://schemas.microsoft.com/office/drawing/2014/main" id="{34372864-0F4A-E78F-E3E0-C42442508B75}"/>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187" name="AutoShape 1085">
          <a:extLst>
            <a:ext uri="{FF2B5EF4-FFF2-40B4-BE49-F238E27FC236}">
              <a16:creationId xmlns:a16="http://schemas.microsoft.com/office/drawing/2014/main" id="{878089F3-009A-9EC6-C4E5-EDC852BD4834}"/>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101600</xdr:colOff>
      <xdr:row>29</xdr:row>
      <xdr:rowOff>0</xdr:rowOff>
    </xdr:to>
    <xdr:sp macro="" textlink="">
      <xdr:nvSpPr>
        <xdr:cNvPr id="950188" name="AutoShape 1087">
          <a:extLst>
            <a:ext uri="{FF2B5EF4-FFF2-40B4-BE49-F238E27FC236}">
              <a16:creationId xmlns:a16="http://schemas.microsoft.com/office/drawing/2014/main" id="{D9AD6BA0-203A-0107-FF09-68BF3D28CC98}"/>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42</xdr:row>
      <xdr:rowOff>0</xdr:rowOff>
    </xdr:from>
    <xdr:to>
      <xdr:col>17</xdr:col>
      <xdr:colOff>399127</xdr:colOff>
      <xdr:row>42</xdr:row>
      <xdr:rowOff>0</xdr:rowOff>
    </xdr:to>
    <xdr:sp macro="" textlink="">
      <xdr:nvSpPr>
        <xdr:cNvPr id="50" name="Text Box 1030">
          <a:extLst>
            <a:ext uri="{FF2B5EF4-FFF2-40B4-BE49-F238E27FC236}">
              <a16:creationId xmlns:a16="http://schemas.microsoft.com/office/drawing/2014/main" id="{E1323D6A-F26E-35D5-3AD7-DE6F41D31D54}"/>
            </a:ext>
          </a:extLst>
        </xdr:cNvPr>
        <xdr:cNvSpPr txBox="1">
          <a:spLocks noChangeArrowheads="1"/>
        </xdr:cNvSpPr>
      </xdr:nvSpPr>
      <xdr:spPr bwMode="auto">
        <a:xfrm>
          <a:off x="6467475" y="13125450"/>
          <a:ext cx="2202286" cy="0"/>
        </a:xfrm>
        <a:prstGeom prst="rect">
          <a:avLst/>
        </a:prstGeom>
        <a:no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総務省統計局</a:t>
          </a:r>
        </a:p>
        <a:p>
          <a:pPr algn="l" rtl="0">
            <a:defRPr sz="1000"/>
          </a:pPr>
          <a:r>
            <a:rPr lang="ja-JP" altLang="en-US" sz="1100" b="0" i="0" u="none" strike="noStrike" baseline="0">
              <a:solidFill>
                <a:srgbClr val="000000"/>
              </a:solidFill>
              <a:latin typeface="ＭＳ Ｐ明朝"/>
              <a:ea typeface="ＭＳ Ｐ明朝"/>
            </a:rPr>
            <a:t> 平成１3年10月１７日公表</a:t>
          </a:r>
        </a:p>
        <a:p>
          <a:pPr algn="l" rtl="0">
            <a:defRPr sz="1000"/>
          </a:pPr>
          <a:r>
            <a:rPr lang="ja-JP" altLang="en-US" sz="1100" b="0" i="0" u="none" strike="noStrike" baseline="0">
              <a:solidFill>
                <a:srgbClr val="000000"/>
              </a:solidFill>
              <a:latin typeface="ＭＳ Ｐ明朝"/>
              <a:ea typeface="ＭＳ Ｐ明朝"/>
            </a:rPr>
            <a:t> 「国勢調査第１次基本集計結果」</a:t>
          </a:r>
        </a:p>
        <a:p>
          <a:pPr algn="l" rtl="0">
            <a:defRPr sz="1000"/>
          </a:pPr>
          <a:r>
            <a:rPr lang="ja-JP" altLang="en-US" sz="1100" b="0" i="0" u="none" strike="noStrike" baseline="0">
              <a:solidFill>
                <a:srgbClr val="000000"/>
              </a:solidFill>
              <a:latin typeface="ＭＳ Ｐ明朝"/>
              <a:ea typeface="ＭＳ Ｐ明朝"/>
            </a:rPr>
            <a:t>　</a:t>
          </a:r>
        </a:p>
      </xdr:txBody>
    </xdr:sp>
    <xdr:clientData/>
  </xdr:twoCellAnchor>
  <xdr:twoCellAnchor>
    <xdr:from>
      <xdr:col>13</xdr:col>
      <xdr:colOff>233045</xdr:colOff>
      <xdr:row>42</xdr:row>
      <xdr:rowOff>0</xdr:rowOff>
    </xdr:from>
    <xdr:to>
      <xdr:col>18</xdr:col>
      <xdr:colOff>0</xdr:colOff>
      <xdr:row>42</xdr:row>
      <xdr:rowOff>0</xdr:rowOff>
    </xdr:to>
    <xdr:sp macro="" textlink="">
      <xdr:nvSpPr>
        <xdr:cNvPr id="51" name="Text Box 1031">
          <a:extLst>
            <a:ext uri="{FF2B5EF4-FFF2-40B4-BE49-F238E27FC236}">
              <a16:creationId xmlns:a16="http://schemas.microsoft.com/office/drawing/2014/main" id="{3AFC719B-B363-E7AC-C743-F9BBF90B3A4E}"/>
            </a:ext>
          </a:extLst>
        </xdr:cNvPr>
        <xdr:cNvSpPr txBox="1">
          <a:spLocks noChangeArrowheads="1"/>
        </xdr:cNvSpPr>
      </xdr:nvSpPr>
      <xdr:spPr bwMode="auto">
        <a:xfrm>
          <a:off x="6427470" y="13125450"/>
          <a:ext cx="233552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人　 口 ： 平成12年10月１日現在　　　　　　　　</a:t>
          </a:r>
        </a:p>
        <a:p>
          <a:pPr algn="l" rtl="0">
            <a:defRPr sz="1000"/>
          </a:pPr>
          <a:r>
            <a:rPr lang="ja-JP" altLang="en-US" sz="1000" b="0" i="0" u="none" strike="noStrike" baseline="0">
              <a:solidFill>
                <a:srgbClr val="000000"/>
              </a:solidFill>
              <a:latin typeface="ＭＳ Ｐ明朝"/>
              <a:ea typeface="ＭＳ Ｐ明朝"/>
            </a:rPr>
            <a:t>　　　　　</a:t>
          </a:r>
        </a:p>
        <a:p>
          <a:pPr algn="l" rtl="0">
            <a:defRPr sz="1000"/>
          </a:pPr>
          <a:r>
            <a:rPr lang="ja-JP" altLang="en-US" sz="1000" b="0" i="0" u="none" strike="noStrike" baseline="0">
              <a:solidFill>
                <a:srgbClr val="000000"/>
              </a:solidFill>
              <a:latin typeface="ＭＳ Ｐ明朝"/>
              <a:ea typeface="ＭＳ Ｐ明朝"/>
            </a:rPr>
            <a:t>増加率 ： 平成７年10月～平成12年１0月</a:t>
          </a:r>
        </a:p>
      </xdr:txBody>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191" name="AutoShape 1058">
          <a:extLst>
            <a:ext uri="{FF2B5EF4-FFF2-40B4-BE49-F238E27FC236}">
              <a16:creationId xmlns:a16="http://schemas.microsoft.com/office/drawing/2014/main" id="{3AE62684-D8F5-BD5C-AE79-7FA353DB48F4}"/>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192" name="AutoShape 1059">
          <a:extLst>
            <a:ext uri="{FF2B5EF4-FFF2-40B4-BE49-F238E27FC236}">
              <a16:creationId xmlns:a16="http://schemas.microsoft.com/office/drawing/2014/main" id="{980702AE-6D34-4DE6-EAC6-154C89E9BBD1}"/>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93" name="AutoShape 1060">
          <a:extLst>
            <a:ext uri="{FF2B5EF4-FFF2-40B4-BE49-F238E27FC236}">
              <a16:creationId xmlns:a16="http://schemas.microsoft.com/office/drawing/2014/main" id="{BD39ED24-0376-7849-0F33-EE3D11689375}"/>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194" name="AutoShape 1061">
          <a:extLst>
            <a:ext uri="{FF2B5EF4-FFF2-40B4-BE49-F238E27FC236}">
              <a16:creationId xmlns:a16="http://schemas.microsoft.com/office/drawing/2014/main" id="{0B15C45A-B0C4-739E-8792-A39D971E3378}"/>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95" name="AutoShape 1062">
          <a:extLst>
            <a:ext uri="{FF2B5EF4-FFF2-40B4-BE49-F238E27FC236}">
              <a16:creationId xmlns:a16="http://schemas.microsoft.com/office/drawing/2014/main" id="{CCBF7A78-8386-0FC1-A822-E1CA09E55813}"/>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196" name="AutoShape 1063">
          <a:extLst>
            <a:ext uri="{FF2B5EF4-FFF2-40B4-BE49-F238E27FC236}">
              <a16:creationId xmlns:a16="http://schemas.microsoft.com/office/drawing/2014/main" id="{B522ED05-C588-3261-A97B-B8C50186B32A}"/>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197" name="AutoShape 1064">
          <a:extLst>
            <a:ext uri="{FF2B5EF4-FFF2-40B4-BE49-F238E27FC236}">
              <a16:creationId xmlns:a16="http://schemas.microsoft.com/office/drawing/2014/main" id="{424B4A5F-604D-3230-24DD-3DEFEA8F0DD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198" name="AutoShape 1065">
          <a:extLst>
            <a:ext uri="{FF2B5EF4-FFF2-40B4-BE49-F238E27FC236}">
              <a16:creationId xmlns:a16="http://schemas.microsoft.com/office/drawing/2014/main" id="{C31658A9-16A6-64E1-C506-0A89E016E23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199" name="AutoShape 1068">
          <a:extLst>
            <a:ext uri="{FF2B5EF4-FFF2-40B4-BE49-F238E27FC236}">
              <a16:creationId xmlns:a16="http://schemas.microsoft.com/office/drawing/2014/main" id="{0845ADC1-6D9A-D7ED-80B4-31E6AB96CD66}"/>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200" name="AutoShape 1072">
          <a:extLst>
            <a:ext uri="{FF2B5EF4-FFF2-40B4-BE49-F238E27FC236}">
              <a16:creationId xmlns:a16="http://schemas.microsoft.com/office/drawing/2014/main" id="{5C2DCF27-80E4-E58D-B070-8A6756B4C4BA}"/>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201" name="AutoShape 1076">
          <a:extLst>
            <a:ext uri="{FF2B5EF4-FFF2-40B4-BE49-F238E27FC236}">
              <a16:creationId xmlns:a16="http://schemas.microsoft.com/office/drawing/2014/main" id="{8F2342C0-B534-3039-791E-38701FBE01B2}"/>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22</xdr:row>
      <xdr:rowOff>44450</xdr:rowOff>
    </xdr:from>
    <xdr:to>
      <xdr:col>16</xdr:col>
      <xdr:colOff>1193800</xdr:colOff>
      <xdr:row>35</xdr:row>
      <xdr:rowOff>0</xdr:rowOff>
    </xdr:to>
    <xdr:sp macro="" textlink="">
      <xdr:nvSpPr>
        <xdr:cNvPr id="950202" name="AutoShape 1077">
          <a:extLst>
            <a:ext uri="{FF2B5EF4-FFF2-40B4-BE49-F238E27FC236}">
              <a16:creationId xmlns:a16="http://schemas.microsoft.com/office/drawing/2014/main" id="{B27B3497-2066-B1B7-AFDD-C5CD1F9906DD}"/>
            </a:ext>
          </a:extLst>
        </xdr:cNvPr>
        <xdr:cNvSpPr>
          <a:spLocks noChangeArrowheads="1"/>
        </xdr:cNvSpPr>
      </xdr:nvSpPr>
      <xdr:spPr bwMode="auto">
        <a:xfrm>
          <a:off x="8382000" y="5264150"/>
          <a:ext cx="1568450" cy="28638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203" name="AutoShape 1078">
          <a:extLst>
            <a:ext uri="{FF2B5EF4-FFF2-40B4-BE49-F238E27FC236}">
              <a16:creationId xmlns:a16="http://schemas.microsoft.com/office/drawing/2014/main" id="{F5B10ED6-B3CB-7BB9-7BA5-7121BDD9C12E}"/>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204" name="AutoShape 1079">
          <a:extLst>
            <a:ext uri="{FF2B5EF4-FFF2-40B4-BE49-F238E27FC236}">
              <a16:creationId xmlns:a16="http://schemas.microsoft.com/office/drawing/2014/main" id="{65C06B63-2146-CE11-FC63-0F6DAF840E77}"/>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205" name="AutoShape 1081">
          <a:extLst>
            <a:ext uri="{FF2B5EF4-FFF2-40B4-BE49-F238E27FC236}">
              <a16:creationId xmlns:a16="http://schemas.microsoft.com/office/drawing/2014/main" id="{B6AC0BCB-2B03-A741-E928-94DD9CB7730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206" name="AutoShape 1082">
          <a:extLst>
            <a:ext uri="{FF2B5EF4-FFF2-40B4-BE49-F238E27FC236}">
              <a16:creationId xmlns:a16="http://schemas.microsoft.com/office/drawing/2014/main" id="{880B75AD-F2D8-35DC-2455-540152349724}"/>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207" name="AutoShape 1083">
          <a:extLst>
            <a:ext uri="{FF2B5EF4-FFF2-40B4-BE49-F238E27FC236}">
              <a16:creationId xmlns:a16="http://schemas.microsoft.com/office/drawing/2014/main" id="{117D3965-926D-3E27-71CE-61CB72F9EAA1}"/>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22</xdr:row>
      <xdr:rowOff>101600</xdr:rowOff>
    </xdr:from>
    <xdr:to>
      <xdr:col>16</xdr:col>
      <xdr:colOff>1257300</xdr:colOff>
      <xdr:row>35</xdr:row>
      <xdr:rowOff>0</xdr:rowOff>
    </xdr:to>
    <xdr:sp macro="" textlink="">
      <xdr:nvSpPr>
        <xdr:cNvPr id="950208" name="AutoShape 1084">
          <a:extLst>
            <a:ext uri="{FF2B5EF4-FFF2-40B4-BE49-F238E27FC236}">
              <a16:creationId xmlns:a16="http://schemas.microsoft.com/office/drawing/2014/main" id="{071F57BD-F4F0-8B25-7E55-D58AE24F74F3}"/>
            </a:ext>
          </a:extLst>
        </xdr:cNvPr>
        <xdr:cNvSpPr>
          <a:spLocks noChangeArrowheads="1"/>
        </xdr:cNvSpPr>
      </xdr:nvSpPr>
      <xdr:spPr bwMode="auto">
        <a:xfrm>
          <a:off x="8356600" y="5321300"/>
          <a:ext cx="1593850" cy="28067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209" name="AutoShape 1085">
          <a:extLst>
            <a:ext uri="{FF2B5EF4-FFF2-40B4-BE49-F238E27FC236}">
              <a16:creationId xmlns:a16="http://schemas.microsoft.com/office/drawing/2014/main" id="{0D94B08B-254C-A1AB-6D8C-DB0F865591A4}"/>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210" name="AutoShape 1058">
          <a:extLst>
            <a:ext uri="{FF2B5EF4-FFF2-40B4-BE49-F238E27FC236}">
              <a16:creationId xmlns:a16="http://schemas.microsoft.com/office/drawing/2014/main" id="{37C0AB43-9E9D-B9E7-E97D-E6AE89879E19}"/>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211" name="AutoShape 1059">
          <a:extLst>
            <a:ext uri="{FF2B5EF4-FFF2-40B4-BE49-F238E27FC236}">
              <a16:creationId xmlns:a16="http://schemas.microsoft.com/office/drawing/2014/main" id="{EE46159D-8529-401D-D42C-8ED379E3894A}"/>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12" name="AutoShape 1060">
          <a:extLst>
            <a:ext uri="{FF2B5EF4-FFF2-40B4-BE49-F238E27FC236}">
              <a16:creationId xmlns:a16="http://schemas.microsoft.com/office/drawing/2014/main" id="{D8B891F2-0D06-1068-9711-31B6FFFF042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213" name="AutoShape 1061">
          <a:extLst>
            <a:ext uri="{FF2B5EF4-FFF2-40B4-BE49-F238E27FC236}">
              <a16:creationId xmlns:a16="http://schemas.microsoft.com/office/drawing/2014/main" id="{63874D65-AB35-283F-718E-C1E043AE086E}"/>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14" name="AutoShape 1062">
          <a:extLst>
            <a:ext uri="{FF2B5EF4-FFF2-40B4-BE49-F238E27FC236}">
              <a16:creationId xmlns:a16="http://schemas.microsoft.com/office/drawing/2014/main" id="{11724189-57A6-D3DB-4511-E19336F5D2B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44450</xdr:rowOff>
    </xdr:to>
    <xdr:sp macro="" textlink="">
      <xdr:nvSpPr>
        <xdr:cNvPr id="950215" name="AutoShape 1063">
          <a:extLst>
            <a:ext uri="{FF2B5EF4-FFF2-40B4-BE49-F238E27FC236}">
              <a16:creationId xmlns:a16="http://schemas.microsoft.com/office/drawing/2014/main" id="{C5553519-BB65-9F4F-B15D-6907275A8A33}"/>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16" name="AutoShape 1064">
          <a:extLst>
            <a:ext uri="{FF2B5EF4-FFF2-40B4-BE49-F238E27FC236}">
              <a16:creationId xmlns:a16="http://schemas.microsoft.com/office/drawing/2014/main" id="{297514FF-8063-3E9B-5BFA-181F8C77A2F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17" name="AutoShape 1065">
          <a:extLst>
            <a:ext uri="{FF2B5EF4-FFF2-40B4-BE49-F238E27FC236}">
              <a16:creationId xmlns:a16="http://schemas.microsoft.com/office/drawing/2014/main" id="{9E51F310-D63B-2B89-69D1-9FDFEF043440}"/>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218" name="AutoShape 1068">
          <a:extLst>
            <a:ext uri="{FF2B5EF4-FFF2-40B4-BE49-F238E27FC236}">
              <a16:creationId xmlns:a16="http://schemas.microsoft.com/office/drawing/2014/main" id="{B97870D7-8705-2AB4-83C9-365842A942D9}"/>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219" name="AutoShape 1072">
          <a:extLst>
            <a:ext uri="{FF2B5EF4-FFF2-40B4-BE49-F238E27FC236}">
              <a16:creationId xmlns:a16="http://schemas.microsoft.com/office/drawing/2014/main" id="{56B9ABCF-597A-7CEB-EC7B-EA3A9FDB400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220" name="AutoShape 1076">
          <a:extLst>
            <a:ext uri="{FF2B5EF4-FFF2-40B4-BE49-F238E27FC236}">
              <a16:creationId xmlns:a16="http://schemas.microsoft.com/office/drawing/2014/main" id="{AF05CBC6-D205-0ACB-3CA1-BF9F48B2BAF2}"/>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101600</xdr:rowOff>
    </xdr:to>
    <xdr:sp macro="" textlink="">
      <xdr:nvSpPr>
        <xdr:cNvPr id="950221" name="AutoShape 1077">
          <a:extLst>
            <a:ext uri="{FF2B5EF4-FFF2-40B4-BE49-F238E27FC236}">
              <a16:creationId xmlns:a16="http://schemas.microsoft.com/office/drawing/2014/main" id="{5B1617C0-4D79-2192-0913-D46307B6DC95}"/>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222" name="AutoShape 1078">
          <a:extLst>
            <a:ext uri="{FF2B5EF4-FFF2-40B4-BE49-F238E27FC236}">
              <a16:creationId xmlns:a16="http://schemas.microsoft.com/office/drawing/2014/main" id="{017C07CD-960F-7DCE-BA4E-202424533CC1}"/>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223" name="AutoShape 1079">
          <a:extLst>
            <a:ext uri="{FF2B5EF4-FFF2-40B4-BE49-F238E27FC236}">
              <a16:creationId xmlns:a16="http://schemas.microsoft.com/office/drawing/2014/main" id="{FAFDC6B7-882D-8152-24A5-FA6896A263A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224" name="AutoShape 1081">
          <a:extLst>
            <a:ext uri="{FF2B5EF4-FFF2-40B4-BE49-F238E27FC236}">
              <a16:creationId xmlns:a16="http://schemas.microsoft.com/office/drawing/2014/main" id="{E946343C-3E83-235A-25E2-CA2FCDCFDF6C}"/>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225" name="AutoShape 1082">
          <a:extLst>
            <a:ext uri="{FF2B5EF4-FFF2-40B4-BE49-F238E27FC236}">
              <a16:creationId xmlns:a16="http://schemas.microsoft.com/office/drawing/2014/main" id="{4E44680A-598A-CC35-66BF-D86931B72028}"/>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226" name="AutoShape 1083">
          <a:extLst>
            <a:ext uri="{FF2B5EF4-FFF2-40B4-BE49-F238E27FC236}">
              <a16:creationId xmlns:a16="http://schemas.microsoft.com/office/drawing/2014/main" id="{AC4E53FB-7352-F87D-661F-EF5CDC205E65}"/>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44450</xdr:rowOff>
    </xdr:to>
    <xdr:sp macro="" textlink="">
      <xdr:nvSpPr>
        <xdr:cNvPr id="950227" name="AutoShape 1084">
          <a:extLst>
            <a:ext uri="{FF2B5EF4-FFF2-40B4-BE49-F238E27FC236}">
              <a16:creationId xmlns:a16="http://schemas.microsoft.com/office/drawing/2014/main" id="{9686E428-39E1-5528-6452-B0A215E95DF7}"/>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228" name="AutoShape 1085">
          <a:extLst>
            <a:ext uri="{FF2B5EF4-FFF2-40B4-BE49-F238E27FC236}">
              <a16:creationId xmlns:a16="http://schemas.microsoft.com/office/drawing/2014/main" id="{458FFE8A-C85A-ED33-BA47-76C50CD61B87}"/>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101600</xdr:colOff>
      <xdr:row>29</xdr:row>
      <xdr:rowOff>0</xdr:rowOff>
    </xdr:to>
    <xdr:sp macro="" textlink="">
      <xdr:nvSpPr>
        <xdr:cNvPr id="950229" name="AutoShape 1087">
          <a:extLst>
            <a:ext uri="{FF2B5EF4-FFF2-40B4-BE49-F238E27FC236}">
              <a16:creationId xmlns:a16="http://schemas.microsoft.com/office/drawing/2014/main" id="{B239EEB8-4A3A-A5A8-5F49-FFFF32F94209}"/>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230" name="AutoShape 1058">
          <a:extLst>
            <a:ext uri="{FF2B5EF4-FFF2-40B4-BE49-F238E27FC236}">
              <a16:creationId xmlns:a16="http://schemas.microsoft.com/office/drawing/2014/main" id="{EAE92909-6627-0106-0611-CD1968E0F80D}"/>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231" name="AutoShape 1059">
          <a:extLst>
            <a:ext uri="{FF2B5EF4-FFF2-40B4-BE49-F238E27FC236}">
              <a16:creationId xmlns:a16="http://schemas.microsoft.com/office/drawing/2014/main" id="{3763A338-027A-557E-75C2-99BE17E575F2}"/>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32" name="AutoShape 1060">
          <a:extLst>
            <a:ext uri="{FF2B5EF4-FFF2-40B4-BE49-F238E27FC236}">
              <a16:creationId xmlns:a16="http://schemas.microsoft.com/office/drawing/2014/main" id="{2B7C367B-C8A2-C946-9AC6-12F405902AE6}"/>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233" name="AutoShape 1061">
          <a:extLst>
            <a:ext uri="{FF2B5EF4-FFF2-40B4-BE49-F238E27FC236}">
              <a16:creationId xmlns:a16="http://schemas.microsoft.com/office/drawing/2014/main" id="{EB841CE5-26E9-2D29-E337-D247077A2A6C}"/>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34" name="AutoShape 1062">
          <a:extLst>
            <a:ext uri="{FF2B5EF4-FFF2-40B4-BE49-F238E27FC236}">
              <a16:creationId xmlns:a16="http://schemas.microsoft.com/office/drawing/2014/main" id="{28063140-17AC-B1B9-23B9-FA3D5D3BE9A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235" name="AutoShape 1063">
          <a:extLst>
            <a:ext uri="{FF2B5EF4-FFF2-40B4-BE49-F238E27FC236}">
              <a16:creationId xmlns:a16="http://schemas.microsoft.com/office/drawing/2014/main" id="{5C91246E-83DE-9F43-3C17-0EED38D65C96}"/>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236" name="AutoShape 1064">
          <a:extLst>
            <a:ext uri="{FF2B5EF4-FFF2-40B4-BE49-F238E27FC236}">
              <a16:creationId xmlns:a16="http://schemas.microsoft.com/office/drawing/2014/main" id="{EAEF6566-5CFA-5404-F0F2-79DF0E80E116}"/>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237" name="AutoShape 1065">
          <a:extLst>
            <a:ext uri="{FF2B5EF4-FFF2-40B4-BE49-F238E27FC236}">
              <a16:creationId xmlns:a16="http://schemas.microsoft.com/office/drawing/2014/main" id="{6C49C6A7-2CF7-1B97-05DD-362607127D14}"/>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238" name="AutoShape 1068">
          <a:extLst>
            <a:ext uri="{FF2B5EF4-FFF2-40B4-BE49-F238E27FC236}">
              <a16:creationId xmlns:a16="http://schemas.microsoft.com/office/drawing/2014/main" id="{4490DDE1-3DA4-CD3B-B17F-1B24350CFEBA}"/>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239" name="AutoShape 1072">
          <a:extLst>
            <a:ext uri="{FF2B5EF4-FFF2-40B4-BE49-F238E27FC236}">
              <a16:creationId xmlns:a16="http://schemas.microsoft.com/office/drawing/2014/main" id="{3EE0DE73-84EF-BEE9-E104-B35168C95142}"/>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240" name="AutoShape 1076">
          <a:extLst>
            <a:ext uri="{FF2B5EF4-FFF2-40B4-BE49-F238E27FC236}">
              <a16:creationId xmlns:a16="http://schemas.microsoft.com/office/drawing/2014/main" id="{D81EF393-12C6-3B44-823F-774754B0C443}"/>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241" name="AutoShape 1078">
          <a:extLst>
            <a:ext uri="{FF2B5EF4-FFF2-40B4-BE49-F238E27FC236}">
              <a16:creationId xmlns:a16="http://schemas.microsoft.com/office/drawing/2014/main" id="{9060FDB3-1B95-B663-7C7B-3856635A4873}"/>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242" name="AutoShape 1079">
          <a:extLst>
            <a:ext uri="{FF2B5EF4-FFF2-40B4-BE49-F238E27FC236}">
              <a16:creationId xmlns:a16="http://schemas.microsoft.com/office/drawing/2014/main" id="{DD3BAC38-B99A-675F-8BAA-BA4522AB9003}"/>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243" name="AutoShape 1081">
          <a:extLst>
            <a:ext uri="{FF2B5EF4-FFF2-40B4-BE49-F238E27FC236}">
              <a16:creationId xmlns:a16="http://schemas.microsoft.com/office/drawing/2014/main" id="{72EF8135-7969-276C-CC98-F549849F5B27}"/>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244" name="AutoShape 1082">
          <a:extLst>
            <a:ext uri="{FF2B5EF4-FFF2-40B4-BE49-F238E27FC236}">
              <a16:creationId xmlns:a16="http://schemas.microsoft.com/office/drawing/2014/main" id="{DF5AAD59-C319-1316-3141-23E9EB3844E4}"/>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245" name="AutoShape 1083">
          <a:extLst>
            <a:ext uri="{FF2B5EF4-FFF2-40B4-BE49-F238E27FC236}">
              <a16:creationId xmlns:a16="http://schemas.microsoft.com/office/drawing/2014/main" id="{C3198DE7-27CA-76C9-9580-4DED04ADE03F}"/>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246" name="AutoShape 1085">
          <a:extLst>
            <a:ext uri="{FF2B5EF4-FFF2-40B4-BE49-F238E27FC236}">
              <a16:creationId xmlns:a16="http://schemas.microsoft.com/office/drawing/2014/main" id="{5F61DEF3-B3C3-C8AB-7ADE-9B6FAB0E02F3}"/>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247" name="AutoShape 1058">
          <a:extLst>
            <a:ext uri="{FF2B5EF4-FFF2-40B4-BE49-F238E27FC236}">
              <a16:creationId xmlns:a16="http://schemas.microsoft.com/office/drawing/2014/main" id="{719144BC-FDD9-026C-D088-D99DC9761768}"/>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248" name="AutoShape 1059">
          <a:extLst>
            <a:ext uri="{FF2B5EF4-FFF2-40B4-BE49-F238E27FC236}">
              <a16:creationId xmlns:a16="http://schemas.microsoft.com/office/drawing/2014/main" id="{9B74BAF6-4B5E-CAA3-573F-D900B61198BC}"/>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49" name="AutoShape 1060">
          <a:extLst>
            <a:ext uri="{FF2B5EF4-FFF2-40B4-BE49-F238E27FC236}">
              <a16:creationId xmlns:a16="http://schemas.microsoft.com/office/drawing/2014/main" id="{BB89D5BC-4D1F-0340-9B97-22FF6FB311F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250" name="AutoShape 1061">
          <a:extLst>
            <a:ext uri="{FF2B5EF4-FFF2-40B4-BE49-F238E27FC236}">
              <a16:creationId xmlns:a16="http://schemas.microsoft.com/office/drawing/2014/main" id="{03471514-C904-5283-0971-E83F68553F16}"/>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51" name="AutoShape 1062">
          <a:extLst>
            <a:ext uri="{FF2B5EF4-FFF2-40B4-BE49-F238E27FC236}">
              <a16:creationId xmlns:a16="http://schemas.microsoft.com/office/drawing/2014/main" id="{D1A729A1-7EF5-E6E8-8CAE-0BA7A143504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44450</xdr:rowOff>
    </xdr:to>
    <xdr:sp macro="" textlink="">
      <xdr:nvSpPr>
        <xdr:cNvPr id="950252" name="AutoShape 1063">
          <a:extLst>
            <a:ext uri="{FF2B5EF4-FFF2-40B4-BE49-F238E27FC236}">
              <a16:creationId xmlns:a16="http://schemas.microsoft.com/office/drawing/2014/main" id="{2306E58D-5EA2-BE11-C931-47A55E6680E1}"/>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53" name="AutoShape 1064">
          <a:extLst>
            <a:ext uri="{FF2B5EF4-FFF2-40B4-BE49-F238E27FC236}">
              <a16:creationId xmlns:a16="http://schemas.microsoft.com/office/drawing/2014/main" id="{DB82A505-B25E-8832-70DD-904A6A04E05B}"/>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54" name="AutoShape 1065">
          <a:extLst>
            <a:ext uri="{FF2B5EF4-FFF2-40B4-BE49-F238E27FC236}">
              <a16:creationId xmlns:a16="http://schemas.microsoft.com/office/drawing/2014/main" id="{2204BF07-FEED-05A2-B717-17F33141B5BF}"/>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255" name="AutoShape 1068">
          <a:extLst>
            <a:ext uri="{FF2B5EF4-FFF2-40B4-BE49-F238E27FC236}">
              <a16:creationId xmlns:a16="http://schemas.microsoft.com/office/drawing/2014/main" id="{D27E0943-89DB-C9A4-22DD-C7BE8A62C066}"/>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256" name="AutoShape 1072">
          <a:extLst>
            <a:ext uri="{FF2B5EF4-FFF2-40B4-BE49-F238E27FC236}">
              <a16:creationId xmlns:a16="http://schemas.microsoft.com/office/drawing/2014/main" id="{033BEB0B-37CF-9AAD-3793-FAC2E725E28C}"/>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257" name="AutoShape 1076">
          <a:extLst>
            <a:ext uri="{FF2B5EF4-FFF2-40B4-BE49-F238E27FC236}">
              <a16:creationId xmlns:a16="http://schemas.microsoft.com/office/drawing/2014/main" id="{43A5B16D-042D-6E8F-53D6-9B37BFCC046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101600</xdr:rowOff>
    </xdr:to>
    <xdr:sp macro="" textlink="">
      <xdr:nvSpPr>
        <xdr:cNvPr id="950258" name="AutoShape 1077">
          <a:extLst>
            <a:ext uri="{FF2B5EF4-FFF2-40B4-BE49-F238E27FC236}">
              <a16:creationId xmlns:a16="http://schemas.microsoft.com/office/drawing/2014/main" id="{D23F80B1-21C2-4B6F-0543-B38EF92E2A8B}"/>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259" name="AutoShape 1078">
          <a:extLst>
            <a:ext uri="{FF2B5EF4-FFF2-40B4-BE49-F238E27FC236}">
              <a16:creationId xmlns:a16="http://schemas.microsoft.com/office/drawing/2014/main" id="{C9C619BD-9584-19E6-303A-A02B2FD1C901}"/>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260" name="AutoShape 1079">
          <a:extLst>
            <a:ext uri="{FF2B5EF4-FFF2-40B4-BE49-F238E27FC236}">
              <a16:creationId xmlns:a16="http://schemas.microsoft.com/office/drawing/2014/main" id="{5EF4071B-4357-34E2-ECE5-54C0AC538C13}"/>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261" name="AutoShape 1081">
          <a:extLst>
            <a:ext uri="{FF2B5EF4-FFF2-40B4-BE49-F238E27FC236}">
              <a16:creationId xmlns:a16="http://schemas.microsoft.com/office/drawing/2014/main" id="{785ED504-4502-2330-D3C4-5AA827D4644C}"/>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262" name="AutoShape 1082">
          <a:extLst>
            <a:ext uri="{FF2B5EF4-FFF2-40B4-BE49-F238E27FC236}">
              <a16:creationId xmlns:a16="http://schemas.microsoft.com/office/drawing/2014/main" id="{0A1271C6-EEEC-FBA4-75BC-4C281B0C8D52}"/>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263" name="AutoShape 1083">
          <a:extLst>
            <a:ext uri="{FF2B5EF4-FFF2-40B4-BE49-F238E27FC236}">
              <a16:creationId xmlns:a16="http://schemas.microsoft.com/office/drawing/2014/main" id="{7371C208-B7E0-CFD6-4DB5-DA789CD3B7C8}"/>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44450</xdr:rowOff>
    </xdr:to>
    <xdr:sp macro="" textlink="">
      <xdr:nvSpPr>
        <xdr:cNvPr id="950264" name="AutoShape 1084">
          <a:extLst>
            <a:ext uri="{FF2B5EF4-FFF2-40B4-BE49-F238E27FC236}">
              <a16:creationId xmlns:a16="http://schemas.microsoft.com/office/drawing/2014/main" id="{37527EF1-21D7-44CB-D022-2EF2C0CDBD77}"/>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265" name="AutoShape 1085">
          <a:extLst>
            <a:ext uri="{FF2B5EF4-FFF2-40B4-BE49-F238E27FC236}">
              <a16:creationId xmlns:a16="http://schemas.microsoft.com/office/drawing/2014/main" id="{E316AD62-7311-F091-FC85-76DFECA05DA6}"/>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101600</xdr:colOff>
      <xdr:row>29</xdr:row>
      <xdr:rowOff>0</xdr:rowOff>
    </xdr:to>
    <xdr:sp macro="" textlink="">
      <xdr:nvSpPr>
        <xdr:cNvPr id="950266" name="AutoShape 1087">
          <a:extLst>
            <a:ext uri="{FF2B5EF4-FFF2-40B4-BE49-F238E27FC236}">
              <a16:creationId xmlns:a16="http://schemas.microsoft.com/office/drawing/2014/main" id="{B5803A34-552E-4987-6D30-4D2C2C086920}"/>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267" name="AutoShape 1058">
          <a:extLst>
            <a:ext uri="{FF2B5EF4-FFF2-40B4-BE49-F238E27FC236}">
              <a16:creationId xmlns:a16="http://schemas.microsoft.com/office/drawing/2014/main" id="{D9B2EF58-3A5D-10CE-D2F3-DCE27BDEBC74}"/>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268" name="AutoShape 1059">
          <a:extLst>
            <a:ext uri="{FF2B5EF4-FFF2-40B4-BE49-F238E27FC236}">
              <a16:creationId xmlns:a16="http://schemas.microsoft.com/office/drawing/2014/main" id="{266674B0-187C-E997-0D7A-E9A5727D2808}"/>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69" name="AutoShape 1060">
          <a:extLst>
            <a:ext uri="{FF2B5EF4-FFF2-40B4-BE49-F238E27FC236}">
              <a16:creationId xmlns:a16="http://schemas.microsoft.com/office/drawing/2014/main" id="{D1D225E9-D0A2-A8EB-6CAC-BEE587514736}"/>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270" name="AutoShape 1061">
          <a:extLst>
            <a:ext uri="{FF2B5EF4-FFF2-40B4-BE49-F238E27FC236}">
              <a16:creationId xmlns:a16="http://schemas.microsoft.com/office/drawing/2014/main" id="{C9729115-FF9E-F7EC-8FCC-C29DC9E190F5}"/>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71" name="AutoShape 1062">
          <a:extLst>
            <a:ext uri="{FF2B5EF4-FFF2-40B4-BE49-F238E27FC236}">
              <a16:creationId xmlns:a16="http://schemas.microsoft.com/office/drawing/2014/main" id="{944BDD1C-BC0B-B324-52D7-1472F7207D94}"/>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272" name="AutoShape 1063">
          <a:extLst>
            <a:ext uri="{FF2B5EF4-FFF2-40B4-BE49-F238E27FC236}">
              <a16:creationId xmlns:a16="http://schemas.microsoft.com/office/drawing/2014/main" id="{0A071E30-82AA-B795-8AC9-BF1D3E72BBD5}"/>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273" name="AutoShape 1064">
          <a:extLst>
            <a:ext uri="{FF2B5EF4-FFF2-40B4-BE49-F238E27FC236}">
              <a16:creationId xmlns:a16="http://schemas.microsoft.com/office/drawing/2014/main" id="{16502BA3-1128-5DDE-3087-4352A0C5E7DC}"/>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274" name="AutoShape 1065">
          <a:extLst>
            <a:ext uri="{FF2B5EF4-FFF2-40B4-BE49-F238E27FC236}">
              <a16:creationId xmlns:a16="http://schemas.microsoft.com/office/drawing/2014/main" id="{E8DBA801-A2F2-EFFE-FAFB-B48F1D5DA197}"/>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275" name="AutoShape 1068">
          <a:extLst>
            <a:ext uri="{FF2B5EF4-FFF2-40B4-BE49-F238E27FC236}">
              <a16:creationId xmlns:a16="http://schemas.microsoft.com/office/drawing/2014/main" id="{CF6F167F-7B89-A67C-0283-4E8181C1DA3D}"/>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276" name="AutoShape 1072">
          <a:extLst>
            <a:ext uri="{FF2B5EF4-FFF2-40B4-BE49-F238E27FC236}">
              <a16:creationId xmlns:a16="http://schemas.microsoft.com/office/drawing/2014/main" id="{012F1E07-EE71-1500-79CB-788D244E3783}"/>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277" name="AutoShape 1076">
          <a:extLst>
            <a:ext uri="{FF2B5EF4-FFF2-40B4-BE49-F238E27FC236}">
              <a16:creationId xmlns:a16="http://schemas.microsoft.com/office/drawing/2014/main" id="{6B1F0E7E-6461-671F-051C-E2E722E4A6D4}"/>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278" name="AutoShape 1078">
          <a:extLst>
            <a:ext uri="{FF2B5EF4-FFF2-40B4-BE49-F238E27FC236}">
              <a16:creationId xmlns:a16="http://schemas.microsoft.com/office/drawing/2014/main" id="{DE1D4013-67DC-F197-55FC-0984B3006008}"/>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279" name="AutoShape 1079">
          <a:extLst>
            <a:ext uri="{FF2B5EF4-FFF2-40B4-BE49-F238E27FC236}">
              <a16:creationId xmlns:a16="http://schemas.microsoft.com/office/drawing/2014/main" id="{AE77E2A8-943A-4713-5674-2DA17DB44FF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280" name="AutoShape 1081">
          <a:extLst>
            <a:ext uri="{FF2B5EF4-FFF2-40B4-BE49-F238E27FC236}">
              <a16:creationId xmlns:a16="http://schemas.microsoft.com/office/drawing/2014/main" id="{69D4ACA2-D3E8-B3D1-D358-C80D23C9B95D}"/>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281" name="AutoShape 1082">
          <a:extLst>
            <a:ext uri="{FF2B5EF4-FFF2-40B4-BE49-F238E27FC236}">
              <a16:creationId xmlns:a16="http://schemas.microsoft.com/office/drawing/2014/main" id="{CEE4130C-B13A-A95F-40C9-E405A5A3A855}"/>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282" name="AutoShape 1083">
          <a:extLst>
            <a:ext uri="{FF2B5EF4-FFF2-40B4-BE49-F238E27FC236}">
              <a16:creationId xmlns:a16="http://schemas.microsoft.com/office/drawing/2014/main" id="{9480A669-C026-A4F4-3A19-CDC27AFD7A19}"/>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283" name="AutoShape 1085">
          <a:extLst>
            <a:ext uri="{FF2B5EF4-FFF2-40B4-BE49-F238E27FC236}">
              <a16:creationId xmlns:a16="http://schemas.microsoft.com/office/drawing/2014/main" id="{F01DB7D2-A5EA-7CA9-BE27-1B67C07970BA}"/>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284" name="AutoShape 1058">
          <a:extLst>
            <a:ext uri="{FF2B5EF4-FFF2-40B4-BE49-F238E27FC236}">
              <a16:creationId xmlns:a16="http://schemas.microsoft.com/office/drawing/2014/main" id="{59F9313F-27FE-8F12-C407-C448652261C8}"/>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285" name="AutoShape 1059">
          <a:extLst>
            <a:ext uri="{FF2B5EF4-FFF2-40B4-BE49-F238E27FC236}">
              <a16:creationId xmlns:a16="http://schemas.microsoft.com/office/drawing/2014/main" id="{40B6CCA5-8E05-6BAB-ED01-0DD74B5C7681}"/>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86" name="AutoShape 1060">
          <a:extLst>
            <a:ext uri="{FF2B5EF4-FFF2-40B4-BE49-F238E27FC236}">
              <a16:creationId xmlns:a16="http://schemas.microsoft.com/office/drawing/2014/main" id="{4AEEA83A-F326-260D-4CFF-8394D3A2E4E4}"/>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287" name="AutoShape 1061">
          <a:extLst>
            <a:ext uri="{FF2B5EF4-FFF2-40B4-BE49-F238E27FC236}">
              <a16:creationId xmlns:a16="http://schemas.microsoft.com/office/drawing/2014/main" id="{B30CB496-6D56-6045-0649-5274CF04E1AB}"/>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88" name="AutoShape 1062">
          <a:extLst>
            <a:ext uri="{FF2B5EF4-FFF2-40B4-BE49-F238E27FC236}">
              <a16:creationId xmlns:a16="http://schemas.microsoft.com/office/drawing/2014/main" id="{D383CEF7-83C6-74CB-E7E5-5552681BC597}"/>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44450</xdr:rowOff>
    </xdr:to>
    <xdr:sp macro="" textlink="">
      <xdr:nvSpPr>
        <xdr:cNvPr id="950289" name="AutoShape 1063">
          <a:extLst>
            <a:ext uri="{FF2B5EF4-FFF2-40B4-BE49-F238E27FC236}">
              <a16:creationId xmlns:a16="http://schemas.microsoft.com/office/drawing/2014/main" id="{E465CA81-E26A-E177-3522-F90E47B5BFBE}"/>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90" name="AutoShape 1064">
          <a:extLst>
            <a:ext uri="{FF2B5EF4-FFF2-40B4-BE49-F238E27FC236}">
              <a16:creationId xmlns:a16="http://schemas.microsoft.com/office/drawing/2014/main" id="{AC334E99-35FB-4847-ED43-4C6BACA439D0}"/>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91" name="AutoShape 1065">
          <a:extLst>
            <a:ext uri="{FF2B5EF4-FFF2-40B4-BE49-F238E27FC236}">
              <a16:creationId xmlns:a16="http://schemas.microsoft.com/office/drawing/2014/main" id="{E0BC7E8B-BEF2-06DC-01CC-D330EC32B52D}"/>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292" name="AutoShape 1068">
          <a:extLst>
            <a:ext uri="{FF2B5EF4-FFF2-40B4-BE49-F238E27FC236}">
              <a16:creationId xmlns:a16="http://schemas.microsoft.com/office/drawing/2014/main" id="{6EBA6D45-B491-B285-24CB-C7B7EFCBE001}"/>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293" name="AutoShape 1072">
          <a:extLst>
            <a:ext uri="{FF2B5EF4-FFF2-40B4-BE49-F238E27FC236}">
              <a16:creationId xmlns:a16="http://schemas.microsoft.com/office/drawing/2014/main" id="{0002E649-5A77-811C-AD91-AE9B081A48DB}"/>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294" name="AutoShape 1076">
          <a:extLst>
            <a:ext uri="{FF2B5EF4-FFF2-40B4-BE49-F238E27FC236}">
              <a16:creationId xmlns:a16="http://schemas.microsoft.com/office/drawing/2014/main" id="{5A24CEC1-0FB2-E12E-E81A-2C3021400077}"/>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101600</xdr:rowOff>
    </xdr:to>
    <xdr:sp macro="" textlink="">
      <xdr:nvSpPr>
        <xdr:cNvPr id="950295" name="AutoShape 1077">
          <a:extLst>
            <a:ext uri="{FF2B5EF4-FFF2-40B4-BE49-F238E27FC236}">
              <a16:creationId xmlns:a16="http://schemas.microsoft.com/office/drawing/2014/main" id="{79D0CBFD-AE7B-10CD-EFA5-9567DE3F248E}"/>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296" name="AutoShape 1078">
          <a:extLst>
            <a:ext uri="{FF2B5EF4-FFF2-40B4-BE49-F238E27FC236}">
              <a16:creationId xmlns:a16="http://schemas.microsoft.com/office/drawing/2014/main" id="{14A44FDE-E900-5B42-B493-FE57D4139E28}"/>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297" name="AutoShape 1079">
          <a:extLst>
            <a:ext uri="{FF2B5EF4-FFF2-40B4-BE49-F238E27FC236}">
              <a16:creationId xmlns:a16="http://schemas.microsoft.com/office/drawing/2014/main" id="{A1FC5693-17D9-F4B5-20B4-31E35F5D1508}"/>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298" name="AutoShape 1081">
          <a:extLst>
            <a:ext uri="{FF2B5EF4-FFF2-40B4-BE49-F238E27FC236}">
              <a16:creationId xmlns:a16="http://schemas.microsoft.com/office/drawing/2014/main" id="{EC385DFC-20C6-403E-239A-72908DE5B64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299" name="AutoShape 1082">
          <a:extLst>
            <a:ext uri="{FF2B5EF4-FFF2-40B4-BE49-F238E27FC236}">
              <a16:creationId xmlns:a16="http://schemas.microsoft.com/office/drawing/2014/main" id="{CD5E3342-E8C7-C9D8-B08C-F608071E36BC}"/>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300" name="AutoShape 1083">
          <a:extLst>
            <a:ext uri="{FF2B5EF4-FFF2-40B4-BE49-F238E27FC236}">
              <a16:creationId xmlns:a16="http://schemas.microsoft.com/office/drawing/2014/main" id="{ACE8BE95-3A51-3130-EE5A-F18E11F9FF73}"/>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44450</xdr:rowOff>
    </xdr:to>
    <xdr:sp macro="" textlink="">
      <xdr:nvSpPr>
        <xdr:cNvPr id="950301" name="AutoShape 1084">
          <a:extLst>
            <a:ext uri="{FF2B5EF4-FFF2-40B4-BE49-F238E27FC236}">
              <a16:creationId xmlns:a16="http://schemas.microsoft.com/office/drawing/2014/main" id="{6D1BE6C3-61E9-EF93-F294-0AA726F949EC}"/>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302" name="AutoShape 1085">
          <a:extLst>
            <a:ext uri="{FF2B5EF4-FFF2-40B4-BE49-F238E27FC236}">
              <a16:creationId xmlns:a16="http://schemas.microsoft.com/office/drawing/2014/main" id="{445FA55E-7C01-F1B0-99E7-3840D7D6B092}"/>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101600</xdr:colOff>
      <xdr:row>29</xdr:row>
      <xdr:rowOff>0</xdr:rowOff>
    </xdr:to>
    <xdr:sp macro="" textlink="">
      <xdr:nvSpPr>
        <xdr:cNvPr id="950303" name="AutoShape 1087">
          <a:extLst>
            <a:ext uri="{FF2B5EF4-FFF2-40B4-BE49-F238E27FC236}">
              <a16:creationId xmlns:a16="http://schemas.microsoft.com/office/drawing/2014/main" id="{8B5D1EB6-EFFA-AED5-FAE3-8CBFB92EB766}"/>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304" name="AutoShape 1058">
          <a:extLst>
            <a:ext uri="{FF2B5EF4-FFF2-40B4-BE49-F238E27FC236}">
              <a16:creationId xmlns:a16="http://schemas.microsoft.com/office/drawing/2014/main" id="{56B454BA-24AD-F072-00B6-2141E4706CAA}"/>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305" name="AutoShape 1059">
          <a:extLst>
            <a:ext uri="{FF2B5EF4-FFF2-40B4-BE49-F238E27FC236}">
              <a16:creationId xmlns:a16="http://schemas.microsoft.com/office/drawing/2014/main" id="{4851BDAC-9E00-D4CD-A4A3-4D3AF48EA97E}"/>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306" name="AutoShape 1060">
          <a:extLst>
            <a:ext uri="{FF2B5EF4-FFF2-40B4-BE49-F238E27FC236}">
              <a16:creationId xmlns:a16="http://schemas.microsoft.com/office/drawing/2014/main" id="{53D3FCBF-F6FD-91D6-FCEC-4B516BC7E3A3}"/>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307" name="AutoShape 1061">
          <a:extLst>
            <a:ext uri="{FF2B5EF4-FFF2-40B4-BE49-F238E27FC236}">
              <a16:creationId xmlns:a16="http://schemas.microsoft.com/office/drawing/2014/main" id="{C76F4D14-74E4-D3A3-4249-28F359EB380C}"/>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308" name="AutoShape 1062">
          <a:extLst>
            <a:ext uri="{FF2B5EF4-FFF2-40B4-BE49-F238E27FC236}">
              <a16:creationId xmlns:a16="http://schemas.microsoft.com/office/drawing/2014/main" id="{86FEF564-980D-8956-7DDC-5DDC1EB1E587}"/>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309" name="AutoShape 1063">
          <a:extLst>
            <a:ext uri="{FF2B5EF4-FFF2-40B4-BE49-F238E27FC236}">
              <a16:creationId xmlns:a16="http://schemas.microsoft.com/office/drawing/2014/main" id="{C1DCB257-7E04-A830-6263-15CD5DE5A6BF}"/>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310" name="AutoShape 1064">
          <a:extLst>
            <a:ext uri="{FF2B5EF4-FFF2-40B4-BE49-F238E27FC236}">
              <a16:creationId xmlns:a16="http://schemas.microsoft.com/office/drawing/2014/main" id="{BCF3AE6F-35AF-9F7C-E507-D762FCA54D1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311" name="AutoShape 1065">
          <a:extLst>
            <a:ext uri="{FF2B5EF4-FFF2-40B4-BE49-F238E27FC236}">
              <a16:creationId xmlns:a16="http://schemas.microsoft.com/office/drawing/2014/main" id="{71C2DC51-26B6-77C5-7FEE-5671F8496EE4}"/>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312" name="AutoShape 1068">
          <a:extLst>
            <a:ext uri="{FF2B5EF4-FFF2-40B4-BE49-F238E27FC236}">
              <a16:creationId xmlns:a16="http://schemas.microsoft.com/office/drawing/2014/main" id="{F42C2462-1965-34D8-1962-8A0328C6CA62}"/>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313" name="AutoShape 1072">
          <a:extLst>
            <a:ext uri="{FF2B5EF4-FFF2-40B4-BE49-F238E27FC236}">
              <a16:creationId xmlns:a16="http://schemas.microsoft.com/office/drawing/2014/main" id="{DC18D94F-26E7-1448-F3CD-A60129A3DE5E}"/>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314" name="AutoShape 1076">
          <a:extLst>
            <a:ext uri="{FF2B5EF4-FFF2-40B4-BE49-F238E27FC236}">
              <a16:creationId xmlns:a16="http://schemas.microsoft.com/office/drawing/2014/main" id="{F6D24234-4719-B123-9371-A24E55CBE426}"/>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315" name="AutoShape 1078">
          <a:extLst>
            <a:ext uri="{FF2B5EF4-FFF2-40B4-BE49-F238E27FC236}">
              <a16:creationId xmlns:a16="http://schemas.microsoft.com/office/drawing/2014/main" id="{AA00C84A-F513-CB7F-412D-35822B2E28F2}"/>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316" name="AutoShape 1079">
          <a:extLst>
            <a:ext uri="{FF2B5EF4-FFF2-40B4-BE49-F238E27FC236}">
              <a16:creationId xmlns:a16="http://schemas.microsoft.com/office/drawing/2014/main" id="{74F5EF8A-4CBC-8280-0B4C-01CF23F2AD9F}"/>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317" name="AutoShape 1081">
          <a:extLst>
            <a:ext uri="{FF2B5EF4-FFF2-40B4-BE49-F238E27FC236}">
              <a16:creationId xmlns:a16="http://schemas.microsoft.com/office/drawing/2014/main" id="{19B838A6-AEAF-E693-E88F-511B4194F5B6}"/>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318" name="AutoShape 1082">
          <a:extLst>
            <a:ext uri="{FF2B5EF4-FFF2-40B4-BE49-F238E27FC236}">
              <a16:creationId xmlns:a16="http://schemas.microsoft.com/office/drawing/2014/main" id="{8899F5B6-62AF-4F0E-9075-17C43553991F}"/>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319" name="AutoShape 1085">
          <a:extLst>
            <a:ext uri="{FF2B5EF4-FFF2-40B4-BE49-F238E27FC236}">
              <a16:creationId xmlns:a16="http://schemas.microsoft.com/office/drawing/2014/main" id="{3E3E7622-5FC6-A367-BBB8-60F0D236E599}"/>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20" name="AutoShape 1058">
          <a:extLst>
            <a:ext uri="{FF2B5EF4-FFF2-40B4-BE49-F238E27FC236}">
              <a16:creationId xmlns:a16="http://schemas.microsoft.com/office/drawing/2014/main" id="{256FB4C6-B573-8380-2DC2-0CAE0EA2BE1E}"/>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321" name="AutoShape 1059">
          <a:extLst>
            <a:ext uri="{FF2B5EF4-FFF2-40B4-BE49-F238E27FC236}">
              <a16:creationId xmlns:a16="http://schemas.microsoft.com/office/drawing/2014/main" id="{C70EB335-E180-3619-C5D2-179A0FE7A2D9}"/>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22" name="AutoShape 1060">
          <a:extLst>
            <a:ext uri="{FF2B5EF4-FFF2-40B4-BE49-F238E27FC236}">
              <a16:creationId xmlns:a16="http://schemas.microsoft.com/office/drawing/2014/main" id="{8FACC785-4668-0017-A584-96FDBEEA9F3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23" name="AutoShape 1061">
          <a:extLst>
            <a:ext uri="{FF2B5EF4-FFF2-40B4-BE49-F238E27FC236}">
              <a16:creationId xmlns:a16="http://schemas.microsoft.com/office/drawing/2014/main" id="{ECC026C6-FA68-4F6B-61C0-8BF60EA9E827}"/>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24" name="AutoShape 1062">
          <a:extLst>
            <a:ext uri="{FF2B5EF4-FFF2-40B4-BE49-F238E27FC236}">
              <a16:creationId xmlns:a16="http://schemas.microsoft.com/office/drawing/2014/main" id="{AB8E27D2-46A3-4CAA-BD29-7D1CC37B4BD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615950</xdr:rowOff>
    </xdr:from>
    <xdr:to>
      <xdr:col>17</xdr:col>
      <xdr:colOff>0</xdr:colOff>
      <xdr:row>21</xdr:row>
      <xdr:rowOff>0</xdr:rowOff>
    </xdr:to>
    <xdr:sp macro="" textlink="">
      <xdr:nvSpPr>
        <xdr:cNvPr id="950325" name="AutoShape 1072">
          <a:extLst>
            <a:ext uri="{FF2B5EF4-FFF2-40B4-BE49-F238E27FC236}">
              <a16:creationId xmlns:a16="http://schemas.microsoft.com/office/drawing/2014/main" id="{15546D90-9B44-9B64-8746-C9FB03F02EEB}"/>
            </a:ext>
          </a:extLst>
        </xdr:cNvPr>
        <xdr:cNvSpPr>
          <a:spLocks noChangeArrowheads="1"/>
        </xdr:cNvSpPr>
      </xdr:nvSpPr>
      <xdr:spPr bwMode="auto">
        <a:xfrm>
          <a:off x="8420100" y="45339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326" name="AutoShape 1076">
          <a:extLst>
            <a:ext uri="{FF2B5EF4-FFF2-40B4-BE49-F238E27FC236}">
              <a16:creationId xmlns:a16="http://schemas.microsoft.com/office/drawing/2014/main" id="{9ED9FD78-CB3D-EF63-4B2C-DBE178ACA15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101600</xdr:colOff>
      <xdr:row>29</xdr:row>
      <xdr:rowOff>0</xdr:rowOff>
    </xdr:to>
    <xdr:sp macro="" textlink="">
      <xdr:nvSpPr>
        <xdr:cNvPr id="950327" name="AutoShape 1087">
          <a:extLst>
            <a:ext uri="{FF2B5EF4-FFF2-40B4-BE49-F238E27FC236}">
              <a16:creationId xmlns:a16="http://schemas.microsoft.com/office/drawing/2014/main" id="{A1BC291F-5B2B-601B-D5C3-AB5A9A6E8741}"/>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28" name="AutoShape 1058">
          <a:extLst>
            <a:ext uri="{FF2B5EF4-FFF2-40B4-BE49-F238E27FC236}">
              <a16:creationId xmlns:a16="http://schemas.microsoft.com/office/drawing/2014/main" id="{0D632464-50E6-2AC9-3D48-28A8D9AA5759}"/>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29" name="AutoShape 1060">
          <a:extLst>
            <a:ext uri="{FF2B5EF4-FFF2-40B4-BE49-F238E27FC236}">
              <a16:creationId xmlns:a16="http://schemas.microsoft.com/office/drawing/2014/main" id="{6ECBBF31-B308-D553-A87E-F5D7D226B0E7}"/>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30" name="AutoShape 1061">
          <a:extLst>
            <a:ext uri="{FF2B5EF4-FFF2-40B4-BE49-F238E27FC236}">
              <a16:creationId xmlns:a16="http://schemas.microsoft.com/office/drawing/2014/main" id="{CD086CE0-D00A-AE65-1E4E-BE48C63AFFB5}"/>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31" name="AutoShape 1062">
          <a:extLst>
            <a:ext uri="{FF2B5EF4-FFF2-40B4-BE49-F238E27FC236}">
              <a16:creationId xmlns:a16="http://schemas.microsoft.com/office/drawing/2014/main" id="{7BCD6B9D-0DAA-4FDF-1B8B-1E1557AB93C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32" name="AutoShape 1064">
          <a:extLst>
            <a:ext uri="{FF2B5EF4-FFF2-40B4-BE49-F238E27FC236}">
              <a16:creationId xmlns:a16="http://schemas.microsoft.com/office/drawing/2014/main" id="{2416ECBD-05B4-6F3C-DE64-8004DB767C0F}"/>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33" name="AutoShape 1065">
          <a:extLst>
            <a:ext uri="{FF2B5EF4-FFF2-40B4-BE49-F238E27FC236}">
              <a16:creationId xmlns:a16="http://schemas.microsoft.com/office/drawing/2014/main" id="{71642F8D-5DD8-6CAF-C3EB-B7831A199E6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34" name="AutoShape 1072">
          <a:extLst>
            <a:ext uri="{FF2B5EF4-FFF2-40B4-BE49-F238E27FC236}">
              <a16:creationId xmlns:a16="http://schemas.microsoft.com/office/drawing/2014/main" id="{E69268B3-C1A4-F4C9-32C7-3E3A7B593163}"/>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35" name="AutoShape 1058">
          <a:extLst>
            <a:ext uri="{FF2B5EF4-FFF2-40B4-BE49-F238E27FC236}">
              <a16:creationId xmlns:a16="http://schemas.microsoft.com/office/drawing/2014/main" id="{44C0BB08-B800-4284-45A4-DD1539DA5329}"/>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36" name="AutoShape 1060">
          <a:extLst>
            <a:ext uri="{FF2B5EF4-FFF2-40B4-BE49-F238E27FC236}">
              <a16:creationId xmlns:a16="http://schemas.microsoft.com/office/drawing/2014/main" id="{AF932D11-3D75-BB4A-0071-B2522B0A7A3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37" name="AutoShape 1061">
          <a:extLst>
            <a:ext uri="{FF2B5EF4-FFF2-40B4-BE49-F238E27FC236}">
              <a16:creationId xmlns:a16="http://schemas.microsoft.com/office/drawing/2014/main" id="{629A4D8A-E5EC-22F2-1DFD-742BC295B45A}"/>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38" name="AutoShape 1062">
          <a:extLst>
            <a:ext uri="{FF2B5EF4-FFF2-40B4-BE49-F238E27FC236}">
              <a16:creationId xmlns:a16="http://schemas.microsoft.com/office/drawing/2014/main" id="{DDE36230-B728-8132-5AF9-4A132816FE5B}"/>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39" name="AutoShape 1064">
          <a:extLst>
            <a:ext uri="{FF2B5EF4-FFF2-40B4-BE49-F238E27FC236}">
              <a16:creationId xmlns:a16="http://schemas.microsoft.com/office/drawing/2014/main" id="{C2EB4B07-EC52-E7D3-2670-C7912BEF49F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40" name="AutoShape 1065">
          <a:extLst>
            <a:ext uri="{FF2B5EF4-FFF2-40B4-BE49-F238E27FC236}">
              <a16:creationId xmlns:a16="http://schemas.microsoft.com/office/drawing/2014/main" id="{B2774067-8B1A-7054-EEFF-535742A873B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41" name="AutoShape 1072">
          <a:extLst>
            <a:ext uri="{FF2B5EF4-FFF2-40B4-BE49-F238E27FC236}">
              <a16:creationId xmlns:a16="http://schemas.microsoft.com/office/drawing/2014/main" id="{002CC265-505A-E6C7-EFDF-10BDBCE5B101}"/>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42" name="AutoShape 1058">
          <a:extLst>
            <a:ext uri="{FF2B5EF4-FFF2-40B4-BE49-F238E27FC236}">
              <a16:creationId xmlns:a16="http://schemas.microsoft.com/office/drawing/2014/main" id="{EBA4922C-5D83-FF2A-60B4-5A1BEBA90A73}"/>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43" name="AutoShape 1060">
          <a:extLst>
            <a:ext uri="{FF2B5EF4-FFF2-40B4-BE49-F238E27FC236}">
              <a16:creationId xmlns:a16="http://schemas.microsoft.com/office/drawing/2014/main" id="{4431E72B-7321-8984-EF27-7FCBBFB5B37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44" name="AutoShape 1061">
          <a:extLst>
            <a:ext uri="{FF2B5EF4-FFF2-40B4-BE49-F238E27FC236}">
              <a16:creationId xmlns:a16="http://schemas.microsoft.com/office/drawing/2014/main" id="{DAFFEC17-9379-7210-D956-FA0D4360D064}"/>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45" name="AutoShape 1062">
          <a:extLst>
            <a:ext uri="{FF2B5EF4-FFF2-40B4-BE49-F238E27FC236}">
              <a16:creationId xmlns:a16="http://schemas.microsoft.com/office/drawing/2014/main" id="{7BFDDDA7-AA05-296B-2138-94D2057C8B2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46" name="AutoShape 1064">
          <a:extLst>
            <a:ext uri="{FF2B5EF4-FFF2-40B4-BE49-F238E27FC236}">
              <a16:creationId xmlns:a16="http://schemas.microsoft.com/office/drawing/2014/main" id="{82C37428-CA16-F51F-8EE7-F0A4BEBA9DC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47" name="AutoShape 1065">
          <a:extLst>
            <a:ext uri="{FF2B5EF4-FFF2-40B4-BE49-F238E27FC236}">
              <a16:creationId xmlns:a16="http://schemas.microsoft.com/office/drawing/2014/main" id="{8A57865C-A5EF-225B-8EEF-D9F14EED1558}"/>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48" name="AutoShape 1072">
          <a:extLst>
            <a:ext uri="{FF2B5EF4-FFF2-40B4-BE49-F238E27FC236}">
              <a16:creationId xmlns:a16="http://schemas.microsoft.com/office/drawing/2014/main" id="{799BB037-8AF6-37EA-0203-A8ADB28EBE8B}"/>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49" name="AutoShape 1058">
          <a:extLst>
            <a:ext uri="{FF2B5EF4-FFF2-40B4-BE49-F238E27FC236}">
              <a16:creationId xmlns:a16="http://schemas.microsoft.com/office/drawing/2014/main" id="{43DB2EC2-7B3E-C910-B044-CFBD83599F72}"/>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0" name="AutoShape 1060">
          <a:extLst>
            <a:ext uri="{FF2B5EF4-FFF2-40B4-BE49-F238E27FC236}">
              <a16:creationId xmlns:a16="http://schemas.microsoft.com/office/drawing/2014/main" id="{24174667-50C3-63B6-0651-CEB352EABBA2}"/>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51" name="AutoShape 1061">
          <a:extLst>
            <a:ext uri="{FF2B5EF4-FFF2-40B4-BE49-F238E27FC236}">
              <a16:creationId xmlns:a16="http://schemas.microsoft.com/office/drawing/2014/main" id="{6E11F0DE-2183-CB64-8A29-2F25D48526D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2" name="AutoShape 1062">
          <a:extLst>
            <a:ext uri="{FF2B5EF4-FFF2-40B4-BE49-F238E27FC236}">
              <a16:creationId xmlns:a16="http://schemas.microsoft.com/office/drawing/2014/main" id="{75622CF3-F7C5-C1D1-DD82-ACE6B18FD59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53" name="AutoShape 1072">
          <a:extLst>
            <a:ext uri="{FF2B5EF4-FFF2-40B4-BE49-F238E27FC236}">
              <a16:creationId xmlns:a16="http://schemas.microsoft.com/office/drawing/2014/main" id="{DCC504CF-2361-5827-5B0C-A293B302E8FE}"/>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55" name="AutoShape 1058">
          <a:extLst>
            <a:ext uri="{FF2B5EF4-FFF2-40B4-BE49-F238E27FC236}">
              <a16:creationId xmlns:a16="http://schemas.microsoft.com/office/drawing/2014/main" id="{664F4A73-C5FC-4B84-1746-B93B49B484D4}"/>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6" name="AutoShape 1060">
          <a:extLst>
            <a:ext uri="{FF2B5EF4-FFF2-40B4-BE49-F238E27FC236}">
              <a16:creationId xmlns:a16="http://schemas.microsoft.com/office/drawing/2014/main" id="{D62AFE57-8583-C132-3BF0-262C0E766EA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57" name="AutoShape 1061">
          <a:extLst>
            <a:ext uri="{FF2B5EF4-FFF2-40B4-BE49-F238E27FC236}">
              <a16:creationId xmlns:a16="http://schemas.microsoft.com/office/drawing/2014/main" id="{A1E3BFE3-3F10-9A99-AD72-70784E11C4E8}"/>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8" name="AutoShape 1062">
          <a:extLst>
            <a:ext uri="{FF2B5EF4-FFF2-40B4-BE49-F238E27FC236}">
              <a16:creationId xmlns:a16="http://schemas.microsoft.com/office/drawing/2014/main" id="{663E4589-1C45-D34F-F18E-AE6E92ACC04D}"/>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59" name="AutoShape 1064">
          <a:extLst>
            <a:ext uri="{FF2B5EF4-FFF2-40B4-BE49-F238E27FC236}">
              <a16:creationId xmlns:a16="http://schemas.microsoft.com/office/drawing/2014/main" id="{E49BD6A3-EC81-1985-A1A6-6ECC00A1BA9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60" name="AutoShape 1065">
          <a:extLst>
            <a:ext uri="{FF2B5EF4-FFF2-40B4-BE49-F238E27FC236}">
              <a16:creationId xmlns:a16="http://schemas.microsoft.com/office/drawing/2014/main" id="{E7DDEED4-E6D2-D4F4-AF3D-CE9BAA9F6E55}"/>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61" name="AutoShape 1072">
          <a:extLst>
            <a:ext uri="{FF2B5EF4-FFF2-40B4-BE49-F238E27FC236}">
              <a16:creationId xmlns:a16="http://schemas.microsoft.com/office/drawing/2014/main" id="{CE2C7A12-1640-C141-F77E-584FD3BAB74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62" name="AutoShape 1058">
          <a:extLst>
            <a:ext uri="{FF2B5EF4-FFF2-40B4-BE49-F238E27FC236}">
              <a16:creationId xmlns:a16="http://schemas.microsoft.com/office/drawing/2014/main" id="{DBEB823A-52FF-96A2-48A2-81B3B7DC4F8E}"/>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63" name="AutoShape 1060">
          <a:extLst>
            <a:ext uri="{FF2B5EF4-FFF2-40B4-BE49-F238E27FC236}">
              <a16:creationId xmlns:a16="http://schemas.microsoft.com/office/drawing/2014/main" id="{415E5C5B-486E-D959-7063-89FF74BE93A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64" name="AutoShape 1061">
          <a:extLst>
            <a:ext uri="{FF2B5EF4-FFF2-40B4-BE49-F238E27FC236}">
              <a16:creationId xmlns:a16="http://schemas.microsoft.com/office/drawing/2014/main" id="{AE7C6330-4909-F47B-22ED-9355E259C83A}"/>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65" name="AutoShape 1062">
          <a:extLst>
            <a:ext uri="{FF2B5EF4-FFF2-40B4-BE49-F238E27FC236}">
              <a16:creationId xmlns:a16="http://schemas.microsoft.com/office/drawing/2014/main" id="{F6EDBD1A-2251-A76F-DC4B-488D943B7AE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66" name="AutoShape 1064">
          <a:extLst>
            <a:ext uri="{FF2B5EF4-FFF2-40B4-BE49-F238E27FC236}">
              <a16:creationId xmlns:a16="http://schemas.microsoft.com/office/drawing/2014/main" id="{B52F59D0-8F71-4957-6760-302EB445C31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67" name="AutoShape 1065">
          <a:extLst>
            <a:ext uri="{FF2B5EF4-FFF2-40B4-BE49-F238E27FC236}">
              <a16:creationId xmlns:a16="http://schemas.microsoft.com/office/drawing/2014/main" id="{375A53B5-3F36-DE52-7B74-0BC67DB3CF4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68" name="AutoShape 1072">
          <a:extLst>
            <a:ext uri="{FF2B5EF4-FFF2-40B4-BE49-F238E27FC236}">
              <a16:creationId xmlns:a16="http://schemas.microsoft.com/office/drawing/2014/main" id="{1F1D495F-5C73-F2C8-BDC0-B0622E4B49F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69" name="AutoShape 1058">
          <a:extLst>
            <a:ext uri="{FF2B5EF4-FFF2-40B4-BE49-F238E27FC236}">
              <a16:creationId xmlns:a16="http://schemas.microsoft.com/office/drawing/2014/main" id="{0173BAFC-BC70-A55A-0DCE-A7F396BA77F6}"/>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0" name="AutoShape 1060">
          <a:extLst>
            <a:ext uri="{FF2B5EF4-FFF2-40B4-BE49-F238E27FC236}">
              <a16:creationId xmlns:a16="http://schemas.microsoft.com/office/drawing/2014/main" id="{D6A0BFAA-0870-6361-64C2-F4C1B0C9AAAE}"/>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71" name="AutoShape 1061">
          <a:extLst>
            <a:ext uri="{FF2B5EF4-FFF2-40B4-BE49-F238E27FC236}">
              <a16:creationId xmlns:a16="http://schemas.microsoft.com/office/drawing/2014/main" id="{CB9476E2-90E0-8A3E-05FA-08E8AE9FE38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2" name="AutoShape 1062">
          <a:extLst>
            <a:ext uri="{FF2B5EF4-FFF2-40B4-BE49-F238E27FC236}">
              <a16:creationId xmlns:a16="http://schemas.microsoft.com/office/drawing/2014/main" id="{F38A0A10-F0F4-24C1-2865-9D2AD0E7BB6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73" name="AutoShape 1064">
          <a:extLst>
            <a:ext uri="{FF2B5EF4-FFF2-40B4-BE49-F238E27FC236}">
              <a16:creationId xmlns:a16="http://schemas.microsoft.com/office/drawing/2014/main" id="{5C387202-496F-477C-AD1D-529A7056FF76}"/>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18</xdr:col>
      <xdr:colOff>0</xdr:colOff>
      <xdr:row>17</xdr:row>
      <xdr:rowOff>0</xdr:rowOff>
    </xdr:from>
    <xdr:to>
      <xdr:col>20</xdr:col>
      <xdr:colOff>387350</xdr:colOff>
      <xdr:row>19</xdr:row>
      <xdr:rowOff>0</xdr:rowOff>
    </xdr:to>
    <xdr:sp macro="" textlink="">
      <xdr:nvSpPr>
        <xdr:cNvPr id="950374" name="AutoShape 1060">
          <a:extLst>
            <a:ext uri="{FF2B5EF4-FFF2-40B4-BE49-F238E27FC236}">
              <a16:creationId xmlns:a16="http://schemas.microsoft.com/office/drawing/2014/main" id="{D5B011F2-90F6-B1EF-F4DB-D8D928EC50AE}"/>
            </a:ext>
          </a:extLst>
        </xdr:cNvPr>
        <xdr:cNvSpPr>
          <a:spLocks noChangeArrowheads="1"/>
        </xdr:cNvSpPr>
      </xdr:nvSpPr>
      <xdr:spPr bwMode="auto">
        <a:xfrm>
          <a:off x="10166350" y="4076700"/>
          <a:ext cx="1651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75" name="AutoShape 1063">
          <a:extLst>
            <a:ext uri="{FF2B5EF4-FFF2-40B4-BE49-F238E27FC236}">
              <a16:creationId xmlns:a16="http://schemas.microsoft.com/office/drawing/2014/main" id="{E72B7F94-C2D3-1C8F-F8AF-ED0C8C1BDEFD}"/>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76" name="AutoShape 1058">
          <a:extLst>
            <a:ext uri="{FF2B5EF4-FFF2-40B4-BE49-F238E27FC236}">
              <a16:creationId xmlns:a16="http://schemas.microsoft.com/office/drawing/2014/main" id="{7E5C1280-DCB0-32D8-0681-45AFD47A8020}"/>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7" name="AutoShape 1060">
          <a:extLst>
            <a:ext uri="{FF2B5EF4-FFF2-40B4-BE49-F238E27FC236}">
              <a16:creationId xmlns:a16="http://schemas.microsoft.com/office/drawing/2014/main" id="{966A49D1-FBDD-CF5A-02CD-4D6FAE169BF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78" name="AutoShape 1061">
          <a:extLst>
            <a:ext uri="{FF2B5EF4-FFF2-40B4-BE49-F238E27FC236}">
              <a16:creationId xmlns:a16="http://schemas.microsoft.com/office/drawing/2014/main" id="{CE8DF5FC-C0CF-E4BD-25B7-69A40D76455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9" name="AutoShape 1062">
          <a:extLst>
            <a:ext uri="{FF2B5EF4-FFF2-40B4-BE49-F238E27FC236}">
              <a16:creationId xmlns:a16="http://schemas.microsoft.com/office/drawing/2014/main" id="{44B1FD8C-3569-4151-0448-0F1A721603F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0" name="AutoShape 1064">
          <a:extLst>
            <a:ext uri="{FF2B5EF4-FFF2-40B4-BE49-F238E27FC236}">
              <a16:creationId xmlns:a16="http://schemas.microsoft.com/office/drawing/2014/main" id="{B63E5FDC-8D88-5AD3-9A3A-C42F0F9212AA}"/>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1" name="AutoShape 1065">
          <a:extLst>
            <a:ext uri="{FF2B5EF4-FFF2-40B4-BE49-F238E27FC236}">
              <a16:creationId xmlns:a16="http://schemas.microsoft.com/office/drawing/2014/main" id="{BD5F06F4-4E56-79DC-73D5-A9553CF8B4C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82" name="AutoShape 1072">
          <a:extLst>
            <a:ext uri="{FF2B5EF4-FFF2-40B4-BE49-F238E27FC236}">
              <a16:creationId xmlns:a16="http://schemas.microsoft.com/office/drawing/2014/main" id="{D7F0A2EA-C96C-68C2-A194-0DBCB8933755}"/>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83" name="AutoShape 1058">
          <a:extLst>
            <a:ext uri="{FF2B5EF4-FFF2-40B4-BE49-F238E27FC236}">
              <a16:creationId xmlns:a16="http://schemas.microsoft.com/office/drawing/2014/main" id="{9B30EFAC-3093-8582-30E5-E0B9B15262D0}"/>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84" name="AutoShape 1060">
          <a:extLst>
            <a:ext uri="{FF2B5EF4-FFF2-40B4-BE49-F238E27FC236}">
              <a16:creationId xmlns:a16="http://schemas.microsoft.com/office/drawing/2014/main" id="{3756A323-C3D8-1E56-42CF-A6ABBBDAB008}"/>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85" name="AutoShape 1061">
          <a:extLst>
            <a:ext uri="{FF2B5EF4-FFF2-40B4-BE49-F238E27FC236}">
              <a16:creationId xmlns:a16="http://schemas.microsoft.com/office/drawing/2014/main" id="{467284B8-7B8B-585E-4338-FACC5E79694E}"/>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86" name="AutoShape 1062">
          <a:extLst>
            <a:ext uri="{FF2B5EF4-FFF2-40B4-BE49-F238E27FC236}">
              <a16:creationId xmlns:a16="http://schemas.microsoft.com/office/drawing/2014/main" id="{1EC5F49A-E6A4-B187-0EE8-8E0AC090A0C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7" name="AutoShape 1064">
          <a:extLst>
            <a:ext uri="{FF2B5EF4-FFF2-40B4-BE49-F238E27FC236}">
              <a16:creationId xmlns:a16="http://schemas.microsoft.com/office/drawing/2014/main" id="{8824CEFD-0C8C-E0FA-0DF9-521F8DB283B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8" name="AutoShape 1065">
          <a:extLst>
            <a:ext uri="{FF2B5EF4-FFF2-40B4-BE49-F238E27FC236}">
              <a16:creationId xmlns:a16="http://schemas.microsoft.com/office/drawing/2014/main" id="{EE0C1731-C6CA-2575-8D48-395844D9504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89" name="AutoShape 1072">
          <a:extLst>
            <a:ext uri="{FF2B5EF4-FFF2-40B4-BE49-F238E27FC236}">
              <a16:creationId xmlns:a16="http://schemas.microsoft.com/office/drawing/2014/main" id="{B09B5E8F-B442-5336-9E46-F276035F0492}"/>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90" name="AutoShape 1058">
          <a:extLst>
            <a:ext uri="{FF2B5EF4-FFF2-40B4-BE49-F238E27FC236}">
              <a16:creationId xmlns:a16="http://schemas.microsoft.com/office/drawing/2014/main" id="{D97CDC9D-DF63-8F92-3538-DDF1674C6B9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91" name="AutoShape 1060">
          <a:extLst>
            <a:ext uri="{FF2B5EF4-FFF2-40B4-BE49-F238E27FC236}">
              <a16:creationId xmlns:a16="http://schemas.microsoft.com/office/drawing/2014/main" id="{03357F86-FD9B-84A3-C1F9-FC6A5FF27822}"/>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92" name="AutoShape 1061">
          <a:extLst>
            <a:ext uri="{FF2B5EF4-FFF2-40B4-BE49-F238E27FC236}">
              <a16:creationId xmlns:a16="http://schemas.microsoft.com/office/drawing/2014/main" id="{2C301F51-2614-68E6-B321-3BB6B432AA08}"/>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93" name="AutoShape 1062">
          <a:extLst>
            <a:ext uri="{FF2B5EF4-FFF2-40B4-BE49-F238E27FC236}">
              <a16:creationId xmlns:a16="http://schemas.microsoft.com/office/drawing/2014/main" id="{76EA5386-9C8A-FB14-F715-5BF411FC642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94" name="AutoShape 1064">
          <a:extLst>
            <a:ext uri="{FF2B5EF4-FFF2-40B4-BE49-F238E27FC236}">
              <a16:creationId xmlns:a16="http://schemas.microsoft.com/office/drawing/2014/main" id="{6F85930B-2E51-9442-1129-89900A23EB1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2000250</xdr:colOff>
      <xdr:row>17</xdr:row>
      <xdr:rowOff>0</xdr:rowOff>
    </xdr:from>
    <xdr:to>
      <xdr:col>16</xdr:col>
      <xdr:colOff>908050</xdr:colOff>
      <xdr:row>19</xdr:row>
      <xdr:rowOff>44450</xdr:rowOff>
    </xdr:to>
    <xdr:sp macro="" textlink="">
      <xdr:nvSpPr>
        <xdr:cNvPr id="950395" name="AutoShape 1049">
          <a:extLst>
            <a:ext uri="{FF2B5EF4-FFF2-40B4-BE49-F238E27FC236}">
              <a16:creationId xmlns:a16="http://schemas.microsoft.com/office/drawing/2014/main" id="{ACDAF922-0D99-6A46-DFE4-4A39D3400948}"/>
            </a:ext>
          </a:extLst>
        </xdr:cNvPr>
        <xdr:cNvSpPr>
          <a:spLocks noChangeArrowheads="1"/>
        </xdr:cNvSpPr>
      </xdr:nvSpPr>
      <xdr:spPr bwMode="auto">
        <a:xfrm>
          <a:off x="8128000" y="4076700"/>
          <a:ext cx="1822450" cy="501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96" name="AutoShape 1063">
          <a:extLst>
            <a:ext uri="{FF2B5EF4-FFF2-40B4-BE49-F238E27FC236}">
              <a16:creationId xmlns:a16="http://schemas.microsoft.com/office/drawing/2014/main" id="{6132AF28-9CDA-4C0B-0905-1889DB051698}"/>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18</xdr:col>
      <xdr:colOff>0</xdr:colOff>
      <xdr:row>16</xdr:row>
      <xdr:rowOff>0</xdr:rowOff>
    </xdr:from>
    <xdr:to>
      <xdr:col>20</xdr:col>
      <xdr:colOff>387350</xdr:colOff>
      <xdr:row>18</xdr:row>
      <xdr:rowOff>0</xdr:rowOff>
    </xdr:to>
    <xdr:sp macro="" textlink="">
      <xdr:nvSpPr>
        <xdr:cNvPr id="950397" name="AutoShape 1060">
          <a:extLst>
            <a:ext uri="{FF2B5EF4-FFF2-40B4-BE49-F238E27FC236}">
              <a16:creationId xmlns:a16="http://schemas.microsoft.com/office/drawing/2014/main" id="{AA8308C0-6B06-15F4-306A-DC131FBF1441}"/>
            </a:ext>
          </a:extLst>
        </xdr:cNvPr>
        <xdr:cNvSpPr>
          <a:spLocks noChangeArrowheads="1"/>
        </xdr:cNvSpPr>
      </xdr:nvSpPr>
      <xdr:spPr bwMode="auto">
        <a:xfrm>
          <a:off x="10166350" y="3848100"/>
          <a:ext cx="1651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98" name="AutoShape 1063">
          <a:extLst>
            <a:ext uri="{FF2B5EF4-FFF2-40B4-BE49-F238E27FC236}">
              <a16:creationId xmlns:a16="http://schemas.microsoft.com/office/drawing/2014/main" id="{7E9C208F-2448-2EA4-0EE2-7E6352961070}"/>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99" name="AutoShape 1063">
          <a:extLst>
            <a:ext uri="{FF2B5EF4-FFF2-40B4-BE49-F238E27FC236}">
              <a16:creationId xmlns:a16="http://schemas.microsoft.com/office/drawing/2014/main" id="{B2687CE5-A446-0094-BC6A-ED2BF654A75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0" name="AutoShape 1063">
          <a:extLst>
            <a:ext uri="{FF2B5EF4-FFF2-40B4-BE49-F238E27FC236}">
              <a16:creationId xmlns:a16="http://schemas.microsoft.com/office/drawing/2014/main" id="{06FDB4F4-E622-FB50-A9EA-8843DD327612}"/>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1" name="AutoShape 1063">
          <a:extLst>
            <a:ext uri="{FF2B5EF4-FFF2-40B4-BE49-F238E27FC236}">
              <a16:creationId xmlns:a16="http://schemas.microsoft.com/office/drawing/2014/main" id="{0E805B47-B260-639D-98E2-284726F5AA10}"/>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2" name="AutoShape 1063">
          <a:extLst>
            <a:ext uri="{FF2B5EF4-FFF2-40B4-BE49-F238E27FC236}">
              <a16:creationId xmlns:a16="http://schemas.microsoft.com/office/drawing/2014/main" id="{820AF203-C5F7-3EE7-6AB1-63DC4387495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3" name="AutoShape 1063">
          <a:extLst>
            <a:ext uri="{FF2B5EF4-FFF2-40B4-BE49-F238E27FC236}">
              <a16:creationId xmlns:a16="http://schemas.microsoft.com/office/drawing/2014/main" id="{078330EE-E396-2A81-E215-1FFAC34C2FF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04" name="AutoShape 1058">
          <a:extLst>
            <a:ext uri="{FF2B5EF4-FFF2-40B4-BE49-F238E27FC236}">
              <a16:creationId xmlns:a16="http://schemas.microsoft.com/office/drawing/2014/main" id="{37919C89-A700-A478-B511-BF45B91CDC28}"/>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05" name="AutoShape 1060">
          <a:extLst>
            <a:ext uri="{FF2B5EF4-FFF2-40B4-BE49-F238E27FC236}">
              <a16:creationId xmlns:a16="http://schemas.microsoft.com/office/drawing/2014/main" id="{CB432200-30EB-6247-EE35-6AB490DDF20F}"/>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06" name="AutoShape 1061">
          <a:extLst>
            <a:ext uri="{FF2B5EF4-FFF2-40B4-BE49-F238E27FC236}">
              <a16:creationId xmlns:a16="http://schemas.microsoft.com/office/drawing/2014/main" id="{5683DCD2-4BBC-2971-C231-8962E5C1F1DA}"/>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07" name="AutoShape 1062">
          <a:extLst>
            <a:ext uri="{FF2B5EF4-FFF2-40B4-BE49-F238E27FC236}">
              <a16:creationId xmlns:a16="http://schemas.microsoft.com/office/drawing/2014/main" id="{3D2B2958-1EE3-AA29-63C6-6CCF9E18FFEF}"/>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15</xdr:row>
      <xdr:rowOff>730250</xdr:rowOff>
    </xdr:from>
    <xdr:to>
      <xdr:col>16</xdr:col>
      <xdr:colOff>1028700</xdr:colOff>
      <xdr:row>17</xdr:row>
      <xdr:rowOff>0</xdr:rowOff>
    </xdr:to>
    <xdr:sp macro="" textlink="">
      <xdr:nvSpPr>
        <xdr:cNvPr id="950408" name="AutoShape 1063">
          <a:extLst>
            <a:ext uri="{FF2B5EF4-FFF2-40B4-BE49-F238E27FC236}">
              <a16:creationId xmlns:a16="http://schemas.microsoft.com/office/drawing/2014/main" id="{63F75842-4967-8013-EEB9-D5308A76268E}"/>
            </a:ext>
          </a:extLst>
        </xdr:cNvPr>
        <xdr:cNvSpPr>
          <a:spLocks noChangeArrowheads="1"/>
        </xdr:cNvSpPr>
      </xdr:nvSpPr>
      <xdr:spPr bwMode="auto">
        <a:xfrm>
          <a:off x="8566150" y="38481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409" name="AutoShape 1064">
          <a:extLst>
            <a:ext uri="{FF2B5EF4-FFF2-40B4-BE49-F238E27FC236}">
              <a16:creationId xmlns:a16="http://schemas.microsoft.com/office/drawing/2014/main" id="{E0ED367C-1CC9-A46F-D451-515017B036A9}"/>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410" name="AutoShape 1065">
          <a:extLst>
            <a:ext uri="{FF2B5EF4-FFF2-40B4-BE49-F238E27FC236}">
              <a16:creationId xmlns:a16="http://schemas.microsoft.com/office/drawing/2014/main" id="{1C886849-2660-974E-1DD9-336681D3A066}"/>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411" name="AutoShape 1072">
          <a:extLst>
            <a:ext uri="{FF2B5EF4-FFF2-40B4-BE49-F238E27FC236}">
              <a16:creationId xmlns:a16="http://schemas.microsoft.com/office/drawing/2014/main" id="{F6BC34F5-4B3A-4694-3833-8CDCAFE26F3F}"/>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412" name="AutoShape 1058">
          <a:extLst>
            <a:ext uri="{FF2B5EF4-FFF2-40B4-BE49-F238E27FC236}">
              <a16:creationId xmlns:a16="http://schemas.microsoft.com/office/drawing/2014/main" id="{021DD095-6B7B-14ED-7456-321CC278E9EC}"/>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413" name="AutoShape 1060">
          <a:extLst>
            <a:ext uri="{FF2B5EF4-FFF2-40B4-BE49-F238E27FC236}">
              <a16:creationId xmlns:a16="http://schemas.microsoft.com/office/drawing/2014/main" id="{837D933F-550E-40D4-72B2-E7C331BB229F}"/>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414" name="AutoShape 1061">
          <a:extLst>
            <a:ext uri="{FF2B5EF4-FFF2-40B4-BE49-F238E27FC236}">
              <a16:creationId xmlns:a16="http://schemas.microsoft.com/office/drawing/2014/main" id="{B820BD89-DF06-7C18-2521-2945A754EFA1}"/>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415" name="AutoShape 1062">
          <a:extLst>
            <a:ext uri="{FF2B5EF4-FFF2-40B4-BE49-F238E27FC236}">
              <a16:creationId xmlns:a16="http://schemas.microsoft.com/office/drawing/2014/main" id="{798D48C6-DD1A-0D6E-BFA6-F519072359A6}"/>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416" name="AutoShape 1064">
          <a:extLst>
            <a:ext uri="{FF2B5EF4-FFF2-40B4-BE49-F238E27FC236}">
              <a16:creationId xmlns:a16="http://schemas.microsoft.com/office/drawing/2014/main" id="{501B0EE9-97E5-710F-1CB5-FB912B51129E}"/>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417" name="AutoShape 1065">
          <a:extLst>
            <a:ext uri="{FF2B5EF4-FFF2-40B4-BE49-F238E27FC236}">
              <a16:creationId xmlns:a16="http://schemas.microsoft.com/office/drawing/2014/main" id="{C6FF61D7-CC29-466F-82F6-564B2DD43029}"/>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418" name="AutoShape 1072">
          <a:extLst>
            <a:ext uri="{FF2B5EF4-FFF2-40B4-BE49-F238E27FC236}">
              <a16:creationId xmlns:a16="http://schemas.microsoft.com/office/drawing/2014/main" id="{F3508E5C-B394-565A-4A2D-EDCF5F82BA1B}"/>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19" name="AutoShape 1058">
          <a:extLst>
            <a:ext uri="{FF2B5EF4-FFF2-40B4-BE49-F238E27FC236}">
              <a16:creationId xmlns:a16="http://schemas.microsoft.com/office/drawing/2014/main" id="{D841D5A6-088E-2D8D-A32E-00B67E504BB3}"/>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20" name="AutoShape 1060">
          <a:extLst>
            <a:ext uri="{FF2B5EF4-FFF2-40B4-BE49-F238E27FC236}">
              <a16:creationId xmlns:a16="http://schemas.microsoft.com/office/drawing/2014/main" id="{FF97E762-29DC-F340-43A3-FDA9A560C009}"/>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21" name="AutoShape 1061">
          <a:extLst>
            <a:ext uri="{FF2B5EF4-FFF2-40B4-BE49-F238E27FC236}">
              <a16:creationId xmlns:a16="http://schemas.microsoft.com/office/drawing/2014/main" id="{663EE0E2-B370-947A-DD2A-43337C491982}"/>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22" name="AutoShape 1062">
          <a:extLst>
            <a:ext uri="{FF2B5EF4-FFF2-40B4-BE49-F238E27FC236}">
              <a16:creationId xmlns:a16="http://schemas.microsoft.com/office/drawing/2014/main" id="{6FC39552-A933-EEA2-758F-170BEBD8BB84}"/>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423" name="AutoShape 1064">
          <a:extLst>
            <a:ext uri="{FF2B5EF4-FFF2-40B4-BE49-F238E27FC236}">
              <a16:creationId xmlns:a16="http://schemas.microsoft.com/office/drawing/2014/main" id="{C66127F5-BF57-21F0-7A86-C8DAAAD61975}"/>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424" name="AutoShape 1065">
          <a:extLst>
            <a:ext uri="{FF2B5EF4-FFF2-40B4-BE49-F238E27FC236}">
              <a16:creationId xmlns:a16="http://schemas.microsoft.com/office/drawing/2014/main" id="{447FBBA5-8821-2519-A5E7-12149184D767}"/>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425" name="AutoShape 1072">
          <a:extLst>
            <a:ext uri="{FF2B5EF4-FFF2-40B4-BE49-F238E27FC236}">
              <a16:creationId xmlns:a16="http://schemas.microsoft.com/office/drawing/2014/main" id="{C76093AE-01A1-B1E3-0088-16F3AF90AFCE}"/>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426" name="AutoShape 1058">
          <a:extLst>
            <a:ext uri="{FF2B5EF4-FFF2-40B4-BE49-F238E27FC236}">
              <a16:creationId xmlns:a16="http://schemas.microsoft.com/office/drawing/2014/main" id="{FC0076D4-E963-A3DA-5D3D-04C3D6D0FD7A}"/>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427" name="AutoShape 1060">
          <a:extLst>
            <a:ext uri="{FF2B5EF4-FFF2-40B4-BE49-F238E27FC236}">
              <a16:creationId xmlns:a16="http://schemas.microsoft.com/office/drawing/2014/main" id="{90458C19-A9F7-D6B3-01EC-361F5AEB52E4}"/>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428" name="AutoShape 1061">
          <a:extLst>
            <a:ext uri="{FF2B5EF4-FFF2-40B4-BE49-F238E27FC236}">
              <a16:creationId xmlns:a16="http://schemas.microsoft.com/office/drawing/2014/main" id="{DBC3AFDB-5B15-F78D-5D33-D9E7A2B9B189}"/>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429" name="AutoShape 1062">
          <a:extLst>
            <a:ext uri="{FF2B5EF4-FFF2-40B4-BE49-F238E27FC236}">
              <a16:creationId xmlns:a16="http://schemas.microsoft.com/office/drawing/2014/main" id="{BA91A79A-FD2C-E43C-29EF-FBACA9809B3F}"/>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430" name="AutoShape 1064">
          <a:extLst>
            <a:ext uri="{FF2B5EF4-FFF2-40B4-BE49-F238E27FC236}">
              <a16:creationId xmlns:a16="http://schemas.microsoft.com/office/drawing/2014/main" id="{BB47AA18-6F63-5ABF-9B64-711743434B67}"/>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431" name="AutoShape 1065">
          <a:extLst>
            <a:ext uri="{FF2B5EF4-FFF2-40B4-BE49-F238E27FC236}">
              <a16:creationId xmlns:a16="http://schemas.microsoft.com/office/drawing/2014/main" id="{516C64ED-9F41-68D6-EE4C-01EADCA9D5FB}"/>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432" name="AutoShape 1072">
          <a:extLst>
            <a:ext uri="{FF2B5EF4-FFF2-40B4-BE49-F238E27FC236}">
              <a16:creationId xmlns:a16="http://schemas.microsoft.com/office/drawing/2014/main" id="{567EFC86-B9DC-873A-C220-9D56BC8FA99A}"/>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33" name="AutoShape 1058">
          <a:extLst>
            <a:ext uri="{FF2B5EF4-FFF2-40B4-BE49-F238E27FC236}">
              <a16:creationId xmlns:a16="http://schemas.microsoft.com/office/drawing/2014/main" id="{AD493E54-47EF-2A07-CAEB-10AAC95DD402}"/>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34" name="AutoShape 1060">
          <a:extLst>
            <a:ext uri="{FF2B5EF4-FFF2-40B4-BE49-F238E27FC236}">
              <a16:creationId xmlns:a16="http://schemas.microsoft.com/office/drawing/2014/main" id="{1C58EAD7-6A19-FD3D-8883-7BB1F7183468}"/>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35" name="AutoShape 1061">
          <a:extLst>
            <a:ext uri="{FF2B5EF4-FFF2-40B4-BE49-F238E27FC236}">
              <a16:creationId xmlns:a16="http://schemas.microsoft.com/office/drawing/2014/main" id="{8256A5AB-F91C-E2A8-0BBA-65A549CF4A25}"/>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36" name="AutoShape 1062">
          <a:extLst>
            <a:ext uri="{FF2B5EF4-FFF2-40B4-BE49-F238E27FC236}">
              <a16:creationId xmlns:a16="http://schemas.microsoft.com/office/drawing/2014/main" id="{9A348F5E-9B0A-0AFD-B124-44D9AAB21FDE}"/>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437" name="AutoShape 1064">
          <a:extLst>
            <a:ext uri="{FF2B5EF4-FFF2-40B4-BE49-F238E27FC236}">
              <a16:creationId xmlns:a16="http://schemas.microsoft.com/office/drawing/2014/main" id="{A08A99D3-D1F9-7A38-FA0F-0EB448A768AE}"/>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438" name="AutoShape 1065">
          <a:extLst>
            <a:ext uri="{FF2B5EF4-FFF2-40B4-BE49-F238E27FC236}">
              <a16:creationId xmlns:a16="http://schemas.microsoft.com/office/drawing/2014/main" id="{33F770EF-2CD2-2CEF-ECF3-D99B0FE248F8}"/>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439" name="AutoShape 1072">
          <a:extLst>
            <a:ext uri="{FF2B5EF4-FFF2-40B4-BE49-F238E27FC236}">
              <a16:creationId xmlns:a16="http://schemas.microsoft.com/office/drawing/2014/main" id="{75B6719D-98D8-11AD-7A1C-FBFD3DE542F5}"/>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440" name="AutoShape 1058">
          <a:extLst>
            <a:ext uri="{FF2B5EF4-FFF2-40B4-BE49-F238E27FC236}">
              <a16:creationId xmlns:a16="http://schemas.microsoft.com/office/drawing/2014/main" id="{86F6AE50-020D-2C39-6F52-80ED9117FD95}"/>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441" name="AutoShape 1060">
          <a:extLst>
            <a:ext uri="{FF2B5EF4-FFF2-40B4-BE49-F238E27FC236}">
              <a16:creationId xmlns:a16="http://schemas.microsoft.com/office/drawing/2014/main" id="{90FFCA67-52F2-2232-DE95-D0F009AC10B1}"/>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42" name="AutoShape 1058">
          <a:extLst>
            <a:ext uri="{FF2B5EF4-FFF2-40B4-BE49-F238E27FC236}">
              <a16:creationId xmlns:a16="http://schemas.microsoft.com/office/drawing/2014/main" id="{AB90DBDE-DA93-70C7-8E16-54A7A192813C}"/>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43" name="AutoShape 1060">
          <a:extLst>
            <a:ext uri="{FF2B5EF4-FFF2-40B4-BE49-F238E27FC236}">
              <a16:creationId xmlns:a16="http://schemas.microsoft.com/office/drawing/2014/main" id="{E02FD5D3-D63D-FB38-AB27-D5BFD9CA6C64}"/>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44" name="AutoShape 1061">
          <a:extLst>
            <a:ext uri="{FF2B5EF4-FFF2-40B4-BE49-F238E27FC236}">
              <a16:creationId xmlns:a16="http://schemas.microsoft.com/office/drawing/2014/main" id="{50F07207-3733-148C-795D-84AF38AE14DF}"/>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45" name="AutoShape 1062">
          <a:extLst>
            <a:ext uri="{FF2B5EF4-FFF2-40B4-BE49-F238E27FC236}">
              <a16:creationId xmlns:a16="http://schemas.microsoft.com/office/drawing/2014/main" id="{B68302C2-15C0-2F65-8A96-57876B9CEBA4}"/>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46" name="AutoShape 1058">
          <a:extLst>
            <a:ext uri="{FF2B5EF4-FFF2-40B4-BE49-F238E27FC236}">
              <a16:creationId xmlns:a16="http://schemas.microsoft.com/office/drawing/2014/main" id="{6870DDC7-3BD0-4075-EE5D-03186D854D1B}"/>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47" name="AutoShape 1060">
          <a:extLst>
            <a:ext uri="{FF2B5EF4-FFF2-40B4-BE49-F238E27FC236}">
              <a16:creationId xmlns:a16="http://schemas.microsoft.com/office/drawing/2014/main" id="{6598F01E-8EE4-202D-2C59-FAD604B5F2ED}"/>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48" name="AutoShape 1061">
          <a:extLst>
            <a:ext uri="{FF2B5EF4-FFF2-40B4-BE49-F238E27FC236}">
              <a16:creationId xmlns:a16="http://schemas.microsoft.com/office/drawing/2014/main" id="{83640501-008D-8628-4E44-7C2635EE3DBE}"/>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49" name="AutoShape 1062">
          <a:extLst>
            <a:ext uri="{FF2B5EF4-FFF2-40B4-BE49-F238E27FC236}">
              <a16:creationId xmlns:a16="http://schemas.microsoft.com/office/drawing/2014/main" id="{69DBDB54-B768-0273-56A8-11BC76AD3246}"/>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50" name="AutoShape 1063">
          <a:extLst>
            <a:ext uri="{FF2B5EF4-FFF2-40B4-BE49-F238E27FC236}">
              <a16:creationId xmlns:a16="http://schemas.microsoft.com/office/drawing/2014/main" id="{2C328EF9-12BC-F3DE-1D97-69DE6DA58CB8}"/>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51" name="AutoShape 1064">
          <a:extLst>
            <a:ext uri="{FF2B5EF4-FFF2-40B4-BE49-F238E27FC236}">
              <a16:creationId xmlns:a16="http://schemas.microsoft.com/office/drawing/2014/main" id="{1CC6F7A8-899E-1EE3-135B-0011EA6FD035}"/>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52" name="AutoShape 1065">
          <a:extLst>
            <a:ext uri="{FF2B5EF4-FFF2-40B4-BE49-F238E27FC236}">
              <a16:creationId xmlns:a16="http://schemas.microsoft.com/office/drawing/2014/main" id="{570A55A0-969F-0D96-ABC5-59B0A031A6F6}"/>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53" name="AutoShape 1072">
          <a:extLst>
            <a:ext uri="{FF2B5EF4-FFF2-40B4-BE49-F238E27FC236}">
              <a16:creationId xmlns:a16="http://schemas.microsoft.com/office/drawing/2014/main" id="{23038760-7EDA-CA16-3C30-47F25BB21520}"/>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54" name="AutoShape 1058">
          <a:extLst>
            <a:ext uri="{FF2B5EF4-FFF2-40B4-BE49-F238E27FC236}">
              <a16:creationId xmlns:a16="http://schemas.microsoft.com/office/drawing/2014/main" id="{D4609A04-37AC-D7FC-150B-6019E5964FC7}"/>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55" name="AutoShape 1060">
          <a:extLst>
            <a:ext uri="{FF2B5EF4-FFF2-40B4-BE49-F238E27FC236}">
              <a16:creationId xmlns:a16="http://schemas.microsoft.com/office/drawing/2014/main" id="{B4F91639-5D50-554F-0BBA-76ADC6EA46E9}"/>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56" name="AutoShape 1061">
          <a:extLst>
            <a:ext uri="{FF2B5EF4-FFF2-40B4-BE49-F238E27FC236}">
              <a16:creationId xmlns:a16="http://schemas.microsoft.com/office/drawing/2014/main" id="{9087A03E-1595-1F29-ED08-418E3639F84A}"/>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57" name="AutoShape 1062">
          <a:extLst>
            <a:ext uri="{FF2B5EF4-FFF2-40B4-BE49-F238E27FC236}">
              <a16:creationId xmlns:a16="http://schemas.microsoft.com/office/drawing/2014/main" id="{FC588DB5-209A-73E9-AF84-F6450FA5A262}"/>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58" name="AutoShape 1063">
          <a:extLst>
            <a:ext uri="{FF2B5EF4-FFF2-40B4-BE49-F238E27FC236}">
              <a16:creationId xmlns:a16="http://schemas.microsoft.com/office/drawing/2014/main" id="{931C5726-4F2D-D0F1-2743-008A88E123D3}"/>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59" name="AutoShape 1064">
          <a:extLst>
            <a:ext uri="{FF2B5EF4-FFF2-40B4-BE49-F238E27FC236}">
              <a16:creationId xmlns:a16="http://schemas.microsoft.com/office/drawing/2014/main" id="{306033F7-948E-7F04-8D63-1C574E4B0109}"/>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60" name="AutoShape 1065">
          <a:extLst>
            <a:ext uri="{FF2B5EF4-FFF2-40B4-BE49-F238E27FC236}">
              <a16:creationId xmlns:a16="http://schemas.microsoft.com/office/drawing/2014/main" id="{4E05138A-8840-321A-09C0-E881466638B5}"/>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61" name="AutoShape 1072">
          <a:extLst>
            <a:ext uri="{FF2B5EF4-FFF2-40B4-BE49-F238E27FC236}">
              <a16:creationId xmlns:a16="http://schemas.microsoft.com/office/drawing/2014/main" id="{228F09E6-9D48-0078-1F4F-2EFBB087957E}"/>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62" name="AutoShape 1058">
          <a:extLst>
            <a:ext uri="{FF2B5EF4-FFF2-40B4-BE49-F238E27FC236}">
              <a16:creationId xmlns:a16="http://schemas.microsoft.com/office/drawing/2014/main" id="{78AB8767-F007-B916-BDD1-4D78AA09D57A}"/>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63" name="AutoShape 1060">
          <a:extLst>
            <a:ext uri="{FF2B5EF4-FFF2-40B4-BE49-F238E27FC236}">
              <a16:creationId xmlns:a16="http://schemas.microsoft.com/office/drawing/2014/main" id="{294D9EE1-CCAD-D54D-704E-B36AD589F875}"/>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64" name="AutoShape 1061">
          <a:extLst>
            <a:ext uri="{FF2B5EF4-FFF2-40B4-BE49-F238E27FC236}">
              <a16:creationId xmlns:a16="http://schemas.microsoft.com/office/drawing/2014/main" id="{51584DC8-27D1-74CC-1783-F6ABA1F2610C}"/>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65" name="AutoShape 1062">
          <a:extLst>
            <a:ext uri="{FF2B5EF4-FFF2-40B4-BE49-F238E27FC236}">
              <a16:creationId xmlns:a16="http://schemas.microsoft.com/office/drawing/2014/main" id="{119BD456-A23D-E4DD-D113-43F3DC096446}"/>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66" name="AutoShape 1063">
          <a:extLst>
            <a:ext uri="{FF2B5EF4-FFF2-40B4-BE49-F238E27FC236}">
              <a16:creationId xmlns:a16="http://schemas.microsoft.com/office/drawing/2014/main" id="{B19688AC-E99B-DD5F-246A-B9A6D27D580E}"/>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67" name="AutoShape 1064">
          <a:extLst>
            <a:ext uri="{FF2B5EF4-FFF2-40B4-BE49-F238E27FC236}">
              <a16:creationId xmlns:a16="http://schemas.microsoft.com/office/drawing/2014/main" id="{00EAA3B0-D897-F4CA-B674-DBEF43EFC750}"/>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68" name="AutoShape 1065">
          <a:extLst>
            <a:ext uri="{FF2B5EF4-FFF2-40B4-BE49-F238E27FC236}">
              <a16:creationId xmlns:a16="http://schemas.microsoft.com/office/drawing/2014/main" id="{D12F97E3-A2BF-CF02-7C86-2A1EFFBC82A8}"/>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69" name="AutoShape 1072">
          <a:extLst>
            <a:ext uri="{FF2B5EF4-FFF2-40B4-BE49-F238E27FC236}">
              <a16:creationId xmlns:a16="http://schemas.microsoft.com/office/drawing/2014/main" id="{28F83239-AFA8-79E6-9123-B9AC4937C6B3}"/>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70" name="AutoShape 1058">
          <a:extLst>
            <a:ext uri="{FF2B5EF4-FFF2-40B4-BE49-F238E27FC236}">
              <a16:creationId xmlns:a16="http://schemas.microsoft.com/office/drawing/2014/main" id="{E2DD0460-4945-E605-62DB-13918EAFD8C9}"/>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71" name="AutoShape 1060">
          <a:extLst>
            <a:ext uri="{FF2B5EF4-FFF2-40B4-BE49-F238E27FC236}">
              <a16:creationId xmlns:a16="http://schemas.microsoft.com/office/drawing/2014/main" id="{13917C7C-847E-DF37-BC0A-866EAF9572D5}"/>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72" name="AutoShape 1061">
          <a:extLst>
            <a:ext uri="{FF2B5EF4-FFF2-40B4-BE49-F238E27FC236}">
              <a16:creationId xmlns:a16="http://schemas.microsoft.com/office/drawing/2014/main" id="{0DB3C19F-D863-85CB-B0F2-66A6C0857ABE}"/>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73" name="AutoShape 1062">
          <a:extLst>
            <a:ext uri="{FF2B5EF4-FFF2-40B4-BE49-F238E27FC236}">
              <a16:creationId xmlns:a16="http://schemas.microsoft.com/office/drawing/2014/main" id="{A7445984-7E70-6F6C-F14D-71FB05220984}"/>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74" name="AutoShape 1063">
          <a:extLst>
            <a:ext uri="{FF2B5EF4-FFF2-40B4-BE49-F238E27FC236}">
              <a16:creationId xmlns:a16="http://schemas.microsoft.com/office/drawing/2014/main" id="{94446AE3-E697-7EF5-1F4A-DC3531F02831}"/>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75" name="AutoShape 1064">
          <a:extLst>
            <a:ext uri="{FF2B5EF4-FFF2-40B4-BE49-F238E27FC236}">
              <a16:creationId xmlns:a16="http://schemas.microsoft.com/office/drawing/2014/main" id="{1153B021-2567-C7C3-07FE-8A6B5A40790D}"/>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76" name="AutoShape 1065">
          <a:extLst>
            <a:ext uri="{FF2B5EF4-FFF2-40B4-BE49-F238E27FC236}">
              <a16:creationId xmlns:a16="http://schemas.microsoft.com/office/drawing/2014/main" id="{AD889210-29AE-C6D8-6131-06D7EBD6DA1A}"/>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77" name="AutoShape 1072">
          <a:extLst>
            <a:ext uri="{FF2B5EF4-FFF2-40B4-BE49-F238E27FC236}">
              <a16:creationId xmlns:a16="http://schemas.microsoft.com/office/drawing/2014/main" id="{30C64B7B-1C47-EB89-D94D-265F45F8E3FA}"/>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78" name="AutoShape 1058">
          <a:extLst>
            <a:ext uri="{FF2B5EF4-FFF2-40B4-BE49-F238E27FC236}">
              <a16:creationId xmlns:a16="http://schemas.microsoft.com/office/drawing/2014/main" id="{EA5D8B1A-09FF-53DD-5C5A-71F4171E6431}"/>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79" name="AutoShape 1060">
          <a:extLst>
            <a:ext uri="{FF2B5EF4-FFF2-40B4-BE49-F238E27FC236}">
              <a16:creationId xmlns:a16="http://schemas.microsoft.com/office/drawing/2014/main" id="{E4B05F10-4E4A-24DB-696F-CF5976730EFB}"/>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80" name="AutoShape 1061">
          <a:extLst>
            <a:ext uri="{FF2B5EF4-FFF2-40B4-BE49-F238E27FC236}">
              <a16:creationId xmlns:a16="http://schemas.microsoft.com/office/drawing/2014/main" id="{3301A0B2-33C8-8B9E-8DFF-32C5975A3654}"/>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81" name="AutoShape 1062">
          <a:extLst>
            <a:ext uri="{FF2B5EF4-FFF2-40B4-BE49-F238E27FC236}">
              <a16:creationId xmlns:a16="http://schemas.microsoft.com/office/drawing/2014/main" id="{BC99C4ED-D92A-30FA-9CD1-8536961286A2}"/>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82" name="AutoShape 1063">
          <a:extLst>
            <a:ext uri="{FF2B5EF4-FFF2-40B4-BE49-F238E27FC236}">
              <a16:creationId xmlns:a16="http://schemas.microsoft.com/office/drawing/2014/main" id="{6957CA59-D318-9A46-FF9F-B83322129E34}"/>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83" name="AutoShape 1064">
          <a:extLst>
            <a:ext uri="{FF2B5EF4-FFF2-40B4-BE49-F238E27FC236}">
              <a16:creationId xmlns:a16="http://schemas.microsoft.com/office/drawing/2014/main" id="{E21D33EB-680C-3727-A2D6-316F40CA9817}"/>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84" name="AutoShape 1065">
          <a:extLst>
            <a:ext uri="{FF2B5EF4-FFF2-40B4-BE49-F238E27FC236}">
              <a16:creationId xmlns:a16="http://schemas.microsoft.com/office/drawing/2014/main" id="{356DD280-9E89-3106-C0C1-372A67F421C2}"/>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85" name="AutoShape 1072">
          <a:extLst>
            <a:ext uri="{FF2B5EF4-FFF2-40B4-BE49-F238E27FC236}">
              <a16:creationId xmlns:a16="http://schemas.microsoft.com/office/drawing/2014/main" id="{673A75E0-AE3B-D482-976D-FD2A6DF4E55A}"/>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486" name="AutoShape 1058">
          <a:extLst>
            <a:ext uri="{FF2B5EF4-FFF2-40B4-BE49-F238E27FC236}">
              <a16:creationId xmlns:a16="http://schemas.microsoft.com/office/drawing/2014/main" id="{F40AF34E-07B3-F3BB-9863-92D67E3710CB}"/>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487" name="AutoShape 1060">
          <a:extLst>
            <a:ext uri="{FF2B5EF4-FFF2-40B4-BE49-F238E27FC236}">
              <a16:creationId xmlns:a16="http://schemas.microsoft.com/office/drawing/2014/main" id="{741D1AF2-F91E-843A-912C-5F6C2EE16483}"/>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488" name="AutoShape 1061">
          <a:extLst>
            <a:ext uri="{FF2B5EF4-FFF2-40B4-BE49-F238E27FC236}">
              <a16:creationId xmlns:a16="http://schemas.microsoft.com/office/drawing/2014/main" id="{92B71055-A52E-EC13-1B7C-F41FAC4312C3}"/>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489" name="AutoShape 1062">
          <a:extLst>
            <a:ext uri="{FF2B5EF4-FFF2-40B4-BE49-F238E27FC236}">
              <a16:creationId xmlns:a16="http://schemas.microsoft.com/office/drawing/2014/main" id="{35C14085-37B0-8E97-225B-97CB801B38A0}"/>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490" name="AutoShape 1064">
          <a:extLst>
            <a:ext uri="{FF2B5EF4-FFF2-40B4-BE49-F238E27FC236}">
              <a16:creationId xmlns:a16="http://schemas.microsoft.com/office/drawing/2014/main" id="{3A400FBE-0409-9D16-8A4B-4EBFD4924223}"/>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491" name="AutoShape 1065">
          <a:extLst>
            <a:ext uri="{FF2B5EF4-FFF2-40B4-BE49-F238E27FC236}">
              <a16:creationId xmlns:a16="http://schemas.microsoft.com/office/drawing/2014/main" id="{29A6B1B2-533D-6511-C0B6-88EEEC4002C4}"/>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492" name="AutoShape 1072">
          <a:extLst>
            <a:ext uri="{FF2B5EF4-FFF2-40B4-BE49-F238E27FC236}">
              <a16:creationId xmlns:a16="http://schemas.microsoft.com/office/drawing/2014/main" id="{685D1149-5243-E5DC-01E5-4EF73BAF35FD}"/>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493" name="AutoShape 1058">
          <a:extLst>
            <a:ext uri="{FF2B5EF4-FFF2-40B4-BE49-F238E27FC236}">
              <a16:creationId xmlns:a16="http://schemas.microsoft.com/office/drawing/2014/main" id="{4E274AD7-7E33-BFB0-99BB-B2812A1E8FC2}"/>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494" name="AutoShape 1060">
          <a:extLst>
            <a:ext uri="{FF2B5EF4-FFF2-40B4-BE49-F238E27FC236}">
              <a16:creationId xmlns:a16="http://schemas.microsoft.com/office/drawing/2014/main" id="{BA50DC0F-1E96-0066-E3B3-1A1B5A8A6544}"/>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495" name="AutoShape 1061">
          <a:extLst>
            <a:ext uri="{FF2B5EF4-FFF2-40B4-BE49-F238E27FC236}">
              <a16:creationId xmlns:a16="http://schemas.microsoft.com/office/drawing/2014/main" id="{B038B67A-DDDE-E954-720B-220E4217019F}"/>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496" name="AutoShape 1062">
          <a:extLst>
            <a:ext uri="{FF2B5EF4-FFF2-40B4-BE49-F238E27FC236}">
              <a16:creationId xmlns:a16="http://schemas.microsoft.com/office/drawing/2014/main" id="{F3B0588E-3694-EBD4-01E1-2D1CB2D92EC0}"/>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497" name="AutoShape 1064">
          <a:extLst>
            <a:ext uri="{FF2B5EF4-FFF2-40B4-BE49-F238E27FC236}">
              <a16:creationId xmlns:a16="http://schemas.microsoft.com/office/drawing/2014/main" id="{955E0889-3BF6-F0C2-B47F-369F58A7AA21}"/>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498" name="AutoShape 1065">
          <a:extLst>
            <a:ext uri="{FF2B5EF4-FFF2-40B4-BE49-F238E27FC236}">
              <a16:creationId xmlns:a16="http://schemas.microsoft.com/office/drawing/2014/main" id="{E058593D-789C-A962-C784-7EC63577A0D2}"/>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499" name="AutoShape 1072">
          <a:extLst>
            <a:ext uri="{FF2B5EF4-FFF2-40B4-BE49-F238E27FC236}">
              <a16:creationId xmlns:a16="http://schemas.microsoft.com/office/drawing/2014/main" id="{2F57E598-2FBB-8623-BAFC-B9C40A049743}"/>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500" name="AutoShape 1058">
          <a:extLst>
            <a:ext uri="{FF2B5EF4-FFF2-40B4-BE49-F238E27FC236}">
              <a16:creationId xmlns:a16="http://schemas.microsoft.com/office/drawing/2014/main" id="{E981427A-7486-7948-82C5-E36C6961608A}"/>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16</xdr:row>
      <xdr:rowOff>730250</xdr:rowOff>
    </xdr:from>
    <xdr:to>
      <xdr:col>17</xdr:col>
      <xdr:colOff>0</xdr:colOff>
      <xdr:row>19</xdr:row>
      <xdr:rowOff>0</xdr:rowOff>
    </xdr:to>
    <xdr:sp macro="" textlink="">
      <xdr:nvSpPr>
        <xdr:cNvPr id="950501" name="AutoShape 1060">
          <a:extLst>
            <a:ext uri="{FF2B5EF4-FFF2-40B4-BE49-F238E27FC236}">
              <a16:creationId xmlns:a16="http://schemas.microsoft.com/office/drawing/2014/main" id="{DF805E00-D632-AE4F-6287-CDFEF5E02FEC}"/>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02" name="AutoShape 1059">
          <a:extLst>
            <a:ext uri="{FF2B5EF4-FFF2-40B4-BE49-F238E27FC236}">
              <a16:creationId xmlns:a16="http://schemas.microsoft.com/office/drawing/2014/main" id="{30625C4D-59BD-9FA1-2FCF-0353A124D33A}"/>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03" name="AutoShape 1068">
          <a:extLst>
            <a:ext uri="{FF2B5EF4-FFF2-40B4-BE49-F238E27FC236}">
              <a16:creationId xmlns:a16="http://schemas.microsoft.com/office/drawing/2014/main" id="{37CD052B-4DC0-9AE4-0461-10AC241842CD}"/>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04" name="AutoShape 1058">
          <a:extLst>
            <a:ext uri="{FF2B5EF4-FFF2-40B4-BE49-F238E27FC236}">
              <a16:creationId xmlns:a16="http://schemas.microsoft.com/office/drawing/2014/main" id="{9E316346-C448-0B96-0534-2A6C96E54BD2}"/>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05" name="AutoShape 1059">
          <a:extLst>
            <a:ext uri="{FF2B5EF4-FFF2-40B4-BE49-F238E27FC236}">
              <a16:creationId xmlns:a16="http://schemas.microsoft.com/office/drawing/2014/main" id="{DDACAEE8-7627-1B62-515D-B5C30E65E97B}"/>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06" name="AutoShape 1060">
          <a:extLst>
            <a:ext uri="{FF2B5EF4-FFF2-40B4-BE49-F238E27FC236}">
              <a16:creationId xmlns:a16="http://schemas.microsoft.com/office/drawing/2014/main" id="{B90203CE-CEE5-9A0E-929A-8ECD9D7035A1}"/>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07" name="AutoShape 1061">
          <a:extLst>
            <a:ext uri="{FF2B5EF4-FFF2-40B4-BE49-F238E27FC236}">
              <a16:creationId xmlns:a16="http://schemas.microsoft.com/office/drawing/2014/main" id="{544B0CB9-C4CE-D6E9-578D-1F2D6EC89C48}"/>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08" name="AutoShape 1062">
          <a:extLst>
            <a:ext uri="{FF2B5EF4-FFF2-40B4-BE49-F238E27FC236}">
              <a16:creationId xmlns:a16="http://schemas.microsoft.com/office/drawing/2014/main" id="{49FF6709-428A-996B-86F3-21778809382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44450</xdr:rowOff>
    </xdr:to>
    <xdr:sp macro="" textlink="">
      <xdr:nvSpPr>
        <xdr:cNvPr id="950509" name="AutoShape 1063">
          <a:extLst>
            <a:ext uri="{FF2B5EF4-FFF2-40B4-BE49-F238E27FC236}">
              <a16:creationId xmlns:a16="http://schemas.microsoft.com/office/drawing/2014/main" id="{CB7C5831-AEBC-AA52-7F46-40AB66D8FAA5}"/>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10" name="AutoShape 1064">
          <a:extLst>
            <a:ext uri="{FF2B5EF4-FFF2-40B4-BE49-F238E27FC236}">
              <a16:creationId xmlns:a16="http://schemas.microsoft.com/office/drawing/2014/main" id="{004DC89B-2A77-A671-807D-9A6A735C28DE}"/>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11" name="AutoShape 1065">
          <a:extLst>
            <a:ext uri="{FF2B5EF4-FFF2-40B4-BE49-F238E27FC236}">
              <a16:creationId xmlns:a16="http://schemas.microsoft.com/office/drawing/2014/main" id="{D078FE7F-C9C0-0DBF-9A69-142CEBDE229E}"/>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12" name="AutoShape 1068">
          <a:extLst>
            <a:ext uri="{FF2B5EF4-FFF2-40B4-BE49-F238E27FC236}">
              <a16:creationId xmlns:a16="http://schemas.microsoft.com/office/drawing/2014/main" id="{9CA27198-16DC-54E4-07DE-76ED005C58C8}"/>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13" name="AutoShape 1072">
          <a:extLst>
            <a:ext uri="{FF2B5EF4-FFF2-40B4-BE49-F238E27FC236}">
              <a16:creationId xmlns:a16="http://schemas.microsoft.com/office/drawing/2014/main" id="{D3E36F6B-EB43-242D-22DC-23384A578ACF}"/>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14" name="AutoShape 1059">
          <a:extLst>
            <a:ext uri="{FF2B5EF4-FFF2-40B4-BE49-F238E27FC236}">
              <a16:creationId xmlns:a16="http://schemas.microsoft.com/office/drawing/2014/main" id="{BF10E458-318D-E899-8875-2AB60585FF85}"/>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15" name="AutoShape 1068">
          <a:extLst>
            <a:ext uri="{FF2B5EF4-FFF2-40B4-BE49-F238E27FC236}">
              <a16:creationId xmlns:a16="http://schemas.microsoft.com/office/drawing/2014/main" id="{CD736485-D406-DDF2-E0C9-A9B36C021813}"/>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16" name="AutoShape 1058">
          <a:extLst>
            <a:ext uri="{FF2B5EF4-FFF2-40B4-BE49-F238E27FC236}">
              <a16:creationId xmlns:a16="http://schemas.microsoft.com/office/drawing/2014/main" id="{40B8CE5D-DF5C-60C1-7EE7-74A15EB54A72}"/>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17" name="AutoShape 1059">
          <a:extLst>
            <a:ext uri="{FF2B5EF4-FFF2-40B4-BE49-F238E27FC236}">
              <a16:creationId xmlns:a16="http://schemas.microsoft.com/office/drawing/2014/main" id="{488D3788-A90A-D5CB-6112-7FC321C2F3EF}"/>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18" name="AutoShape 1060">
          <a:extLst>
            <a:ext uri="{FF2B5EF4-FFF2-40B4-BE49-F238E27FC236}">
              <a16:creationId xmlns:a16="http://schemas.microsoft.com/office/drawing/2014/main" id="{41DC524C-B764-68FC-7497-7844B1E76C07}"/>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19" name="AutoShape 1061">
          <a:extLst>
            <a:ext uri="{FF2B5EF4-FFF2-40B4-BE49-F238E27FC236}">
              <a16:creationId xmlns:a16="http://schemas.microsoft.com/office/drawing/2014/main" id="{6C8CD644-9257-86EA-F0F7-73890E615D0B}"/>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20" name="AutoShape 1062">
          <a:extLst>
            <a:ext uri="{FF2B5EF4-FFF2-40B4-BE49-F238E27FC236}">
              <a16:creationId xmlns:a16="http://schemas.microsoft.com/office/drawing/2014/main" id="{935DC16E-FCC7-697A-AEA6-AE45A6FB9619}"/>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44450</xdr:rowOff>
    </xdr:to>
    <xdr:sp macro="" textlink="">
      <xdr:nvSpPr>
        <xdr:cNvPr id="950521" name="AutoShape 1063">
          <a:extLst>
            <a:ext uri="{FF2B5EF4-FFF2-40B4-BE49-F238E27FC236}">
              <a16:creationId xmlns:a16="http://schemas.microsoft.com/office/drawing/2014/main" id="{10F57BE0-79C5-7FA1-2564-2481B6F87E47}"/>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22" name="AutoShape 1064">
          <a:extLst>
            <a:ext uri="{FF2B5EF4-FFF2-40B4-BE49-F238E27FC236}">
              <a16:creationId xmlns:a16="http://schemas.microsoft.com/office/drawing/2014/main" id="{A82BD388-1FD7-8243-D2C0-D6F77CC8C33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23" name="AutoShape 1065">
          <a:extLst>
            <a:ext uri="{FF2B5EF4-FFF2-40B4-BE49-F238E27FC236}">
              <a16:creationId xmlns:a16="http://schemas.microsoft.com/office/drawing/2014/main" id="{FF2CF2E9-78F5-F014-D3A0-B7599C023EC1}"/>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24" name="AutoShape 1068">
          <a:extLst>
            <a:ext uri="{FF2B5EF4-FFF2-40B4-BE49-F238E27FC236}">
              <a16:creationId xmlns:a16="http://schemas.microsoft.com/office/drawing/2014/main" id="{39CDF879-539F-5DCE-464B-E549B3546ABC}"/>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25" name="AutoShape 1072">
          <a:extLst>
            <a:ext uri="{FF2B5EF4-FFF2-40B4-BE49-F238E27FC236}">
              <a16:creationId xmlns:a16="http://schemas.microsoft.com/office/drawing/2014/main" id="{3C31D507-4F1D-ECA3-D0DF-2FC9F15AB86F}"/>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26" name="AutoShape 1059">
          <a:extLst>
            <a:ext uri="{FF2B5EF4-FFF2-40B4-BE49-F238E27FC236}">
              <a16:creationId xmlns:a16="http://schemas.microsoft.com/office/drawing/2014/main" id="{F36AF800-71D3-C5D8-CB70-BCEB6E1A4494}"/>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27" name="AutoShape 1068">
          <a:extLst>
            <a:ext uri="{FF2B5EF4-FFF2-40B4-BE49-F238E27FC236}">
              <a16:creationId xmlns:a16="http://schemas.microsoft.com/office/drawing/2014/main" id="{70A26917-B469-CB5C-5712-A32955BEA9BE}"/>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28" name="AutoShape 1058">
          <a:extLst>
            <a:ext uri="{FF2B5EF4-FFF2-40B4-BE49-F238E27FC236}">
              <a16:creationId xmlns:a16="http://schemas.microsoft.com/office/drawing/2014/main" id="{8CD60F52-550C-ED8C-A776-49BF80030782}"/>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29" name="AutoShape 1059">
          <a:extLst>
            <a:ext uri="{FF2B5EF4-FFF2-40B4-BE49-F238E27FC236}">
              <a16:creationId xmlns:a16="http://schemas.microsoft.com/office/drawing/2014/main" id="{F8BC51E2-A557-A60B-93D1-34557094D0FD}"/>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30" name="AutoShape 1060">
          <a:extLst>
            <a:ext uri="{FF2B5EF4-FFF2-40B4-BE49-F238E27FC236}">
              <a16:creationId xmlns:a16="http://schemas.microsoft.com/office/drawing/2014/main" id="{2CC63C78-38EA-D4FF-B266-9D66AB9765D4}"/>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31" name="AutoShape 1061">
          <a:extLst>
            <a:ext uri="{FF2B5EF4-FFF2-40B4-BE49-F238E27FC236}">
              <a16:creationId xmlns:a16="http://schemas.microsoft.com/office/drawing/2014/main" id="{C0464B0D-BFFA-10F4-2D96-CBB48EEF359C}"/>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32" name="AutoShape 1062">
          <a:extLst>
            <a:ext uri="{FF2B5EF4-FFF2-40B4-BE49-F238E27FC236}">
              <a16:creationId xmlns:a16="http://schemas.microsoft.com/office/drawing/2014/main" id="{1499CE44-DB6E-D8ED-A2F1-A1C8DAEFEF58}"/>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44450</xdr:rowOff>
    </xdr:to>
    <xdr:sp macro="" textlink="">
      <xdr:nvSpPr>
        <xdr:cNvPr id="950533" name="AutoShape 1063">
          <a:extLst>
            <a:ext uri="{FF2B5EF4-FFF2-40B4-BE49-F238E27FC236}">
              <a16:creationId xmlns:a16="http://schemas.microsoft.com/office/drawing/2014/main" id="{1C53BF7F-7AAE-57E3-3C5B-00003C2F0C1B}"/>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34" name="AutoShape 1064">
          <a:extLst>
            <a:ext uri="{FF2B5EF4-FFF2-40B4-BE49-F238E27FC236}">
              <a16:creationId xmlns:a16="http://schemas.microsoft.com/office/drawing/2014/main" id="{10106AC9-8272-C9AF-546B-C548A8FD2A72}"/>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35" name="AutoShape 1065">
          <a:extLst>
            <a:ext uri="{FF2B5EF4-FFF2-40B4-BE49-F238E27FC236}">
              <a16:creationId xmlns:a16="http://schemas.microsoft.com/office/drawing/2014/main" id="{D6333FF7-F30E-EB98-A0C0-3D25925678F2}"/>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36" name="AutoShape 1068">
          <a:extLst>
            <a:ext uri="{FF2B5EF4-FFF2-40B4-BE49-F238E27FC236}">
              <a16:creationId xmlns:a16="http://schemas.microsoft.com/office/drawing/2014/main" id="{F8B3441C-43B8-FD27-2D5C-A307E964D779}"/>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37" name="AutoShape 1072">
          <a:extLst>
            <a:ext uri="{FF2B5EF4-FFF2-40B4-BE49-F238E27FC236}">
              <a16:creationId xmlns:a16="http://schemas.microsoft.com/office/drawing/2014/main" id="{CC4C9E46-2AA5-4336-37DD-A86336241D99}"/>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38" name="AutoShape 1059">
          <a:extLst>
            <a:ext uri="{FF2B5EF4-FFF2-40B4-BE49-F238E27FC236}">
              <a16:creationId xmlns:a16="http://schemas.microsoft.com/office/drawing/2014/main" id="{6ACC0519-5311-740D-EC6C-C6B8514E0A79}"/>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39" name="AutoShape 1068">
          <a:extLst>
            <a:ext uri="{FF2B5EF4-FFF2-40B4-BE49-F238E27FC236}">
              <a16:creationId xmlns:a16="http://schemas.microsoft.com/office/drawing/2014/main" id="{8A32DAC9-2A15-71F9-DB3A-CEAEB2CE4A37}"/>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40" name="AutoShape 1058">
          <a:extLst>
            <a:ext uri="{FF2B5EF4-FFF2-40B4-BE49-F238E27FC236}">
              <a16:creationId xmlns:a16="http://schemas.microsoft.com/office/drawing/2014/main" id="{0551B818-B47A-7522-8CCB-E5975627B923}"/>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41" name="AutoShape 1059">
          <a:extLst>
            <a:ext uri="{FF2B5EF4-FFF2-40B4-BE49-F238E27FC236}">
              <a16:creationId xmlns:a16="http://schemas.microsoft.com/office/drawing/2014/main" id="{A2A7C1FF-B9A6-F7C4-3387-D5307D974528}"/>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42" name="AutoShape 1060">
          <a:extLst>
            <a:ext uri="{FF2B5EF4-FFF2-40B4-BE49-F238E27FC236}">
              <a16:creationId xmlns:a16="http://schemas.microsoft.com/office/drawing/2014/main" id="{9EEDB894-902D-1532-4223-1D1ACE02A2E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43" name="AutoShape 1061">
          <a:extLst>
            <a:ext uri="{FF2B5EF4-FFF2-40B4-BE49-F238E27FC236}">
              <a16:creationId xmlns:a16="http://schemas.microsoft.com/office/drawing/2014/main" id="{8843B8FE-C655-761C-3E81-16DFB36926E6}"/>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44" name="AutoShape 1062">
          <a:extLst>
            <a:ext uri="{FF2B5EF4-FFF2-40B4-BE49-F238E27FC236}">
              <a16:creationId xmlns:a16="http://schemas.microsoft.com/office/drawing/2014/main" id="{030F5CAE-CE29-A43D-54BF-D61CD5106A4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44450</xdr:rowOff>
    </xdr:to>
    <xdr:sp macro="" textlink="">
      <xdr:nvSpPr>
        <xdr:cNvPr id="950545" name="AutoShape 1063">
          <a:extLst>
            <a:ext uri="{FF2B5EF4-FFF2-40B4-BE49-F238E27FC236}">
              <a16:creationId xmlns:a16="http://schemas.microsoft.com/office/drawing/2014/main" id="{08553EBD-B096-6639-C856-3BC7CAC97AC9}"/>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46" name="AutoShape 1064">
          <a:extLst>
            <a:ext uri="{FF2B5EF4-FFF2-40B4-BE49-F238E27FC236}">
              <a16:creationId xmlns:a16="http://schemas.microsoft.com/office/drawing/2014/main" id="{6EA54CBD-403A-0AF5-6A95-AFC4F62F619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47" name="AutoShape 1065">
          <a:extLst>
            <a:ext uri="{FF2B5EF4-FFF2-40B4-BE49-F238E27FC236}">
              <a16:creationId xmlns:a16="http://schemas.microsoft.com/office/drawing/2014/main" id="{98C8A1BF-CB64-614C-DB2E-D152113BB2D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48" name="AutoShape 1068">
          <a:extLst>
            <a:ext uri="{FF2B5EF4-FFF2-40B4-BE49-F238E27FC236}">
              <a16:creationId xmlns:a16="http://schemas.microsoft.com/office/drawing/2014/main" id="{06040834-A49C-530C-631A-46E56D9A7F95}"/>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49" name="AutoShape 1072">
          <a:extLst>
            <a:ext uri="{FF2B5EF4-FFF2-40B4-BE49-F238E27FC236}">
              <a16:creationId xmlns:a16="http://schemas.microsoft.com/office/drawing/2014/main" id="{F23CF862-5A05-6D7E-C08C-BC6EA2A027B3}"/>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50" name="AutoShape 1059">
          <a:extLst>
            <a:ext uri="{FF2B5EF4-FFF2-40B4-BE49-F238E27FC236}">
              <a16:creationId xmlns:a16="http://schemas.microsoft.com/office/drawing/2014/main" id="{7615FABF-A344-A3B9-6878-2070C3170A41}"/>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51" name="AutoShape 1068">
          <a:extLst>
            <a:ext uri="{FF2B5EF4-FFF2-40B4-BE49-F238E27FC236}">
              <a16:creationId xmlns:a16="http://schemas.microsoft.com/office/drawing/2014/main" id="{10582350-8B48-BF0B-DB83-7675A342E21D}"/>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52" name="AutoShape 1058">
          <a:extLst>
            <a:ext uri="{FF2B5EF4-FFF2-40B4-BE49-F238E27FC236}">
              <a16:creationId xmlns:a16="http://schemas.microsoft.com/office/drawing/2014/main" id="{2BAA4EB1-89DC-EF63-1C7C-3ECA6E68490E}"/>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53" name="AutoShape 1059">
          <a:extLst>
            <a:ext uri="{FF2B5EF4-FFF2-40B4-BE49-F238E27FC236}">
              <a16:creationId xmlns:a16="http://schemas.microsoft.com/office/drawing/2014/main" id="{504AFE13-AEB8-F6CA-EE45-E0632805443B}"/>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54" name="AutoShape 1060">
          <a:extLst>
            <a:ext uri="{FF2B5EF4-FFF2-40B4-BE49-F238E27FC236}">
              <a16:creationId xmlns:a16="http://schemas.microsoft.com/office/drawing/2014/main" id="{53C4766E-1D45-43D2-0A8A-7876F7467BE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55" name="AutoShape 1061">
          <a:extLst>
            <a:ext uri="{FF2B5EF4-FFF2-40B4-BE49-F238E27FC236}">
              <a16:creationId xmlns:a16="http://schemas.microsoft.com/office/drawing/2014/main" id="{9913B9AC-3574-85A4-B471-A2D498389AE4}"/>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56" name="AutoShape 1062">
          <a:extLst>
            <a:ext uri="{FF2B5EF4-FFF2-40B4-BE49-F238E27FC236}">
              <a16:creationId xmlns:a16="http://schemas.microsoft.com/office/drawing/2014/main" id="{452BB417-25B4-4499-3C04-B187E753C9C3}"/>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615950</xdr:rowOff>
    </xdr:from>
    <xdr:to>
      <xdr:col>17</xdr:col>
      <xdr:colOff>0</xdr:colOff>
      <xdr:row>20</xdr:row>
      <xdr:rowOff>0</xdr:rowOff>
    </xdr:to>
    <xdr:sp macro="" textlink="">
      <xdr:nvSpPr>
        <xdr:cNvPr id="950557" name="AutoShape 1072">
          <a:extLst>
            <a:ext uri="{FF2B5EF4-FFF2-40B4-BE49-F238E27FC236}">
              <a16:creationId xmlns:a16="http://schemas.microsoft.com/office/drawing/2014/main" id="{09D791FF-FF3C-D1B1-EB29-71578B916652}"/>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58" name="AutoShape 1058">
          <a:extLst>
            <a:ext uri="{FF2B5EF4-FFF2-40B4-BE49-F238E27FC236}">
              <a16:creationId xmlns:a16="http://schemas.microsoft.com/office/drawing/2014/main" id="{C9C03278-5BE2-1193-B67F-128762219DFF}"/>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59" name="AutoShape 1060">
          <a:extLst>
            <a:ext uri="{FF2B5EF4-FFF2-40B4-BE49-F238E27FC236}">
              <a16:creationId xmlns:a16="http://schemas.microsoft.com/office/drawing/2014/main" id="{6B98CC16-49D3-D706-9F28-45507E6BE8F2}"/>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60" name="AutoShape 1061">
          <a:extLst>
            <a:ext uri="{FF2B5EF4-FFF2-40B4-BE49-F238E27FC236}">
              <a16:creationId xmlns:a16="http://schemas.microsoft.com/office/drawing/2014/main" id="{668EBC64-915C-E176-91E0-3A56D0910B06}"/>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61" name="AutoShape 1062">
          <a:extLst>
            <a:ext uri="{FF2B5EF4-FFF2-40B4-BE49-F238E27FC236}">
              <a16:creationId xmlns:a16="http://schemas.microsoft.com/office/drawing/2014/main" id="{0EE4C6AB-5963-27B7-DDB6-7B64278C8C8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62" name="AutoShape 1064">
          <a:extLst>
            <a:ext uri="{FF2B5EF4-FFF2-40B4-BE49-F238E27FC236}">
              <a16:creationId xmlns:a16="http://schemas.microsoft.com/office/drawing/2014/main" id="{65BF38FA-51FA-615F-B41B-71D78E98CECD}"/>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63" name="AutoShape 1065">
          <a:extLst>
            <a:ext uri="{FF2B5EF4-FFF2-40B4-BE49-F238E27FC236}">
              <a16:creationId xmlns:a16="http://schemas.microsoft.com/office/drawing/2014/main" id="{C88FBD79-451A-C191-00FC-9C4A631DC9E8}"/>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64" name="AutoShape 1072">
          <a:extLst>
            <a:ext uri="{FF2B5EF4-FFF2-40B4-BE49-F238E27FC236}">
              <a16:creationId xmlns:a16="http://schemas.microsoft.com/office/drawing/2014/main" id="{4BB16BF2-358C-C0CE-8CEB-BF601ED8E9C6}"/>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65" name="AutoShape 1058">
          <a:extLst>
            <a:ext uri="{FF2B5EF4-FFF2-40B4-BE49-F238E27FC236}">
              <a16:creationId xmlns:a16="http://schemas.microsoft.com/office/drawing/2014/main" id="{42441AA8-610C-4BBE-8B04-8DA88C10C1B4}"/>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66" name="AutoShape 1060">
          <a:extLst>
            <a:ext uri="{FF2B5EF4-FFF2-40B4-BE49-F238E27FC236}">
              <a16:creationId xmlns:a16="http://schemas.microsoft.com/office/drawing/2014/main" id="{870A3838-1979-37D2-86DD-9388520AABD9}"/>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67" name="AutoShape 1061">
          <a:extLst>
            <a:ext uri="{FF2B5EF4-FFF2-40B4-BE49-F238E27FC236}">
              <a16:creationId xmlns:a16="http://schemas.microsoft.com/office/drawing/2014/main" id="{A8186B52-20E6-126E-AF44-62D583D09A16}"/>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68" name="AutoShape 1062">
          <a:extLst>
            <a:ext uri="{FF2B5EF4-FFF2-40B4-BE49-F238E27FC236}">
              <a16:creationId xmlns:a16="http://schemas.microsoft.com/office/drawing/2014/main" id="{546B88FC-ABE9-6F81-884F-7789F7B3B70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69" name="AutoShape 1064">
          <a:extLst>
            <a:ext uri="{FF2B5EF4-FFF2-40B4-BE49-F238E27FC236}">
              <a16:creationId xmlns:a16="http://schemas.microsoft.com/office/drawing/2014/main" id="{B525844E-B236-03D1-2EC5-22487954C89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70" name="AutoShape 1065">
          <a:extLst>
            <a:ext uri="{FF2B5EF4-FFF2-40B4-BE49-F238E27FC236}">
              <a16:creationId xmlns:a16="http://schemas.microsoft.com/office/drawing/2014/main" id="{AEEFEEA4-07ED-9CB5-306D-88A7AA56B60F}"/>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71" name="AutoShape 1072">
          <a:extLst>
            <a:ext uri="{FF2B5EF4-FFF2-40B4-BE49-F238E27FC236}">
              <a16:creationId xmlns:a16="http://schemas.microsoft.com/office/drawing/2014/main" id="{82EE8665-E6A8-4353-7663-BEBBF7BD1EAE}"/>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72" name="AutoShape 1058">
          <a:extLst>
            <a:ext uri="{FF2B5EF4-FFF2-40B4-BE49-F238E27FC236}">
              <a16:creationId xmlns:a16="http://schemas.microsoft.com/office/drawing/2014/main" id="{CBA2F885-17C9-6553-CDDD-02D4F550BAAA}"/>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73" name="AutoShape 1060">
          <a:extLst>
            <a:ext uri="{FF2B5EF4-FFF2-40B4-BE49-F238E27FC236}">
              <a16:creationId xmlns:a16="http://schemas.microsoft.com/office/drawing/2014/main" id="{713A8339-20C0-9171-5665-FE4846A9FAC6}"/>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74" name="AutoShape 1061">
          <a:extLst>
            <a:ext uri="{FF2B5EF4-FFF2-40B4-BE49-F238E27FC236}">
              <a16:creationId xmlns:a16="http://schemas.microsoft.com/office/drawing/2014/main" id="{134C73D3-3FCE-794F-7BD7-268EB32E742E}"/>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75" name="AutoShape 1062">
          <a:extLst>
            <a:ext uri="{FF2B5EF4-FFF2-40B4-BE49-F238E27FC236}">
              <a16:creationId xmlns:a16="http://schemas.microsoft.com/office/drawing/2014/main" id="{1DF14944-CBA7-141C-25FB-71F24EE1E92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76" name="AutoShape 1064">
          <a:extLst>
            <a:ext uri="{FF2B5EF4-FFF2-40B4-BE49-F238E27FC236}">
              <a16:creationId xmlns:a16="http://schemas.microsoft.com/office/drawing/2014/main" id="{9B4D9460-DE2F-698D-C414-FDE2604724D5}"/>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77" name="AutoShape 1065">
          <a:extLst>
            <a:ext uri="{FF2B5EF4-FFF2-40B4-BE49-F238E27FC236}">
              <a16:creationId xmlns:a16="http://schemas.microsoft.com/office/drawing/2014/main" id="{1E6EF402-1FFE-95BD-7A0C-95944EC387B3}"/>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78" name="AutoShape 1072">
          <a:extLst>
            <a:ext uri="{FF2B5EF4-FFF2-40B4-BE49-F238E27FC236}">
              <a16:creationId xmlns:a16="http://schemas.microsoft.com/office/drawing/2014/main" id="{F1FC5366-D068-8260-CD6D-F793EC2D9F4C}"/>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79" name="AutoShape 1058">
          <a:extLst>
            <a:ext uri="{FF2B5EF4-FFF2-40B4-BE49-F238E27FC236}">
              <a16:creationId xmlns:a16="http://schemas.microsoft.com/office/drawing/2014/main" id="{15FF6EA3-A9A3-F0BA-F611-C699C2082784}"/>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0" name="AutoShape 1060">
          <a:extLst>
            <a:ext uri="{FF2B5EF4-FFF2-40B4-BE49-F238E27FC236}">
              <a16:creationId xmlns:a16="http://schemas.microsoft.com/office/drawing/2014/main" id="{6473BA59-7BD4-480C-9D9B-8BEB6DC6FFFF}"/>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81" name="AutoShape 1061">
          <a:extLst>
            <a:ext uri="{FF2B5EF4-FFF2-40B4-BE49-F238E27FC236}">
              <a16:creationId xmlns:a16="http://schemas.microsoft.com/office/drawing/2014/main" id="{78E62CF4-8445-23C7-4369-DFA70E5D54EC}"/>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2" name="AutoShape 1062">
          <a:extLst>
            <a:ext uri="{FF2B5EF4-FFF2-40B4-BE49-F238E27FC236}">
              <a16:creationId xmlns:a16="http://schemas.microsoft.com/office/drawing/2014/main" id="{2A55EFD8-60C0-D8F4-B2FF-5F4B3A78342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83" name="AutoShape 1072">
          <a:extLst>
            <a:ext uri="{FF2B5EF4-FFF2-40B4-BE49-F238E27FC236}">
              <a16:creationId xmlns:a16="http://schemas.microsoft.com/office/drawing/2014/main" id="{4DA4B43B-C4A6-D18F-8DAB-3C24AEC8DDC0}"/>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84" name="AutoShape 1058">
          <a:extLst>
            <a:ext uri="{FF2B5EF4-FFF2-40B4-BE49-F238E27FC236}">
              <a16:creationId xmlns:a16="http://schemas.microsoft.com/office/drawing/2014/main" id="{AB7E2E83-26F7-5537-2176-82F9E36879CF}"/>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5" name="AutoShape 1060">
          <a:extLst>
            <a:ext uri="{FF2B5EF4-FFF2-40B4-BE49-F238E27FC236}">
              <a16:creationId xmlns:a16="http://schemas.microsoft.com/office/drawing/2014/main" id="{F903CAF8-FC55-C464-41E2-060FCA83BA2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86" name="AutoShape 1061">
          <a:extLst>
            <a:ext uri="{FF2B5EF4-FFF2-40B4-BE49-F238E27FC236}">
              <a16:creationId xmlns:a16="http://schemas.microsoft.com/office/drawing/2014/main" id="{D90EF23D-0C38-C892-7B23-93FF98694CC3}"/>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7" name="AutoShape 1062">
          <a:extLst>
            <a:ext uri="{FF2B5EF4-FFF2-40B4-BE49-F238E27FC236}">
              <a16:creationId xmlns:a16="http://schemas.microsoft.com/office/drawing/2014/main" id="{47F022F8-7246-F24F-1412-93A0A40B93D3}"/>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88" name="AutoShape 1064">
          <a:extLst>
            <a:ext uri="{FF2B5EF4-FFF2-40B4-BE49-F238E27FC236}">
              <a16:creationId xmlns:a16="http://schemas.microsoft.com/office/drawing/2014/main" id="{61940B28-20ED-01D4-ED43-3FC9D7CD3884}"/>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89" name="AutoShape 1065">
          <a:extLst>
            <a:ext uri="{FF2B5EF4-FFF2-40B4-BE49-F238E27FC236}">
              <a16:creationId xmlns:a16="http://schemas.microsoft.com/office/drawing/2014/main" id="{4147A770-AE73-C6E2-17C1-5C0319BEA772}"/>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90" name="AutoShape 1072">
          <a:extLst>
            <a:ext uri="{FF2B5EF4-FFF2-40B4-BE49-F238E27FC236}">
              <a16:creationId xmlns:a16="http://schemas.microsoft.com/office/drawing/2014/main" id="{AF0E752F-E724-9D8E-BE6A-0B3D78EB43F3}"/>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91" name="AutoShape 1058">
          <a:extLst>
            <a:ext uri="{FF2B5EF4-FFF2-40B4-BE49-F238E27FC236}">
              <a16:creationId xmlns:a16="http://schemas.microsoft.com/office/drawing/2014/main" id="{2F951D6C-890D-8DB9-0412-58AC35610FF9}"/>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92" name="AutoShape 1060">
          <a:extLst>
            <a:ext uri="{FF2B5EF4-FFF2-40B4-BE49-F238E27FC236}">
              <a16:creationId xmlns:a16="http://schemas.microsoft.com/office/drawing/2014/main" id="{D6F44BA9-0723-0638-B1C1-D0F443E558C6}"/>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93" name="AutoShape 1061">
          <a:extLst>
            <a:ext uri="{FF2B5EF4-FFF2-40B4-BE49-F238E27FC236}">
              <a16:creationId xmlns:a16="http://schemas.microsoft.com/office/drawing/2014/main" id="{F1ED6A36-E959-72A0-44D1-8C6041386EDA}"/>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94" name="AutoShape 1062">
          <a:extLst>
            <a:ext uri="{FF2B5EF4-FFF2-40B4-BE49-F238E27FC236}">
              <a16:creationId xmlns:a16="http://schemas.microsoft.com/office/drawing/2014/main" id="{973BF5E8-9E87-CF0F-6BF2-0BC99AE8D50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95" name="AutoShape 1064">
          <a:extLst>
            <a:ext uri="{FF2B5EF4-FFF2-40B4-BE49-F238E27FC236}">
              <a16:creationId xmlns:a16="http://schemas.microsoft.com/office/drawing/2014/main" id="{186D0D9E-FBBB-CF68-6055-2D8CF861DFF5}"/>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96" name="AutoShape 1065">
          <a:extLst>
            <a:ext uri="{FF2B5EF4-FFF2-40B4-BE49-F238E27FC236}">
              <a16:creationId xmlns:a16="http://schemas.microsoft.com/office/drawing/2014/main" id="{520EE266-48AE-7371-8EF7-3824CF0D55B1}"/>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97" name="AutoShape 1072">
          <a:extLst>
            <a:ext uri="{FF2B5EF4-FFF2-40B4-BE49-F238E27FC236}">
              <a16:creationId xmlns:a16="http://schemas.microsoft.com/office/drawing/2014/main" id="{570C351C-0D00-4FF8-1B8A-32DA8DC992CC}"/>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98" name="AutoShape 1058">
          <a:extLst>
            <a:ext uri="{FF2B5EF4-FFF2-40B4-BE49-F238E27FC236}">
              <a16:creationId xmlns:a16="http://schemas.microsoft.com/office/drawing/2014/main" id="{38924E70-259E-9032-11F6-AD8E118390B6}"/>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99" name="AutoShape 1060">
          <a:extLst>
            <a:ext uri="{FF2B5EF4-FFF2-40B4-BE49-F238E27FC236}">
              <a16:creationId xmlns:a16="http://schemas.microsoft.com/office/drawing/2014/main" id="{2A5035C1-DB61-4EDE-4D45-AA498A73588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00" name="AutoShape 1061">
          <a:extLst>
            <a:ext uri="{FF2B5EF4-FFF2-40B4-BE49-F238E27FC236}">
              <a16:creationId xmlns:a16="http://schemas.microsoft.com/office/drawing/2014/main" id="{96D4407B-21A7-123D-29A9-8A664F915D5E}"/>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01" name="AutoShape 1062">
          <a:extLst>
            <a:ext uri="{FF2B5EF4-FFF2-40B4-BE49-F238E27FC236}">
              <a16:creationId xmlns:a16="http://schemas.microsoft.com/office/drawing/2014/main" id="{879C7CFE-DD4C-AB3C-C501-A7FEAF66C70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02" name="AutoShape 1064">
          <a:extLst>
            <a:ext uri="{FF2B5EF4-FFF2-40B4-BE49-F238E27FC236}">
              <a16:creationId xmlns:a16="http://schemas.microsoft.com/office/drawing/2014/main" id="{BF00F794-783C-5A7E-2155-C49ECB06DC1D}"/>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603" name="AutoShape 1058">
          <a:extLst>
            <a:ext uri="{FF2B5EF4-FFF2-40B4-BE49-F238E27FC236}">
              <a16:creationId xmlns:a16="http://schemas.microsoft.com/office/drawing/2014/main" id="{3E436E4C-DEBE-AFC5-86D4-8431B4EC1A26}"/>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04" name="AutoShape 1060">
          <a:extLst>
            <a:ext uri="{FF2B5EF4-FFF2-40B4-BE49-F238E27FC236}">
              <a16:creationId xmlns:a16="http://schemas.microsoft.com/office/drawing/2014/main" id="{02CB070F-8E2E-5A8C-73C4-090FC168E172}"/>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05" name="AutoShape 1061">
          <a:extLst>
            <a:ext uri="{FF2B5EF4-FFF2-40B4-BE49-F238E27FC236}">
              <a16:creationId xmlns:a16="http://schemas.microsoft.com/office/drawing/2014/main" id="{AD2700FD-44A6-94E3-32E0-F6179195BEDD}"/>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06" name="AutoShape 1062">
          <a:extLst>
            <a:ext uri="{FF2B5EF4-FFF2-40B4-BE49-F238E27FC236}">
              <a16:creationId xmlns:a16="http://schemas.microsoft.com/office/drawing/2014/main" id="{506031FB-4465-8C7C-E9EA-0DB01A983733}"/>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07" name="AutoShape 1064">
          <a:extLst>
            <a:ext uri="{FF2B5EF4-FFF2-40B4-BE49-F238E27FC236}">
              <a16:creationId xmlns:a16="http://schemas.microsoft.com/office/drawing/2014/main" id="{B70F96C6-0AEA-879A-31B3-F8459B5B28B5}"/>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08" name="AutoShape 1065">
          <a:extLst>
            <a:ext uri="{FF2B5EF4-FFF2-40B4-BE49-F238E27FC236}">
              <a16:creationId xmlns:a16="http://schemas.microsoft.com/office/drawing/2014/main" id="{F81BABD8-DFC8-30E3-5A33-E6DDFAE2BFC1}"/>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609" name="AutoShape 1072">
          <a:extLst>
            <a:ext uri="{FF2B5EF4-FFF2-40B4-BE49-F238E27FC236}">
              <a16:creationId xmlns:a16="http://schemas.microsoft.com/office/drawing/2014/main" id="{A41D7C74-2FD7-22C6-5A10-FE18366894B1}"/>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610" name="AutoShape 1058">
          <a:extLst>
            <a:ext uri="{FF2B5EF4-FFF2-40B4-BE49-F238E27FC236}">
              <a16:creationId xmlns:a16="http://schemas.microsoft.com/office/drawing/2014/main" id="{0228BEF4-1A3A-43D7-216E-B9F564FF436C}"/>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11" name="AutoShape 1060">
          <a:extLst>
            <a:ext uri="{FF2B5EF4-FFF2-40B4-BE49-F238E27FC236}">
              <a16:creationId xmlns:a16="http://schemas.microsoft.com/office/drawing/2014/main" id="{510EDE78-4D6D-BA70-2892-A0B73E1E38B4}"/>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12" name="AutoShape 1061">
          <a:extLst>
            <a:ext uri="{FF2B5EF4-FFF2-40B4-BE49-F238E27FC236}">
              <a16:creationId xmlns:a16="http://schemas.microsoft.com/office/drawing/2014/main" id="{578FC4B3-B3F3-AE3F-6941-426DD85C544B}"/>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13" name="AutoShape 1062">
          <a:extLst>
            <a:ext uri="{FF2B5EF4-FFF2-40B4-BE49-F238E27FC236}">
              <a16:creationId xmlns:a16="http://schemas.microsoft.com/office/drawing/2014/main" id="{897ECBAA-F322-B179-92F2-6A0D371ECBC0}"/>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14" name="AutoShape 1064">
          <a:extLst>
            <a:ext uri="{FF2B5EF4-FFF2-40B4-BE49-F238E27FC236}">
              <a16:creationId xmlns:a16="http://schemas.microsoft.com/office/drawing/2014/main" id="{D37B3979-ED6D-BD2B-083D-D6474D60F1D4}"/>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15" name="AutoShape 1065">
          <a:extLst>
            <a:ext uri="{FF2B5EF4-FFF2-40B4-BE49-F238E27FC236}">
              <a16:creationId xmlns:a16="http://schemas.microsoft.com/office/drawing/2014/main" id="{B50DF9D2-5D2E-FBC1-2DF8-B20FF9991E1A}"/>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616" name="AutoShape 1072">
          <a:extLst>
            <a:ext uri="{FF2B5EF4-FFF2-40B4-BE49-F238E27FC236}">
              <a16:creationId xmlns:a16="http://schemas.microsoft.com/office/drawing/2014/main" id="{73C3F7DD-AF58-0F3B-AD79-01924C474A93}"/>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617" name="AutoShape 1058">
          <a:extLst>
            <a:ext uri="{FF2B5EF4-FFF2-40B4-BE49-F238E27FC236}">
              <a16:creationId xmlns:a16="http://schemas.microsoft.com/office/drawing/2014/main" id="{54ABD17D-1428-9D7C-9F12-302D62CA3CAF}"/>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18" name="AutoShape 1060">
          <a:extLst>
            <a:ext uri="{FF2B5EF4-FFF2-40B4-BE49-F238E27FC236}">
              <a16:creationId xmlns:a16="http://schemas.microsoft.com/office/drawing/2014/main" id="{8F139DDB-83E2-3DF7-4DDA-BEBC71A7F1C7}"/>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19" name="AutoShape 1061">
          <a:extLst>
            <a:ext uri="{FF2B5EF4-FFF2-40B4-BE49-F238E27FC236}">
              <a16:creationId xmlns:a16="http://schemas.microsoft.com/office/drawing/2014/main" id="{DBD83644-7201-91E4-AD10-C5567528A388}"/>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20" name="AutoShape 1062">
          <a:extLst>
            <a:ext uri="{FF2B5EF4-FFF2-40B4-BE49-F238E27FC236}">
              <a16:creationId xmlns:a16="http://schemas.microsoft.com/office/drawing/2014/main" id="{D79F9B1B-4DFD-2F47-63DF-FB52F614D22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21" name="AutoShape 1064">
          <a:extLst>
            <a:ext uri="{FF2B5EF4-FFF2-40B4-BE49-F238E27FC236}">
              <a16:creationId xmlns:a16="http://schemas.microsoft.com/office/drawing/2014/main" id="{D1F0B83F-7481-50C4-207D-21A2C0C575D6}"/>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622" name="AutoShape 1058">
          <a:extLst>
            <a:ext uri="{FF2B5EF4-FFF2-40B4-BE49-F238E27FC236}">
              <a16:creationId xmlns:a16="http://schemas.microsoft.com/office/drawing/2014/main" id="{474C844B-5396-AEF3-4C09-EB47B97E9E6C}"/>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623" name="AutoShape 1059">
          <a:extLst>
            <a:ext uri="{FF2B5EF4-FFF2-40B4-BE49-F238E27FC236}">
              <a16:creationId xmlns:a16="http://schemas.microsoft.com/office/drawing/2014/main" id="{15AC2709-DE83-FE03-223A-92DDB5AF796B}"/>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24" name="AutoShape 1060">
          <a:extLst>
            <a:ext uri="{FF2B5EF4-FFF2-40B4-BE49-F238E27FC236}">
              <a16:creationId xmlns:a16="http://schemas.microsoft.com/office/drawing/2014/main" id="{4C90A0EA-72C6-6D59-E626-F1A1835A6AF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625" name="AutoShape 1061">
          <a:extLst>
            <a:ext uri="{FF2B5EF4-FFF2-40B4-BE49-F238E27FC236}">
              <a16:creationId xmlns:a16="http://schemas.microsoft.com/office/drawing/2014/main" id="{BC06885C-9A17-9F21-CF7B-F21287F45DB2}"/>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26" name="AutoShape 1062">
          <a:extLst>
            <a:ext uri="{FF2B5EF4-FFF2-40B4-BE49-F238E27FC236}">
              <a16:creationId xmlns:a16="http://schemas.microsoft.com/office/drawing/2014/main" id="{BE450C43-D2E5-2057-22FE-7DD36330C592}"/>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627" name="AutoShape 1063">
          <a:extLst>
            <a:ext uri="{FF2B5EF4-FFF2-40B4-BE49-F238E27FC236}">
              <a16:creationId xmlns:a16="http://schemas.microsoft.com/office/drawing/2014/main" id="{F53244FC-3F1A-FA67-291B-C615248346A3}"/>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628" name="AutoShape 1064">
          <a:extLst>
            <a:ext uri="{FF2B5EF4-FFF2-40B4-BE49-F238E27FC236}">
              <a16:creationId xmlns:a16="http://schemas.microsoft.com/office/drawing/2014/main" id="{CE3870ED-413F-F151-FE7C-C011F715703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629" name="AutoShape 1065">
          <a:extLst>
            <a:ext uri="{FF2B5EF4-FFF2-40B4-BE49-F238E27FC236}">
              <a16:creationId xmlns:a16="http://schemas.microsoft.com/office/drawing/2014/main" id="{132285D0-5320-7078-9D63-B88375C3950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630" name="AutoShape 1068">
          <a:extLst>
            <a:ext uri="{FF2B5EF4-FFF2-40B4-BE49-F238E27FC236}">
              <a16:creationId xmlns:a16="http://schemas.microsoft.com/office/drawing/2014/main" id="{479EECEF-6B9F-08FE-7D71-8A4B61FD721E}"/>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631" name="AutoShape 1072">
          <a:extLst>
            <a:ext uri="{FF2B5EF4-FFF2-40B4-BE49-F238E27FC236}">
              <a16:creationId xmlns:a16="http://schemas.microsoft.com/office/drawing/2014/main" id="{C99C46C3-4054-ABB5-AD98-812083FCA73F}"/>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632" name="AutoShape 1076">
          <a:extLst>
            <a:ext uri="{FF2B5EF4-FFF2-40B4-BE49-F238E27FC236}">
              <a16:creationId xmlns:a16="http://schemas.microsoft.com/office/drawing/2014/main" id="{9773BC42-2872-C7FE-9987-AAC3F9AC58C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633" name="AutoShape 1078">
          <a:extLst>
            <a:ext uri="{FF2B5EF4-FFF2-40B4-BE49-F238E27FC236}">
              <a16:creationId xmlns:a16="http://schemas.microsoft.com/office/drawing/2014/main" id="{CEC15AA8-2121-6791-61B7-443FFCE7D279}"/>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634" name="AutoShape 1079">
          <a:extLst>
            <a:ext uri="{FF2B5EF4-FFF2-40B4-BE49-F238E27FC236}">
              <a16:creationId xmlns:a16="http://schemas.microsoft.com/office/drawing/2014/main" id="{7A4E37C6-245D-AC11-82AB-D16B1442874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635" name="AutoShape 1081">
          <a:extLst>
            <a:ext uri="{FF2B5EF4-FFF2-40B4-BE49-F238E27FC236}">
              <a16:creationId xmlns:a16="http://schemas.microsoft.com/office/drawing/2014/main" id="{5D834A75-68DC-E5E0-946E-B15207DF058B}"/>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636" name="AutoShape 1082">
          <a:extLst>
            <a:ext uri="{FF2B5EF4-FFF2-40B4-BE49-F238E27FC236}">
              <a16:creationId xmlns:a16="http://schemas.microsoft.com/office/drawing/2014/main" id="{B0A50E3E-8A8E-D035-2C5F-F40005F1447E}"/>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637" name="AutoShape 1083">
          <a:extLst>
            <a:ext uri="{FF2B5EF4-FFF2-40B4-BE49-F238E27FC236}">
              <a16:creationId xmlns:a16="http://schemas.microsoft.com/office/drawing/2014/main" id="{A530518B-5476-A1B5-256D-5B686DD55C63}"/>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638" name="AutoShape 1085">
          <a:extLst>
            <a:ext uri="{FF2B5EF4-FFF2-40B4-BE49-F238E27FC236}">
              <a16:creationId xmlns:a16="http://schemas.microsoft.com/office/drawing/2014/main" id="{1CEBA086-81A8-8A8E-D8E6-026E2CF9848D}"/>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10</xdr:col>
      <xdr:colOff>73025</xdr:colOff>
      <xdr:row>39</xdr:row>
      <xdr:rowOff>0</xdr:rowOff>
    </xdr:from>
    <xdr:to>
      <xdr:col>14</xdr:col>
      <xdr:colOff>25400</xdr:colOff>
      <xdr:row>41</xdr:row>
      <xdr:rowOff>130175</xdr:rowOff>
    </xdr:to>
    <xdr:sp macro="" textlink="">
      <xdr:nvSpPr>
        <xdr:cNvPr id="950639" name="AutoShape 1049">
          <a:extLst>
            <a:ext uri="{FF2B5EF4-FFF2-40B4-BE49-F238E27FC236}">
              <a16:creationId xmlns:a16="http://schemas.microsoft.com/office/drawing/2014/main" id="{248E1F69-E715-26CD-2EDC-E09481CC661E}"/>
            </a:ext>
          </a:extLst>
        </xdr:cNvPr>
        <xdr:cNvSpPr>
          <a:spLocks noChangeArrowheads="1"/>
        </xdr:cNvSpPr>
      </xdr:nvSpPr>
      <xdr:spPr bwMode="auto">
        <a:xfrm>
          <a:off x="6997700" y="9115425"/>
          <a:ext cx="1822450" cy="4540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640" name="AutoShape 1058">
          <a:extLst>
            <a:ext uri="{FF2B5EF4-FFF2-40B4-BE49-F238E27FC236}">
              <a16:creationId xmlns:a16="http://schemas.microsoft.com/office/drawing/2014/main" id="{5ECC4529-A223-B391-4F29-D8AE8EB2A2D6}"/>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641" name="AutoShape 1059">
          <a:extLst>
            <a:ext uri="{FF2B5EF4-FFF2-40B4-BE49-F238E27FC236}">
              <a16:creationId xmlns:a16="http://schemas.microsoft.com/office/drawing/2014/main" id="{14DD5BBF-E742-DCE5-9F46-710CF110295C}"/>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42" name="AutoShape 1060">
          <a:extLst>
            <a:ext uri="{FF2B5EF4-FFF2-40B4-BE49-F238E27FC236}">
              <a16:creationId xmlns:a16="http://schemas.microsoft.com/office/drawing/2014/main" id="{D0AE0FBD-1361-1EE4-9B5C-6ADCAAB0784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643" name="AutoShape 1061">
          <a:extLst>
            <a:ext uri="{FF2B5EF4-FFF2-40B4-BE49-F238E27FC236}">
              <a16:creationId xmlns:a16="http://schemas.microsoft.com/office/drawing/2014/main" id="{E68FE830-FA0D-CF95-4EBA-B511C6792B2D}"/>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44" name="AutoShape 1062">
          <a:extLst>
            <a:ext uri="{FF2B5EF4-FFF2-40B4-BE49-F238E27FC236}">
              <a16:creationId xmlns:a16="http://schemas.microsoft.com/office/drawing/2014/main" id="{5AB13CCE-5AE9-9129-BEB2-8B6AB0F59F70}"/>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44450</xdr:rowOff>
    </xdr:to>
    <xdr:sp macro="" textlink="">
      <xdr:nvSpPr>
        <xdr:cNvPr id="950645" name="AutoShape 1063">
          <a:extLst>
            <a:ext uri="{FF2B5EF4-FFF2-40B4-BE49-F238E27FC236}">
              <a16:creationId xmlns:a16="http://schemas.microsoft.com/office/drawing/2014/main" id="{57A3CFEA-049C-91FC-3779-4D06A8997617}"/>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46" name="AutoShape 1064">
          <a:extLst>
            <a:ext uri="{FF2B5EF4-FFF2-40B4-BE49-F238E27FC236}">
              <a16:creationId xmlns:a16="http://schemas.microsoft.com/office/drawing/2014/main" id="{73182EDC-C851-9DAE-0997-6820621F0D5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47" name="AutoShape 1065">
          <a:extLst>
            <a:ext uri="{FF2B5EF4-FFF2-40B4-BE49-F238E27FC236}">
              <a16:creationId xmlns:a16="http://schemas.microsoft.com/office/drawing/2014/main" id="{81F3493E-771A-44C8-C30F-4C3AF17CADB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648" name="AutoShape 1068">
          <a:extLst>
            <a:ext uri="{FF2B5EF4-FFF2-40B4-BE49-F238E27FC236}">
              <a16:creationId xmlns:a16="http://schemas.microsoft.com/office/drawing/2014/main" id="{7D9168CB-2E59-A87C-526F-06274319E59B}"/>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649" name="AutoShape 1072">
          <a:extLst>
            <a:ext uri="{FF2B5EF4-FFF2-40B4-BE49-F238E27FC236}">
              <a16:creationId xmlns:a16="http://schemas.microsoft.com/office/drawing/2014/main" id="{672D9A0F-0E02-5280-2FFC-430B2537BB93}"/>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650" name="AutoShape 1076">
          <a:extLst>
            <a:ext uri="{FF2B5EF4-FFF2-40B4-BE49-F238E27FC236}">
              <a16:creationId xmlns:a16="http://schemas.microsoft.com/office/drawing/2014/main" id="{F35CD7FC-C6FB-70C2-6CB8-126A885C60D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101600</xdr:rowOff>
    </xdr:to>
    <xdr:sp macro="" textlink="">
      <xdr:nvSpPr>
        <xdr:cNvPr id="950651" name="AutoShape 1077">
          <a:extLst>
            <a:ext uri="{FF2B5EF4-FFF2-40B4-BE49-F238E27FC236}">
              <a16:creationId xmlns:a16="http://schemas.microsoft.com/office/drawing/2014/main" id="{2388F117-D397-B417-5131-61ACA761B23E}"/>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652" name="AutoShape 1078">
          <a:extLst>
            <a:ext uri="{FF2B5EF4-FFF2-40B4-BE49-F238E27FC236}">
              <a16:creationId xmlns:a16="http://schemas.microsoft.com/office/drawing/2014/main" id="{BD1600C4-E85D-E72B-BF1B-154F4B9D3270}"/>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653" name="AutoShape 1079">
          <a:extLst>
            <a:ext uri="{FF2B5EF4-FFF2-40B4-BE49-F238E27FC236}">
              <a16:creationId xmlns:a16="http://schemas.microsoft.com/office/drawing/2014/main" id="{C71CD9AA-1FA7-C6EA-A0DA-32DB966EE879}"/>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654" name="AutoShape 1081">
          <a:extLst>
            <a:ext uri="{FF2B5EF4-FFF2-40B4-BE49-F238E27FC236}">
              <a16:creationId xmlns:a16="http://schemas.microsoft.com/office/drawing/2014/main" id="{5F881C1A-CB18-8629-39FF-0B89AE266890}"/>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655" name="AutoShape 1082">
          <a:extLst>
            <a:ext uri="{FF2B5EF4-FFF2-40B4-BE49-F238E27FC236}">
              <a16:creationId xmlns:a16="http://schemas.microsoft.com/office/drawing/2014/main" id="{DBCB595E-D852-E923-65E6-239DA40BD0D6}"/>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656" name="AutoShape 1083">
          <a:extLst>
            <a:ext uri="{FF2B5EF4-FFF2-40B4-BE49-F238E27FC236}">
              <a16:creationId xmlns:a16="http://schemas.microsoft.com/office/drawing/2014/main" id="{1A27E906-C574-730E-BA27-059D9F2425D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44450</xdr:rowOff>
    </xdr:to>
    <xdr:sp macro="" textlink="">
      <xdr:nvSpPr>
        <xdr:cNvPr id="950657" name="AutoShape 1084">
          <a:extLst>
            <a:ext uri="{FF2B5EF4-FFF2-40B4-BE49-F238E27FC236}">
              <a16:creationId xmlns:a16="http://schemas.microsoft.com/office/drawing/2014/main" id="{B9BA91FE-6A5C-8B4B-7BB7-8CA3EC29A478}"/>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658" name="AutoShape 1085">
          <a:extLst>
            <a:ext uri="{FF2B5EF4-FFF2-40B4-BE49-F238E27FC236}">
              <a16:creationId xmlns:a16="http://schemas.microsoft.com/office/drawing/2014/main" id="{82229B6F-35A4-DC57-4DDA-69C43B427A92}"/>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101600</xdr:colOff>
      <xdr:row>29</xdr:row>
      <xdr:rowOff>0</xdr:rowOff>
    </xdr:to>
    <xdr:sp macro="" textlink="">
      <xdr:nvSpPr>
        <xdr:cNvPr id="950659" name="AutoShape 1087">
          <a:extLst>
            <a:ext uri="{FF2B5EF4-FFF2-40B4-BE49-F238E27FC236}">
              <a16:creationId xmlns:a16="http://schemas.microsoft.com/office/drawing/2014/main" id="{27A4ABE4-90CA-2E98-1C26-12CCF1CE75E1}"/>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660" name="AutoShape 1058">
          <a:extLst>
            <a:ext uri="{FF2B5EF4-FFF2-40B4-BE49-F238E27FC236}">
              <a16:creationId xmlns:a16="http://schemas.microsoft.com/office/drawing/2014/main" id="{32B29ED2-70AF-9452-BF90-1BC5DF546BFA}"/>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661" name="AutoShape 1059">
          <a:extLst>
            <a:ext uri="{FF2B5EF4-FFF2-40B4-BE49-F238E27FC236}">
              <a16:creationId xmlns:a16="http://schemas.microsoft.com/office/drawing/2014/main" id="{9FD78F7F-3DC8-C07B-25AB-AFE1B04B8CED}"/>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62" name="AutoShape 1060">
          <a:extLst>
            <a:ext uri="{FF2B5EF4-FFF2-40B4-BE49-F238E27FC236}">
              <a16:creationId xmlns:a16="http://schemas.microsoft.com/office/drawing/2014/main" id="{1D52ECE4-0CA6-CFA3-494F-CDAABA15853F}"/>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663" name="AutoShape 1061">
          <a:extLst>
            <a:ext uri="{FF2B5EF4-FFF2-40B4-BE49-F238E27FC236}">
              <a16:creationId xmlns:a16="http://schemas.microsoft.com/office/drawing/2014/main" id="{4D73231B-2BC6-25C2-784D-1F9B9A14F477}"/>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64" name="AutoShape 1062">
          <a:extLst>
            <a:ext uri="{FF2B5EF4-FFF2-40B4-BE49-F238E27FC236}">
              <a16:creationId xmlns:a16="http://schemas.microsoft.com/office/drawing/2014/main" id="{8B755898-04BA-8813-731C-6C41B277A40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665" name="AutoShape 1063">
          <a:extLst>
            <a:ext uri="{FF2B5EF4-FFF2-40B4-BE49-F238E27FC236}">
              <a16:creationId xmlns:a16="http://schemas.microsoft.com/office/drawing/2014/main" id="{083EFB37-0D8F-F960-42F4-AB246CA5CD8D}"/>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666" name="AutoShape 1064">
          <a:extLst>
            <a:ext uri="{FF2B5EF4-FFF2-40B4-BE49-F238E27FC236}">
              <a16:creationId xmlns:a16="http://schemas.microsoft.com/office/drawing/2014/main" id="{B1F5FEA9-17F1-A122-FE35-B3E8BFBBE414}"/>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667" name="AutoShape 1065">
          <a:extLst>
            <a:ext uri="{FF2B5EF4-FFF2-40B4-BE49-F238E27FC236}">
              <a16:creationId xmlns:a16="http://schemas.microsoft.com/office/drawing/2014/main" id="{0393EFF8-7D94-79E9-578F-30E10BA8EC50}"/>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668" name="AutoShape 1068">
          <a:extLst>
            <a:ext uri="{FF2B5EF4-FFF2-40B4-BE49-F238E27FC236}">
              <a16:creationId xmlns:a16="http://schemas.microsoft.com/office/drawing/2014/main" id="{B7A922E2-E918-684F-D209-537B799028E9}"/>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669" name="AutoShape 1072">
          <a:extLst>
            <a:ext uri="{FF2B5EF4-FFF2-40B4-BE49-F238E27FC236}">
              <a16:creationId xmlns:a16="http://schemas.microsoft.com/office/drawing/2014/main" id="{26665559-6277-3CB8-1113-508B6A9E331B}"/>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670" name="AutoShape 1076">
          <a:extLst>
            <a:ext uri="{FF2B5EF4-FFF2-40B4-BE49-F238E27FC236}">
              <a16:creationId xmlns:a16="http://schemas.microsoft.com/office/drawing/2014/main" id="{7B8038FC-BF24-34ED-1DDF-C8CE76A0546F}"/>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671" name="AutoShape 1078">
          <a:extLst>
            <a:ext uri="{FF2B5EF4-FFF2-40B4-BE49-F238E27FC236}">
              <a16:creationId xmlns:a16="http://schemas.microsoft.com/office/drawing/2014/main" id="{4304101E-E9DD-3D36-F52E-999A554582E3}"/>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672" name="AutoShape 1079">
          <a:extLst>
            <a:ext uri="{FF2B5EF4-FFF2-40B4-BE49-F238E27FC236}">
              <a16:creationId xmlns:a16="http://schemas.microsoft.com/office/drawing/2014/main" id="{AB84DCC2-1EC9-44E2-7FFC-53B44B4F96DA}"/>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673" name="AutoShape 1081">
          <a:extLst>
            <a:ext uri="{FF2B5EF4-FFF2-40B4-BE49-F238E27FC236}">
              <a16:creationId xmlns:a16="http://schemas.microsoft.com/office/drawing/2014/main" id="{AE617F3D-69FD-E7E3-2015-E8B1935C35F1}"/>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674" name="AutoShape 1082">
          <a:extLst>
            <a:ext uri="{FF2B5EF4-FFF2-40B4-BE49-F238E27FC236}">
              <a16:creationId xmlns:a16="http://schemas.microsoft.com/office/drawing/2014/main" id="{B83A7477-E83C-3499-073F-A45281951417}"/>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675" name="AutoShape 1083">
          <a:extLst>
            <a:ext uri="{FF2B5EF4-FFF2-40B4-BE49-F238E27FC236}">
              <a16:creationId xmlns:a16="http://schemas.microsoft.com/office/drawing/2014/main" id="{34C7DBD7-EF7E-CBAA-94D3-18BAA4E01656}"/>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676" name="AutoShape 1085">
          <a:extLst>
            <a:ext uri="{FF2B5EF4-FFF2-40B4-BE49-F238E27FC236}">
              <a16:creationId xmlns:a16="http://schemas.microsoft.com/office/drawing/2014/main" id="{46039BBE-F6B3-E1EA-CE63-33E62D6DAE6F}"/>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677" name="AutoShape 1058">
          <a:extLst>
            <a:ext uri="{FF2B5EF4-FFF2-40B4-BE49-F238E27FC236}">
              <a16:creationId xmlns:a16="http://schemas.microsoft.com/office/drawing/2014/main" id="{7DB0BA2A-EB4A-3798-E7AC-D3F1102900D5}"/>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678" name="AutoShape 1059">
          <a:extLst>
            <a:ext uri="{FF2B5EF4-FFF2-40B4-BE49-F238E27FC236}">
              <a16:creationId xmlns:a16="http://schemas.microsoft.com/office/drawing/2014/main" id="{F77D4615-DD7A-20F4-5B25-CDFC398B9060}"/>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79" name="AutoShape 1060">
          <a:extLst>
            <a:ext uri="{FF2B5EF4-FFF2-40B4-BE49-F238E27FC236}">
              <a16:creationId xmlns:a16="http://schemas.microsoft.com/office/drawing/2014/main" id="{F4BD7F72-5DBA-D467-6B04-B99B1999B88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680" name="AutoShape 1061">
          <a:extLst>
            <a:ext uri="{FF2B5EF4-FFF2-40B4-BE49-F238E27FC236}">
              <a16:creationId xmlns:a16="http://schemas.microsoft.com/office/drawing/2014/main" id="{97ECB54E-C9E5-88EA-C0B8-4F8FE5D6B062}"/>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81" name="AutoShape 1062">
          <a:extLst>
            <a:ext uri="{FF2B5EF4-FFF2-40B4-BE49-F238E27FC236}">
              <a16:creationId xmlns:a16="http://schemas.microsoft.com/office/drawing/2014/main" id="{91705CE2-231A-CB77-988F-2CC090C63A8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44450</xdr:rowOff>
    </xdr:to>
    <xdr:sp macro="" textlink="">
      <xdr:nvSpPr>
        <xdr:cNvPr id="950682" name="AutoShape 1063">
          <a:extLst>
            <a:ext uri="{FF2B5EF4-FFF2-40B4-BE49-F238E27FC236}">
              <a16:creationId xmlns:a16="http://schemas.microsoft.com/office/drawing/2014/main" id="{7CE4D9F0-F5D2-F57A-C6F4-AAF3FDCB42ED}"/>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83" name="AutoShape 1064">
          <a:extLst>
            <a:ext uri="{FF2B5EF4-FFF2-40B4-BE49-F238E27FC236}">
              <a16:creationId xmlns:a16="http://schemas.microsoft.com/office/drawing/2014/main" id="{DA0E0880-A7FB-798A-F60A-4127241600D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84" name="AutoShape 1065">
          <a:extLst>
            <a:ext uri="{FF2B5EF4-FFF2-40B4-BE49-F238E27FC236}">
              <a16:creationId xmlns:a16="http://schemas.microsoft.com/office/drawing/2014/main" id="{6CCB71E8-EA14-0B0F-2C46-5A6D00CCA0F1}"/>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685" name="AutoShape 1068">
          <a:extLst>
            <a:ext uri="{FF2B5EF4-FFF2-40B4-BE49-F238E27FC236}">
              <a16:creationId xmlns:a16="http://schemas.microsoft.com/office/drawing/2014/main" id="{BC310373-E544-E824-0991-5F3967C31726}"/>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686" name="AutoShape 1072">
          <a:extLst>
            <a:ext uri="{FF2B5EF4-FFF2-40B4-BE49-F238E27FC236}">
              <a16:creationId xmlns:a16="http://schemas.microsoft.com/office/drawing/2014/main" id="{EB4E4BF7-A299-EA46-8635-9A4853BE6BAF}"/>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687" name="AutoShape 1076">
          <a:extLst>
            <a:ext uri="{FF2B5EF4-FFF2-40B4-BE49-F238E27FC236}">
              <a16:creationId xmlns:a16="http://schemas.microsoft.com/office/drawing/2014/main" id="{C62AD554-CE17-A983-E8D4-51D71D314155}"/>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101600</xdr:rowOff>
    </xdr:to>
    <xdr:sp macro="" textlink="">
      <xdr:nvSpPr>
        <xdr:cNvPr id="950688" name="AutoShape 1077">
          <a:extLst>
            <a:ext uri="{FF2B5EF4-FFF2-40B4-BE49-F238E27FC236}">
              <a16:creationId xmlns:a16="http://schemas.microsoft.com/office/drawing/2014/main" id="{5E7FA639-375F-7D09-2E65-4054DF142574}"/>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689" name="AutoShape 1078">
          <a:extLst>
            <a:ext uri="{FF2B5EF4-FFF2-40B4-BE49-F238E27FC236}">
              <a16:creationId xmlns:a16="http://schemas.microsoft.com/office/drawing/2014/main" id="{7D8EB4BD-AA4D-108E-FC8A-83313B3361C5}"/>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690" name="AutoShape 1079">
          <a:extLst>
            <a:ext uri="{FF2B5EF4-FFF2-40B4-BE49-F238E27FC236}">
              <a16:creationId xmlns:a16="http://schemas.microsoft.com/office/drawing/2014/main" id="{855A168B-CB73-6F70-E1A6-A8E1FFC2D674}"/>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691" name="AutoShape 1081">
          <a:extLst>
            <a:ext uri="{FF2B5EF4-FFF2-40B4-BE49-F238E27FC236}">
              <a16:creationId xmlns:a16="http://schemas.microsoft.com/office/drawing/2014/main" id="{18DAB18E-1D6A-0F58-3D1D-5269C53F100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692" name="AutoShape 1082">
          <a:extLst>
            <a:ext uri="{FF2B5EF4-FFF2-40B4-BE49-F238E27FC236}">
              <a16:creationId xmlns:a16="http://schemas.microsoft.com/office/drawing/2014/main" id="{7CA4663A-DC0A-D46B-8D4F-C457324C51AF}"/>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693" name="AutoShape 1083">
          <a:extLst>
            <a:ext uri="{FF2B5EF4-FFF2-40B4-BE49-F238E27FC236}">
              <a16:creationId xmlns:a16="http://schemas.microsoft.com/office/drawing/2014/main" id="{B7ADC8EF-029D-A66D-A495-B778AB7D23A5}"/>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44450</xdr:rowOff>
    </xdr:to>
    <xdr:sp macro="" textlink="">
      <xdr:nvSpPr>
        <xdr:cNvPr id="950694" name="AutoShape 1084">
          <a:extLst>
            <a:ext uri="{FF2B5EF4-FFF2-40B4-BE49-F238E27FC236}">
              <a16:creationId xmlns:a16="http://schemas.microsoft.com/office/drawing/2014/main" id="{18B699F4-11E8-8B96-8C6E-920592EE0361}"/>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695" name="AutoShape 1085">
          <a:extLst>
            <a:ext uri="{FF2B5EF4-FFF2-40B4-BE49-F238E27FC236}">
              <a16:creationId xmlns:a16="http://schemas.microsoft.com/office/drawing/2014/main" id="{6AE374A7-3CD4-6347-5E02-452173079916}"/>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101600</xdr:colOff>
      <xdr:row>29</xdr:row>
      <xdr:rowOff>0</xdr:rowOff>
    </xdr:to>
    <xdr:sp macro="" textlink="">
      <xdr:nvSpPr>
        <xdr:cNvPr id="950696" name="AutoShape 1087">
          <a:extLst>
            <a:ext uri="{FF2B5EF4-FFF2-40B4-BE49-F238E27FC236}">
              <a16:creationId xmlns:a16="http://schemas.microsoft.com/office/drawing/2014/main" id="{9A79BEE2-66DB-BF7F-27EE-CDD3437D523D}"/>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697" name="AutoShape 1058">
          <a:extLst>
            <a:ext uri="{FF2B5EF4-FFF2-40B4-BE49-F238E27FC236}">
              <a16:creationId xmlns:a16="http://schemas.microsoft.com/office/drawing/2014/main" id="{67414B74-3A00-710C-893D-C2198BE5F958}"/>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698" name="AutoShape 1059">
          <a:extLst>
            <a:ext uri="{FF2B5EF4-FFF2-40B4-BE49-F238E27FC236}">
              <a16:creationId xmlns:a16="http://schemas.microsoft.com/office/drawing/2014/main" id="{EE8C66BA-CAB8-FBEF-7920-A4718D55F618}"/>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99" name="AutoShape 1060">
          <a:extLst>
            <a:ext uri="{FF2B5EF4-FFF2-40B4-BE49-F238E27FC236}">
              <a16:creationId xmlns:a16="http://schemas.microsoft.com/office/drawing/2014/main" id="{D894F17B-4B8B-CBD6-30D1-2E52AB88184F}"/>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700" name="AutoShape 1061">
          <a:extLst>
            <a:ext uri="{FF2B5EF4-FFF2-40B4-BE49-F238E27FC236}">
              <a16:creationId xmlns:a16="http://schemas.microsoft.com/office/drawing/2014/main" id="{EB71975A-6D9F-AC62-294B-84C8D2BC8B04}"/>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01" name="AutoShape 1062">
          <a:extLst>
            <a:ext uri="{FF2B5EF4-FFF2-40B4-BE49-F238E27FC236}">
              <a16:creationId xmlns:a16="http://schemas.microsoft.com/office/drawing/2014/main" id="{B3B63277-5730-927C-249C-29FB797CB606}"/>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702" name="AutoShape 1063">
          <a:extLst>
            <a:ext uri="{FF2B5EF4-FFF2-40B4-BE49-F238E27FC236}">
              <a16:creationId xmlns:a16="http://schemas.microsoft.com/office/drawing/2014/main" id="{A826BE0E-CA6D-0342-8323-F51A7C1B332B}"/>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703" name="AutoShape 1064">
          <a:extLst>
            <a:ext uri="{FF2B5EF4-FFF2-40B4-BE49-F238E27FC236}">
              <a16:creationId xmlns:a16="http://schemas.microsoft.com/office/drawing/2014/main" id="{B44E5F31-191A-E479-5887-BCC42CC1351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704" name="AutoShape 1065">
          <a:extLst>
            <a:ext uri="{FF2B5EF4-FFF2-40B4-BE49-F238E27FC236}">
              <a16:creationId xmlns:a16="http://schemas.microsoft.com/office/drawing/2014/main" id="{D6D2928F-0701-2238-BCB0-2E1FD311D5F5}"/>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705" name="AutoShape 1068">
          <a:extLst>
            <a:ext uri="{FF2B5EF4-FFF2-40B4-BE49-F238E27FC236}">
              <a16:creationId xmlns:a16="http://schemas.microsoft.com/office/drawing/2014/main" id="{58DB88C9-AB0F-CE5D-0086-F7F52614FB32}"/>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706" name="AutoShape 1072">
          <a:extLst>
            <a:ext uri="{FF2B5EF4-FFF2-40B4-BE49-F238E27FC236}">
              <a16:creationId xmlns:a16="http://schemas.microsoft.com/office/drawing/2014/main" id="{03681DAA-8B76-FD21-A0DC-9C369C961013}"/>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707" name="AutoShape 1076">
          <a:extLst>
            <a:ext uri="{FF2B5EF4-FFF2-40B4-BE49-F238E27FC236}">
              <a16:creationId xmlns:a16="http://schemas.microsoft.com/office/drawing/2014/main" id="{8DA0E4B8-EF05-8E18-1817-8BBAADB74AD7}"/>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708" name="AutoShape 1078">
          <a:extLst>
            <a:ext uri="{FF2B5EF4-FFF2-40B4-BE49-F238E27FC236}">
              <a16:creationId xmlns:a16="http://schemas.microsoft.com/office/drawing/2014/main" id="{13FB11D2-AFEA-77EF-3FCA-7A533432BBA2}"/>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709" name="AutoShape 1079">
          <a:extLst>
            <a:ext uri="{FF2B5EF4-FFF2-40B4-BE49-F238E27FC236}">
              <a16:creationId xmlns:a16="http://schemas.microsoft.com/office/drawing/2014/main" id="{FF9BFCF8-1A21-CD29-1310-CB3F3548A632}"/>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710" name="AutoShape 1081">
          <a:extLst>
            <a:ext uri="{FF2B5EF4-FFF2-40B4-BE49-F238E27FC236}">
              <a16:creationId xmlns:a16="http://schemas.microsoft.com/office/drawing/2014/main" id="{D3E75941-2A6C-DED6-9178-65103643A928}"/>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711" name="AutoShape 1082">
          <a:extLst>
            <a:ext uri="{FF2B5EF4-FFF2-40B4-BE49-F238E27FC236}">
              <a16:creationId xmlns:a16="http://schemas.microsoft.com/office/drawing/2014/main" id="{779E5C35-E34C-93AA-7F5C-4A978D957F5C}"/>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712" name="AutoShape 1083">
          <a:extLst>
            <a:ext uri="{FF2B5EF4-FFF2-40B4-BE49-F238E27FC236}">
              <a16:creationId xmlns:a16="http://schemas.microsoft.com/office/drawing/2014/main" id="{369311C8-5ED9-F381-168E-292080B8EE7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713" name="AutoShape 1085">
          <a:extLst>
            <a:ext uri="{FF2B5EF4-FFF2-40B4-BE49-F238E27FC236}">
              <a16:creationId xmlns:a16="http://schemas.microsoft.com/office/drawing/2014/main" id="{C65802AD-FCEF-9A09-D989-BD1C40CD4149}"/>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14" name="AutoShape 1058">
          <a:extLst>
            <a:ext uri="{FF2B5EF4-FFF2-40B4-BE49-F238E27FC236}">
              <a16:creationId xmlns:a16="http://schemas.microsoft.com/office/drawing/2014/main" id="{0E634D23-6A35-C867-5AC2-297005344CF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715" name="AutoShape 1059">
          <a:extLst>
            <a:ext uri="{FF2B5EF4-FFF2-40B4-BE49-F238E27FC236}">
              <a16:creationId xmlns:a16="http://schemas.microsoft.com/office/drawing/2014/main" id="{7EC13024-1A21-D7C8-35B6-68A3D4AEEC7D}"/>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16" name="AutoShape 1060">
          <a:extLst>
            <a:ext uri="{FF2B5EF4-FFF2-40B4-BE49-F238E27FC236}">
              <a16:creationId xmlns:a16="http://schemas.microsoft.com/office/drawing/2014/main" id="{8F83C5A6-AEEF-319B-1AFA-66271EC9AB1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17" name="AutoShape 1061">
          <a:extLst>
            <a:ext uri="{FF2B5EF4-FFF2-40B4-BE49-F238E27FC236}">
              <a16:creationId xmlns:a16="http://schemas.microsoft.com/office/drawing/2014/main" id="{6A0D87EB-772B-05F0-CA29-CA60DFBD7509}"/>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18" name="AutoShape 1062">
          <a:extLst>
            <a:ext uri="{FF2B5EF4-FFF2-40B4-BE49-F238E27FC236}">
              <a16:creationId xmlns:a16="http://schemas.microsoft.com/office/drawing/2014/main" id="{5EBBC8D6-BFC5-A7AD-C975-82D9876D7416}"/>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44450</xdr:rowOff>
    </xdr:to>
    <xdr:sp macro="" textlink="">
      <xdr:nvSpPr>
        <xdr:cNvPr id="950719" name="AutoShape 1063">
          <a:extLst>
            <a:ext uri="{FF2B5EF4-FFF2-40B4-BE49-F238E27FC236}">
              <a16:creationId xmlns:a16="http://schemas.microsoft.com/office/drawing/2014/main" id="{1A6DC2DA-683F-4FC0-BF44-EBF2842BFD7B}"/>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20" name="AutoShape 1064">
          <a:extLst>
            <a:ext uri="{FF2B5EF4-FFF2-40B4-BE49-F238E27FC236}">
              <a16:creationId xmlns:a16="http://schemas.microsoft.com/office/drawing/2014/main" id="{88C85194-F51E-F893-073C-401A60C56C3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21" name="AutoShape 1065">
          <a:extLst>
            <a:ext uri="{FF2B5EF4-FFF2-40B4-BE49-F238E27FC236}">
              <a16:creationId xmlns:a16="http://schemas.microsoft.com/office/drawing/2014/main" id="{A07C8C1A-79FD-E050-B8A5-CE62F2A466D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722" name="AutoShape 1068">
          <a:extLst>
            <a:ext uri="{FF2B5EF4-FFF2-40B4-BE49-F238E27FC236}">
              <a16:creationId xmlns:a16="http://schemas.microsoft.com/office/drawing/2014/main" id="{B1C4BE41-0178-E27F-A375-922BCFFCDCC7}"/>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723" name="AutoShape 1072">
          <a:extLst>
            <a:ext uri="{FF2B5EF4-FFF2-40B4-BE49-F238E27FC236}">
              <a16:creationId xmlns:a16="http://schemas.microsoft.com/office/drawing/2014/main" id="{AC38BA83-D506-3402-7B7F-15842D4B4E5D}"/>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724" name="AutoShape 1076">
          <a:extLst>
            <a:ext uri="{FF2B5EF4-FFF2-40B4-BE49-F238E27FC236}">
              <a16:creationId xmlns:a16="http://schemas.microsoft.com/office/drawing/2014/main" id="{87963C37-DE9D-5B00-90EC-0DEA25C41D4B}"/>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101600</xdr:rowOff>
    </xdr:to>
    <xdr:sp macro="" textlink="">
      <xdr:nvSpPr>
        <xdr:cNvPr id="950725" name="AutoShape 1077">
          <a:extLst>
            <a:ext uri="{FF2B5EF4-FFF2-40B4-BE49-F238E27FC236}">
              <a16:creationId xmlns:a16="http://schemas.microsoft.com/office/drawing/2014/main" id="{D017F381-BE44-40AD-6E7F-37EB5B279523}"/>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726" name="AutoShape 1078">
          <a:extLst>
            <a:ext uri="{FF2B5EF4-FFF2-40B4-BE49-F238E27FC236}">
              <a16:creationId xmlns:a16="http://schemas.microsoft.com/office/drawing/2014/main" id="{B842B502-781B-DE8F-3E53-DAB1C9FEE7A6}"/>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727" name="AutoShape 1079">
          <a:extLst>
            <a:ext uri="{FF2B5EF4-FFF2-40B4-BE49-F238E27FC236}">
              <a16:creationId xmlns:a16="http://schemas.microsoft.com/office/drawing/2014/main" id="{5BA9E6BB-4C57-0A1B-1FEB-B36203C6B26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728" name="AutoShape 1081">
          <a:extLst>
            <a:ext uri="{FF2B5EF4-FFF2-40B4-BE49-F238E27FC236}">
              <a16:creationId xmlns:a16="http://schemas.microsoft.com/office/drawing/2014/main" id="{A5FE675F-90D0-092A-7840-CD67D7E94EAA}"/>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729" name="AutoShape 1082">
          <a:extLst>
            <a:ext uri="{FF2B5EF4-FFF2-40B4-BE49-F238E27FC236}">
              <a16:creationId xmlns:a16="http://schemas.microsoft.com/office/drawing/2014/main" id="{28381385-E67B-F851-149D-75824628D9E6}"/>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730" name="AutoShape 1083">
          <a:extLst>
            <a:ext uri="{FF2B5EF4-FFF2-40B4-BE49-F238E27FC236}">
              <a16:creationId xmlns:a16="http://schemas.microsoft.com/office/drawing/2014/main" id="{43FFDAE8-4884-7A42-E925-7522B652AB48}"/>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44450</xdr:rowOff>
    </xdr:to>
    <xdr:sp macro="" textlink="">
      <xdr:nvSpPr>
        <xdr:cNvPr id="950731" name="AutoShape 1084">
          <a:extLst>
            <a:ext uri="{FF2B5EF4-FFF2-40B4-BE49-F238E27FC236}">
              <a16:creationId xmlns:a16="http://schemas.microsoft.com/office/drawing/2014/main" id="{1F490A1E-2E71-6AD9-6542-3DE2A692412D}"/>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732" name="AutoShape 1085">
          <a:extLst>
            <a:ext uri="{FF2B5EF4-FFF2-40B4-BE49-F238E27FC236}">
              <a16:creationId xmlns:a16="http://schemas.microsoft.com/office/drawing/2014/main" id="{5FAE3AB0-804D-85D8-D157-C32B158EEBD4}"/>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101600</xdr:colOff>
      <xdr:row>29</xdr:row>
      <xdr:rowOff>0</xdr:rowOff>
    </xdr:to>
    <xdr:sp macro="" textlink="">
      <xdr:nvSpPr>
        <xdr:cNvPr id="950733" name="AutoShape 1087">
          <a:extLst>
            <a:ext uri="{FF2B5EF4-FFF2-40B4-BE49-F238E27FC236}">
              <a16:creationId xmlns:a16="http://schemas.microsoft.com/office/drawing/2014/main" id="{ECAC81F3-C301-4E42-04AF-CEFAA566E305}"/>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734" name="AutoShape 1058">
          <a:extLst>
            <a:ext uri="{FF2B5EF4-FFF2-40B4-BE49-F238E27FC236}">
              <a16:creationId xmlns:a16="http://schemas.microsoft.com/office/drawing/2014/main" id="{54FFD30F-13F6-1FB9-A0FE-058DCFB2FB0F}"/>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735" name="AutoShape 1059">
          <a:extLst>
            <a:ext uri="{FF2B5EF4-FFF2-40B4-BE49-F238E27FC236}">
              <a16:creationId xmlns:a16="http://schemas.microsoft.com/office/drawing/2014/main" id="{4001E929-B0D3-34E5-2836-429B0A592858}"/>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36" name="AutoShape 1060">
          <a:extLst>
            <a:ext uri="{FF2B5EF4-FFF2-40B4-BE49-F238E27FC236}">
              <a16:creationId xmlns:a16="http://schemas.microsoft.com/office/drawing/2014/main" id="{88BEE22B-BA66-29AF-BAC0-E79128677C1B}"/>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737" name="AutoShape 1061">
          <a:extLst>
            <a:ext uri="{FF2B5EF4-FFF2-40B4-BE49-F238E27FC236}">
              <a16:creationId xmlns:a16="http://schemas.microsoft.com/office/drawing/2014/main" id="{FEFE0F67-DE4A-032E-AC40-4BC90A60A5BC}"/>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38" name="AutoShape 1062">
          <a:extLst>
            <a:ext uri="{FF2B5EF4-FFF2-40B4-BE49-F238E27FC236}">
              <a16:creationId xmlns:a16="http://schemas.microsoft.com/office/drawing/2014/main" id="{06705CDE-9E56-A2DB-4571-FFF4A9236EFE}"/>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739" name="AutoShape 1063">
          <a:extLst>
            <a:ext uri="{FF2B5EF4-FFF2-40B4-BE49-F238E27FC236}">
              <a16:creationId xmlns:a16="http://schemas.microsoft.com/office/drawing/2014/main" id="{9DBA919B-5256-884B-4187-CF436C1859BA}"/>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740" name="AutoShape 1064">
          <a:extLst>
            <a:ext uri="{FF2B5EF4-FFF2-40B4-BE49-F238E27FC236}">
              <a16:creationId xmlns:a16="http://schemas.microsoft.com/office/drawing/2014/main" id="{AB0D5703-09C5-47CC-EDE3-EDBA0A2A3E83}"/>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741" name="AutoShape 1065">
          <a:extLst>
            <a:ext uri="{FF2B5EF4-FFF2-40B4-BE49-F238E27FC236}">
              <a16:creationId xmlns:a16="http://schemas.microsoft.com/office/drawing/2014/main" id="{1BA00242-942C-4CF7-0EB3-89B5E9332BF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742" name="AutoShape 1068">
          <a:extLst>
            <a:ext uri="{FF2B5EF4-FFF2-40B4-BE49-F238E27FC236}">
              <a16:creationId xmlns:a16="http://schemas.microsoft.com/office/drawing/2014/main" id="{D1E34581-EDD1-A4F6-F598-551C155A40A9}"/>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743" name="AutoShape 1072">
          <a:extLst>
            <a:ext uri="{FF2B5EF4-FFF2-40B4-BE49-F238E27FC236}">
              <a16:creationId xmlns:a16="http://schemas.microsoft.com/office/drawing/2014/main" id="{563C5447-9106-C4F1-41E5-20BF4113CB35}"/>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744" name="AutoShape 1076">
          <a:extLst>
            <a:ext uri="{FF2B5EF4-FFF2-40B4-BE49-F238E27FC236}">
              <a16:creationId xmlns:a16="http://schemas.microsoft.com/office/drawing/2014/main" id="{D3ED8811-751E-3C17-D4C0-60F738F4C4E6}"/>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745" name="AutoShape 1078">
          <a:extLst>
            <a:ext uri="{FF2B5EF4-FFF2-40B4-BE49-F238E27FC236}">
              <a16:creationId xmlns:a16="http://schemas.microsoft.com/office/drawing/2014/main" id="{8D3E7498-7572-0339-8118-1DB67AFAB958}"/>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746" name="AutoShape 1079">
          <a:extLst>
            <a:ext uri="{FF2B5EF4-FFF2-40B4-BE49-F238E27FC236}">
              <a16:creationId xmlns:a16="http://schemas.microsoft.com/office/drawing/2014/main" id="{7CD88EDA-A8A1-F82F-BAB2-148EA5E64970}"/>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747" name="AutoShape 1081">
          <a:extLst>
            <a:ext uri="{FF2B5EF4-FFF2-40B4-BE49-F238E27FC236}">
              <a16:creationId xmlns:a16="http://schemas.microsoft.com/office/drawing/2014/main" id="{01361CBB-FE92-AEF6-7189-3C8CBE5FC7D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748" name="AutoShape 1082">
          <a:extLst>
            <a:ext uri="{FF2B5EF4-FFF2-40B4-BE49-F238E27FC236}">
              <a16:creationId xmlns:a16="http://schemas.microsoft.com/office/drawing/2014/main" id="{BCB55530-5032-C5A8-099B-AC4CCDE2604B}"/>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749" name="AutoShape 1083">
          <a:extLst>
            <a:ext uri="{FF2B5EF4-FFF2-40B4-BE49-F238E27FC236}">
              <a16:creationId xmlns:a16="http://schemas.microsoft.com/office/drawing/2014/main" id="{D2D80102-3778-D20C-96B2-B436FDD47E0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750" name="AutoShape 1085">
          <a:extLst>
            <a:ext uri="{FF2B5EF4-FFF2-40B4-BE49-F238E27FC236}">
              <a16:creationId xmlns:a16="http://schemas.microsoft.com/office/drawing/2014/main" id="{3BE7B8D3-C616-AE27-B88A-453D52BDEC71}"/>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51" name="AutoShape 1058">
          <a:extLst>
            <a:ext uri="{FF2B5EF4-FFF2-40B4-BE49-F238E27FC236}">
              <a16:creationId xmlns:a16="http://schemas.microsoft.com/office/drawing/2014/main" id="{4AFACDFC-F5BE-04AF-0859-F1825C7FF18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752" name="AutoShape 1059">
          <a:extLst>
            <a:ext uri="{FF2B5EF4-FFF2-40B4-BE49-F238E27FC236}">
              <a16:creationId xmlns:a16="http://schemas.microsoft.com/office/drawing/2014/main" id="{FAEFE76E-863A-5209-0DB8-F987D87A7505}"/>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53" name="AutoShape 1060">
          <a:extLst>
            <a:ext uri="{FF2B5EF4-FFF2-40B4-BE49-F238E27FC236}">
              <a16:creationId xmlns:a16="http://schemas.microsoft.com/office/drawing/2014/main" id="{EE8207AA-920D-4B38-0F8B-B91080D5ECB4}"/>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54" name="AutoShape 1061">
          <a:extLst>
            <a:ext uri="{FF2B5EF4-FFF2-40B4-BE49-F238E27FC236}">
              <a16:creationId xmlns:a16="http://schemas.microsoft.com/office/drawing/2014/main" id="{D4CBAE09-F22B-59E5-7EDF-CB9692FFCA79}"/>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55" name="AutoShape 1062">
          <a:extLst>
            <a:ext uri="{FF2B5EF4-FFF2-40B4-BE49-F238E27FC236}">
              <a16:creationId xmlns:a16="http://schemas.microsoft.com/office/drawing/2014/main" id="{67E3D7FC-C4A0-6453-2FC6-3A96213DFD56}"/>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44450</xdr:rowOff>
    </xdr:to>
    <xdr:sp macro="" textlink="">
      <xdr:nvSpPr>
        <xdr:cNvPr id="950756" name="AutoShape 1063">
          <a:extLst>
            <a:ext uri="{FF2B5EF4-FFF2-40B4-BE49-F238E27FC236}">
              <a16:creationId xmlns:a16="http://schemas.microsoft.com/office/drawing/2014/main" id="{178E22CB-17E8-71C6-F84D-1F1E1869051C}"/>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57" name="AutoShape 1064">
          <a:extLst>
            <a:ext uri="{FF2B5EF4-FFF2-40B4-BE49-F238E27FC236}">
              <a16:creationId xmlns:a16="http://schemas.microsoft.com/office/drawing/2014/main" id="{8DC9D728-6811-4E4E-E291-A2C1F7846471}"/>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58" name="AutoShape 1065">
          <a:extLst>
            <a:ext uri="{FF2B5EF4-FFF2-40B4-BE49-F238E27FC236}">
              <a16:creationId xmlns:a16="http://schemas.microsoft.com/office/drawing/2014/main" id="{3AC07DB5-6756-F1D5-B803-419E4D4C88AB}"/>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759" name="AutoShape 1068">
          <a:extLst>
            <a:ext uri="{FF2B5EF4-FFF2-40B4-BE49-F238E27FC236}">
              <a16:creationId xmlns:a16="http://schemas.microsoft.com/office/drawing/2014/main" id="{A93E56D9-9970-9432-A034-E7793558D300}"/>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760" name="AutoShape 1072">
          <a:extLst>
            <a:ext uri="{FF2B5EF4-FFF2-40B4-BE49-F238E27FC236}">
              <a16:creationId xmlns:a16="http://schemas.microsoft.com/office/drawing/2014/main" id="{6D523739-5D00-E249-188A-D10E63FD9F0A}"/>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761" name="AutoShape 1076">
          <a:extLst>
            <a:ext uri="{FF2B5EF4-FFF2-40B4-BE49-F238E27FC236}">
              <a16:creationId xmlns:a16="http://schemas.microsoft.com/office/drawing/2014/main" id="{6FA86FD2-FB01-2008-BD9B-DF1C710A8465}"/>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101600</xdr:rowOff>
    </xdr:to>
    <xdr:sp macro="" textlink="">
      <xdr:nvSpPr>
        <xdr:cNvPr id="950762" name="AutoShape 1077">
          <a:extLst>
            <a:ext uri="{FF2B5EF4-FFF2-40B4-BE49-F238E27FC236}">
              <a16:creationId xmlns:a16="http://schemas.microsoft.com/office/drawing/2014/main" id="{66C0E4E9-4D06-7E48-3757-5EB0E98445DF}"/>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763" name="AutoShape 1078">
          <a:extLst>
            <a:ext uri="{FF2B5EF4-FFF2-40B4-BE49-F238E27FC236}">
              <a16:creationId xmlns:a16="http://schemas.microsoft.com/office/drawing/2014/main" id="{4F7E2E3D-B2DC-5237-2F03-04FC4E18BC56}"/>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764" name="AutoShape 1079">
          <a:extLst>
            <a:ext uri="{FF2B5EF4-FFF2-40B4-BE49-F238E27FC236}">
              <a16:creationId xmlns:a16="http://schemas.microsoft.com/office/drawing/2014/main" id="{130FA3E7-4A5C-2487-5FC8-5295CBC646FC}"/>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765" name="AutoShape 1081">
          <a:extLst>
            <a:ext uri="{FF2B5EF4-FFF2-40B4-BE49-F238E27FC236}">
              <a16:creationId xmlns:a16="http://schemas.microsoft.com/office/drawing/2014/main" id="{117BFDCF-A591-6641-7383-5B594D0FB537}"/>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766" name="AutoShape 1082">
          <a:extLst>
            <a:ext uri="{FF2B5EF4-FFF2-40B4-BE49-F238E27FC236}">
              <a16:creationId xmlns:a16="http://schemas.microsoft.com/office/drawing/2014/main" id="{58AB9AA0-54EA-320C-FADC-3100F9A85F50}"/>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767" name="AutoShape 1083">
          <a:extLst>
            <a:ext uri="{FF2B5EF4-FFF2-40B4-BE49-F238E27FC236}">
              <a16:creationId xmlns:a16="http://schemas.microsoft.com/office/drawing/2014/main" id="{1976B40D-A587-7A85-D732-BAB2F0E6D7BA}"/>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44450</xdr:rowOff>
    </xdr:to>
    <xdr:sp macro="" textlink="">
      <xdr:nvSpPr>
        <xdr:cNvPr id="950768" name="AutoShape 1084">
          <a:extLst>
            <a:ext uri="{FF2B5EF4-FFF2-40B4-BE49-F238E27FC236}">
              <a16:creationId xmlns:a16="http://schemas.microsoft.com/office/drawing/2014/main" id="{4B23C13E-4239-BC3C-A4CC-2A036C9B297B}"/>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769" name="AutoShape 1085">
          <a:extLst>
            <a:ext uri="{FF2B5EF4-FFF2-40B4-BE49-F238E27FC236}">
              <a16:creationId xmlns:a16="http://schemas.microsoft.com/office/drawing/2014/main" id="{321444B3-1168-4172-92C0-AC18690C0895}"/>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101600</xdr:colOff>
      <xdr:row>29</xdr:row>
      <xdr:rowOff>0</xdr:rowOff>
    </xdr:to>
    <xdr:sp macro="" textlink="">
      <xdr:nvSpPr>
        <xdr:cNvPr id="950770" name="AutoShape 1087">
          <a:extLst>
            <a:ext uri="{FF2B5EF4-FFF2-40B4-BE49-F238E27FC236}">
              <a16:creationId xmlns:a16="http://schemas.microsoft.com/office/drawing/2014/main" id="{7E32F0D1-9F78-6439-2E29-57F69FB7C14C}"/>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771" name="AutoShape 1058">
          <a:extLst>
            <a:ext uri="{FF2B5EF4-FFF2-40B4-BE49-F238E27FC236}">
              <a16:creationId xmlns:a16="http://schemas.microsoft.com/office/drawing/2014/main" id="{D1C5D325-7325-FCF7-C1BF-090E318171A9}"/>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772" name="AutoShape 1059">
          <a:extLst>
            <a:ext uri="{FF2B5EF4-FFF2-40B4-BE49-F238E27FC236}">
              <a16:creationId xmlns:a16="http://schemas.microsoft.com/office/drawing/2014/main" id="{018F09CF-56B6-AF91-4906-E59162C07F55}"/>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73" name="AutoShape 1060">
          <a:extLst>
            <a:ext uri="{FF2B5EF4-FFF2-40B4-BE49-F238E27FC236}">
              <a16:creationId xmlns:a16="http://schemas.microsoft.com/office/drawing/2014/main" id="{B9A82E03-E42A-CD42-68FC-CF383CD2CCC2}"/>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774" name="AutoShape 1061">
          <a:extLst>
            <a:ext uri="{FF2B5EF4-FFF2-40B4-BE49-F238E27FC236}">
              <a16:creationId xmlns:a16="http://schemas.microsoft.com/office/drawing/2014/main" id="{11706C89-7166-1652-FBF9-B77679B26993}"/>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75" name="AutoShape 1062">
          <a:extLst>
            <a:ext uri="{FF2B5EF4-FFF2-40B4-BE49-F238E27FC236}">
              <a16:creationId xmlns:a16="http://schemas.microsoft.com/office/drawing/2014/main" id="{0EABB94D-DB93-E932-FB14-F04494F331E4}"/>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776" name="AutoShape 1063">
          <a:extLst>
            <a:ext uri="{FF2B5EF4-FFF2-40B4-BE49-F238E27FC236}">
              <a16:creationId xmlns:a16="http://schemas.microsoft.com/office/drawing/2014/main" id="{9A4E9F9B-591A-3B3F-6400-13BA65FFCF2F}"/>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777" name="AutoShape 1064">
          <a:extLst>
            <a:ext uri="{FF2B5EF4-FFF2-40B4-BE49-F238E27FC236}">
              <a16:creationId xmlns:a16="http://schemas.microsoft.com/office/drawing/2014/main" id="{81C5503A-66F7-C0E9-0007-F6234848263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778" name="AutoShape 1065">
          <a:extLst>
            <a:ext uri="{FF2B5EF4-FFF2-40B4-BE49-F238E27FC236}">
              <a16:creationId xmlns:a16="http://schemas.microsoft.com/office/drawing/2014/main" id="{0836D0E1-9F89-4F7F-6EC1-BB53F5C1A7FF}"/>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779" name="AutoShape 1068">
          <a:extLst>
            <a:ext uri="{FF2B5EF4-FFF2-40B4-BE49-F238E27FC236}">
              <a16:creationId xmlns:a16="http://schemas.microsoft.com/office/drawing/2014/main" id="{5BDD4F84-0376-DB17-5C38-167565818289}"/>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780" name="AutoShape 1072">
          <a:extLst>
            <a:ext uri="{FF2B5EF4-FFF2-40B4-BE49-F238E27FC236}">
              <a16:creationId xmlns:a16="http://schemas.microsoft.com/office/drawing/2014/main" id="{AD34CC4F-2EAB-9B0F-C799-CBA2D5DF5500}"/>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781" name="AutoShape 1076">
          <a:extLst>
            <a:ext uri="{FF2B5EF4-FFF2-40B4-BE49-F238E27FC236}">
              <a16:creationId xmlns:a16="http://schemas.microsoft.com/office/drawing/2014/main" id="{B5FE6BF8-76CF-281B-AB0F-6208AE9BE038}"/>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782" name="AutoShape 1078">
          <a:extLst>
            <a:ext uri="{FF2B5EF4-FFF2-40B4-BE49-F238E27FC236}">
              <a16:creationId xmlns:a16="http://schemas.microsoft.com/office/drawing/2014/main" id="{B207A41F-94BA-2B84-E58A-599A602B7473}"/>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783" name="AutoShape 1079">
          <a:extLst>
            <a:ext uri="{FF2B5EF4-FFF2-40B4-BE49-F238E27FC236}">
              <a16:creationId xmlns:a16="http://schemas.microsoft.com/office/drawing/2014/main" id="{8D81E265-DB9D-3A66-E5E1-9A86B4631839}"/>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784" name="AutoShape 1081">
          <a:extLst>
            <a:ext uri="{FF2B5EF4-FFF2-40B4-BE49-F238E27FC236}">
              <a16:creationId xmlns:a16="http://schemas.microsoft.com/office/drawing/2014/main" id="{8A700D99-AC34-094B-714A-E0D8CB4D65CD}"/>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785" name="AutoShape 1082">
          <a:extLst>
            <a:ext uri="{FF2B5EF4-FFF2-40B4-BE49-F238E27FC236}">
              <a16:creationId xmlns:a16="http://schemas.microsoft.com/office/drawing/2014/main" id="{D103E3F1-29B5-7D7C-A05D-EFA80AB76920}"/>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786" name="AutoShape 1085">
          <a:extLst>
            <a:ext uri="{FF2B5EF4-FFF2-40B4-BE49-F238E27FC236}">
              <a16:creationId xmlns:a16="http://schemas.microsoft.com/office/drawing/2014/main" id="{BEEBB3E7-34F0-E58F-C09A-B280A375408E}"/>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87" name="AutoShape 1058">
          <a:extLst>
            <a:ext uri="{FF2B5EF4-FFF2-40B4-BE49-F238E27FC236}">
              <a16:creationId xmlns:a16="http://schemas.microsoft.com/office/drawing/2014/main" id="{44B2FB5E-7A74-02D3-2247-2D290B2BA6CE}"/>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788" name="AutoShape 1059">
          <a:extLst>
            <a:ext uri="{FF2B5EF4-FFF2-40B4-BE49-F238E27FC236}">
              <a16:creationId xmlns:a16="http://schemas.microsoft.com/office/drawing/2014/main" id="{2D826877-7CF0-07CF-6BA9-B62807384E0C}"/>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89" name="AutoShape 1060">
          <a:extLst>
            <a:ext uri="{FF2B5EF4-FFF2-40B4-BE49-F238E27FC236}">
              <a16:creationId xmlns:a16="http://schemas.microsoft.com/office/drawing/2014/main" id="{DF31D86D-B4E6-643A-0140-56DD2955D987}"/>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90" name="AutoShape 1061">
          <a:extLst>
            <a:ext uri="{FF2B5EF4-FFF2-40B4-BE49-F238E27FC236}">
              <a16:creationId xmlns:a16="http://schemas.microsoft.com/office/drawing/2014/main" id="{D914BA27-F2A2-D861-B6BA-DEA6A172296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91" name="AutoShape 1062">
          <a:extLst>
            <a:ext uri="{FF2B5EF4-FFF2-40B4-BE49-F238E27FC236}">
              <a16:creationId xmlns:a16="http://schemas.microsoft.com/office/drawing/2014/main" id="{A4FCCD70-0B19-7168-48E8-B2E6749B5B74}"/>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615950</xdr:rowOff>
    </xdr:from>
    <xdr:to>
      <xdr:col>17</xdr:col>
      <xdr:colOff>0</xdr:colOff>
      <xdr:row>21</xdr:row>
      <xdr:rowOff>0</xdr:rowOff>
    </xdr:to>
    <xdr:sp macro="" textlink="">
      <xdr:nvSpPr>
        <xdr:cNvPr id="950792" name="AutoShape 1072">
          <a:extLst>
            <a:ext uri="{FF2B5EF4-FFF2-40B4-BE49-F238E27FC236}">
              <a16:creationId xmlns:a16="http://schemas.microsoft.com/office/drawing/2014/main" id="{D1D13AE4-8CDA-15DD-69F9-3331C70F4FFC}"/>
            </a:ext>
          </a:extLst>
        </xdr:cNvPr>
        <xdr:cNvSpPr>
          <a:spLocks noChangeArrowheads="1"/>
        </xdr:cNvSpPr>
      </xdr:nvSpPr>
      <xdr:spPr bwMode="auto">
        <a:xfrm>
          <a:off x="8420100" y="45339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14</xdr:col>
      <xdr:colOff>533400</xdr:colOff>
      <xdr:row>26</xdr:row>
      <xdr:rowOff>139700</xdr:rowOff>
    </xdr:from>
    <xdr:to>
      <xdr:col>19</xdr:col>
      <xdr:colOff>82550</xdr:colOff>
      <xdr:row>28</xdr:row>
      <xdr:rowOff>38100</xdr:rowOff>
    </xdr:to>
    <xdr:sp macro="" textlink="">
      <xdr:nvSpPr>
        <xdr:cNvPr id="950793" name="AutoShape 1076">
          <a:extLst>
            <a:ext uri="{FF2B5EF4-FFF2-40B4-BE49-F238E27FC236}">
              <a16:creationId xmlns:a16="http://schemas.microsoft.com/office/drawing/2014/main" id="{14F7D7E8-0331-4E9C-F251-39E0A9778992}"/>
            </a:ext>
          </a:extLst>
        </xdr:cNvPr>
        <xdr:cNvSpPr>
          <a:spLocks noChangeArrowheads="1"/>
        </xdr:cNvSpPr>
      </xdr:nvSpPr>
      <xdr:spPr bwMode="auto">
        <a:xfrm>
          <a:off x="9315450" y="62738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101600</xdr:colOff>
      <xdr:row>29</xdr:row>
      <xdr:rowOff>0</xdr:rowOff>
    </xdr:to>
    <xdr:sp macro="" textlink="">
      <xdr:nvSpPr>
        <xdr:cNvPr id="950794" name="AutoShape 1087">
          <a:extLst>
            <a:ext uri="{FF2B5EF4-FFF2-40B4-BE49-F238E27FC236}">
              <a16:creationId xmlns:a16="http://schemas.microsoft.com/office/drawing/2014/main" id="{0EE99178-230E-E541-F199-F1D30A2A3261}"/>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95" name="AutoShape 1058">
          <a:extLst>
            <a:ext uri="{FF2B5EF4-FFF2-40B4-BE49-F238E27FC236}">
              <a16:creationId xmlns:a16="http://schemas.microsoft.com/office/drawing/2014/main" id="{9569A1F0-082C-892D-C8D9-FE35EE09A3F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96" name="AutoShape 1060">
          <a:extLst>
            <a:ext uri="{FF2B5EF4-FFF2-40B4-BE49-F238E27FC236}">
              <a16:creationId xmlns:a16="http://schemas.microsoft.com/office/drawing/2014/main" id="{739140E3-CBA5-31CD-7A0C-79F3F1FC07EE}"/>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97" name="AutoShape 1061">
          <a:extLst>
            <a:ext uri="{FF2B5EF4-FFF2-40B4-BE49-F238E27FC236}">
              <a16:creationId xmlns:a16="http://schemas.microsoft.com/office/drawing/2014/main" id="{44FDE8AB-33E9-84C0-2628-CA9A2BEC737A}"/>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98" name="AutoShape 1062">
          <a:extLst>
            <a:ext uri="{FF2B5EF4-FFF2-40B4-BE49-F238E27FC236}">
              <a16:creationId xmlns:a16="http://schemas.microsoft.com/office/drawing/2014/main" id="{9835CEC3-C7B9-23A7-2B96-92CD79D39F38}"/>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99" name="AutoShape 1064">
          <a:extLst>
            <a:ext uri="{FF2B5EF4-FFF2-40B4-BE49-F238E27FC236}">
              <a16:creationId xmlns:a16="http://schemas.microsoft.com/office/drawing/2014/main" id="{F5CD07A5-AF4A-0629-0D60-D7C0A939E6C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00" name="AutoShape 1065">
          <a:extLst>
            <a:ext uri="{FF2B5EF4-FFF2-40B4-BE49-F238E27FC236}">
              <a16:creationId xmlns:a16="http://schemas.microsoft.com/office/drawing/2014/main" id="{B73D361B-82F6-0EF1-CEB2-B231E45843A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01" name="AutoShape 1072">
          <a:extLst>
            <a:ext uri="{FF2B5EF4-FFF2-40B4-BE49-F238E27FC236}">
              <a16:creationId xmlns:a16="http://schemas.microsoft.com/office/drawing/2014/main" id="{3D01E7D2-E1E7-F329-715A-FA0B7BE274BE}"/>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02" name="AutoShape 1058">
          <a:extLst>
            <a:ext uri="{FF2B5EF4-FFF2-40B4-BE49-F238E27FC236}">
              <a16:creationId xmlns:a16="http://schemas.microsoft.com/office/drawing/2014/main" id="{B7C17297-AEE7-DC4E-02CD-8168C5D4F912}"/>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03" name="AutoShape 1060">
          <a:extLst>
            <a:ext uri="{FF2B5EF4-FFF2-40B4-BE49-F238E27FC236}">
              <a16:creationId xmlns:a16="http://schemas.microsoft.com/office/drawing/2014/main" id="{26838DE7-F8F0-277F-F932-906652EA0A3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04" name="AutoShape 1061">
          <a:extLst>
            <a:ext uri="{FF2B5EF4-FFF2-40B4-BE49-F238E27FC236}">
              <a16:creationId xmlns:a16="http://schemas.microsoft.com/office/drawing/2014/main" id="{1754A3B4-E19B-8AC9-CB24-E316F61C58A7}"/>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05" name="AutoShape 1062">
          <a:extLst>
            <a:ext uri="{FF2B5EF4-FFF2-40B4-BE49-F238E27FC236}">
              <a16:creationId xmlns:a16="http://schemas.microsoft.com/office/drawing/2014/main" id="{7878E2C5-C9EE-E942-C50C-604DE13FF61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06" name="AutoShape 1064">
          <a:extLst>
            <a:ext uri="{FF2B5EF4-FFF2-40B4-BE49-F238E27FC236}">
              <a16:creationId xmlns:a16="http://schemas.microsoft.com/office/drawing/2014/main" id="{767125CF-4D49-9E36-7C44-18220EB8F7DD}"/>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07" name="AutoShape 1065">
          <a:extLst>
            <a:ext uri="{FF2B5EF4-FFF2-40B4-BE49-F238E27FC236}">
              <a16:creationId xmlns:a16="http://schemas.microsoft.com/office/drawing/2014/main" id="{53D9DAE4-143F-112D-113D-C301DE148CBD}"/>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08" name="AutoShape 1072">
          <a:extLst>
            <a:ext uri="{FF2B5EF4-FFF2-40B4-BE49-F238E27FC236}">
              <a16:creationId xmlns:a16="http://schemas.microsoft.com/office/drawing/2014/main" id="{4EB8B605-AE29-AE0A-4AE7-1FC78B180A80}"/>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09" name="AutoShape 1058">
          <a:extLst>
            <a:ext uri="{FF2B5EF4-FFF2-40B4-BE49-F238E27FC236}">
              <a16:creationId xmlns:a16="http://schemas.microsoft.com/office/drawing/2014/main" id="{BDB8C1CB-2C32-6617-BA0A-CB221E6B2FC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0" name="AutoShape 1060">
          <a:extLst>
            <a:ext uri="{FF2B5EF4-FFF2-40B4-BE49-F238E27FC236}">
              <a16:creationId xmlns:a16="http://schemas.microsoft.com/office/drawing/2014/main" id="{2E2636EC-E70C-FE8D-BFF7-909CF5234F32}"/>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11" name="AutoShape 1061">
          <a:extLst>
            <a:ext uri="{FF2B5EF4-FFF2-40B4-BE49-F238E27FC236}">
              <a16:creationId xmlns:a16="http://schemas.microsoft.com/office/drawing/2014/main" id="{FB1292FB-C6AF-6800-E5E1-FC4A6BA2184D}"/>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2" name="AutoShape 1062">
          <a:extLst>
            <a:ext uri="{FF2B5EF4-FFF2-40B4-BE49-F238E27FC236}">
              <a16:creationId xmlns:a16="http://schemas.microsoft.com/office/drawing/2014/main" id="{F24D14DD-F633-D4AD-A09C-886DE040354E}"/>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13" name="AutoShape 1064">
          <a:extLst>
            <a:ext uri="{FF2B5EF4-FFF2-40B4-BE49-F238E27FC236}">
              <a16:creationId xmlns:a16="http://schemas.microsoft.com/office/drawing/2014/main" id="{79C9E405-0344-5DB9-E73E-50227F465E7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14" name="AutoShape 1065">
          <a:extLst>
            <a:ext uri="{FF2B5EF4-FFF2-40B4-BE49-F238E27FC236}">
              <a16:creationId xmlns:a16="http://schemas.microsoft.com/office/drawing/2014/main" id="{CF7E63F0-8D8E-DC45-4137-E97939F245F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15" name="AutoShape 1072">
          <a:extLst>
            <a:ext uri="{FF2B5EF4-FFF2-40B4-BE49-F238E27FC236}">
              <a16:creationId xmlns:a16="http://schemas.microsoft.com/office/drawing/2014/main" id="{97AC0E64-FE49-D1A0-FC86-A1210F2456D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16" name="AutoShape 1058">
          <a:extLst>
            <a:ext uri="{FF2B5EF4-FFF2-40B4-BE49-F238E27FC236}">
              <a16:creationId xmlns:a16="http://schemas.microsoft.com/office/drawing/2014/main" id="{20B75085-B82A-F8C3-F442-48B2C554EE6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7" name="AutoShape 1060">
          <a:extLst>
            <a:ext uri="{FF2B5EF4-FFF2-40B4-BE49-F238E27FC236}">
              <a16:creationId xmlns:a16="http://schemas.microsoft.com/office/drawing/2014/main" id="{907FE10D-EC84-F78B-B954-26BAB75F148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18" name="AutoShape 1061">
          <a:extLst>
            <a:ext uri="{FF2B5EF4-FFF2-40B4-BE49-F238E27FC236}">
              <a16:creationId xmlns:a16="http://schemas.microsoft.com/office/drawing/2014/main" id="{A36DE790-2D85-E738-5C1F-CEBAD065D5AC}"/>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9" name="AutoShape 1062">
          <a:extLst>
            <a:ext uri="{FF2B5EF4-FFF2-40B4-BE49-F238E27FC236}">
              <a16:creationId xmlns:a16="http://schemas.microsoft.com/office/drawing/2014/main" id="{9B07FBF4-FAF6-E11A-5CE5-98F5CD6B66ED}"/>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20" name="AutoShape 1072">
          <a:extLst>
            <a:ext uri="{FF2B5EF4-FFF2-40B4-BE49-F238E27FC236}">
              <a16:creationId xmlns:a16="http://schemas.microsoft.com/office/drawing/2014/main" id="{C4705665-50B4-48B1-48CE-00E55669113C}"/>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21" name="AutoShape 1058">
          <a:extLst>
            <a:ext uri="{FF2B5EF4-FFF2-40B4-BE49-F238E27FC236}">
              <a16:creationId xmlns:a16="http://schemas.microsoft.com/office/drawing/2014/main" id="{2046C9FF-1CB6-00A0-3E3B-44D3D40A902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22" name="AutoShape 1060">
          <a:extLst>
            <a:ext uri="{FF2B5EF4-FFF2-40B4-BE49-F238E27FC236}">
              <a16:creationId xmlns:a16="http://schemas.microsoft.com/office/drawing/2014/main" id="{D3658A56-7D56-64C6-960E-3FE7C4F2D64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23" name="AutoShape 1061">
          <a:extLst>
            <a:ext uri="{FF2B5EF4-FFF2-40B4-BE49-F238E27FC236}">
              <a16:creationId xmlns:a16="http://schemas.microsoft.com/office/drawing/2014/main" id="{083C529D-63AE-DD20-225A-BC2C7E27EAF2}"/>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24" name="AutoShape 1062">
          <a:extLst>
            <a:ext uri="{FF2B5EF4-FFF2-40B4-BE49-F238E27FC236}">
              <a16:creationId xmlns:a16="http://schemas.microsoft.com/office/drawing/2014/main" id="{6D3ECCEF-71AA-C1E7-15B4-922306FD9068}"/>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25" name="AutoShape 1064">
          <a:extLst>
            <a:ext uri="{FF2B5EF4-FFF2-40B4-BE49-F238E27FC236}">
              <a16:creationId xmlns:a16="http://schemas.microsoft.com/office/drawing/2014/main" id="{B015936D-A141-F9CE-A94C-EB4E5158589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26" name="AutoShape 1065">
          <a:extLst>
            <a:ext uri="{FF2B5EF4-FFF2-40B4-BE49-F238E27FC236}">
              <a16:creationId xmlns:a16="http://schemas.microsoft.com/office/drawing/2014/main" id="{45EC5A4C-16A4-FA54-4202-C190D6864BE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27" name="AutoShape 1072">
          <a:extLst>
            <a:ext uri="{FF2B5EF4-FFF2-40B4-BE49-F238E27FC236}">
              <a16:creationId xmlns:a16="http://schemas.microsoft.com/office/drawing/2014/main" id="{C8672097-FF67-DE4B-DF85-6BDCDC89E603}"/>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28" name="AutoShape 1058">
          <a:extLst>
            <a:ext uri="{FF2B5EF4-FFF2-40B4-BE49-F238E27FC236}">
              <a16:creationId xmlns:a16="http://schemas.microsoft.com/office/drawing/2014/main" id="{ACD22FED-BA7A-41FB-0B65-A27D6A60FBD1}"/>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29" name="AutoShape 1060">
          <a:extLst>
            <a:ext uri="{FF2B5EF4-FFF2-40B4-BE49-F238E27FC236}">
              <a16:creationId xmlns:a16="http://schemas.microsoft.com/office/drawing/2014/main" id="{CE406DB4-CD6B-D825-559C-2ED1D4E24A0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30" name="AutoShape 1061">
          <a:extLst>
            <a:ext uri="{FF2B5EF4-FFF2-40B4-BE49-F238E27FC236}">
              <a16:creationId xmlns:a16="http://schemas.microsoft.com/office/drawing/2014/main" id="{D349E3A1-DCAD-C4D2-D9A3-64FB9228A2EB}"/>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31" name="AutoShape 1062">
          <a:extLst>
            <a:ext uri="{FF2B5EF4-FFF2-40B4-BE49-F238E27FC236}">
              <a16:creationId xmlns:a16="http://schemas.microsoft.com/office/drawing/2014/main" id="{C4D92FB1-CD00-5D3F-1C54-197F0D4534BB}"/>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32" name="AutoShape 1064">
          <a:extLst>
            <a:ext uri="{FF2B5EF4-FFF2-40B4-BE49-F238E27FC236}">
              <a16:creationId xmlns:a16="http://schemas.microsoft.com/office/drawing/2014/main" id="{95913535-91DE-3737-B7F5-CD12ABB4991E}"/>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33" name="AutoShape 1065">
          <a:extLst>
            <a:ext uri="{FF2B5EF4-FFF2-40B4-BE49-F238E27FC236}">
              <a16:creationId xmlns:a16="http://schemas.microsoft.com/office/drawing/2014/main" id="{6E119B0D-79D0-50E0-23CC-EEE8BF8CF6FE}"/>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34" name="AutoShape 1072">
          <a:extLst>
            <a:ext uri="{FF2B5EF4-FFF2-40B4-BE49-F238E27FC236}">
              <a16:creationId xmlns:a16="http://schemas.microsoft.com/office/drawing/2014/main" id="{40AF090E-ECBD-C89E-675F-EAE8C544DAAC}"/>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35" name="AutoShape 1058">
          <a:extLst>
            <a:ext uri="{FF2B5EF4-FFF2-40B4-BE49-F238E27FC236}">
              <a16:creationId xmlns:a16="http://schemas.microsoft.com/office/drawing/2014/main" id="{F0BD22BB-70EF-A3BF-64FD-E957FCBC92A6}"/>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36" name="AutoShape 1060">
          <a:extLst>
            <a:ext uri="{FF2B5EF4-FFF2-40B4-BE49-F238E27FC236}">
              <a16:creationId xmlns:a16="http://schemas.microsoft.com/office/drawing/2014/main" id="{F2920643-EB91-8AA0-A45B-B86198C37CE6}"/>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37" name="AutoShape 1061">
          <a:extLst>
            <a:ext uri="{FF2B5EF4-FFF2-40B4-BE49-F238E27FC236}">
              <a16:creationId xmlns:a16="http://schemas.microsoft.com/office/drawing/2014/main" id="{60AFC769-AF51-AA9E-CFBF-56D385FA9B1E}"/>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38" name="AutoShape 1062">
          <a:extLst>
            <a:ext uri="{FF2B5EF4-FFF2-40B4-BE49-F238E27FC236}">
              <a16:creationId xmlns:a16="http://schemas.microsoft.com/office/drawing/2014/main" id="{052D462E-841B-3C78-B643-D29734BAC59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39" name="AutoShape 1064">
          <a:extLst>
            <a:ext uri="{FF2B5EF4-FFF2-40B4-BE49-F238E27FC236}">
              <a16:creationId xmlns:a16="http://schemas.microsoft.com/office/drawing/2014/main" id="{337CFA48-590E-8CA1-0D46-AD9CBF8FD48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40" name="AutoShape 1063">
          <a:extLst>
            <a:ext uri="{FF2B5EF4-FFF2-40B4-BE49-F238E27FC236}">
              <a16:creationId xmlns:a16="http://schemas.microsoft.com/office/drawing/2014/main" id="{5FA2E493-982A-D201-116E-E5BF75791FC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41" name="AutoShape 1058">
          <a:extLst>
            <a:ext uri="{FF2B5EF4-FFF2-40B4-BE49-F238E27FC236}">
              <a16:creationId xmlns:a16="http://schemas.microsoft.com/office/drawing/2014/main" id="{02CFAA8C-47F0-2905-E27E-0BDD6BA874F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42" name="AutoShape 1060">
          <a:extLst>
            <a:ext uri="{FF2B5EF4-FFF2-40B4-BE49-F238E27FC236}">
              <a16:creationId xmlns:a16="http://schemas.microsoft.com/office/drawing/2014/main" id="{69EC2BCE-9046-53A8-C26D-5B56E3CE5E9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43" name="AutoShape 1061">
          <a:extLst>
            <a:ext uri="{FF2B5EF4-FFF2-40B4-BE49-F238E27FC236}">
              <a16:creationId xmlns:a16="http://schemas.microsoft.com/office/drawing/2014/main" id="{E248601A-6327-2302-328E-865A63C470E7}"/>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44" name="AutoShape 1062">
          <a:extLst>
            <a:ext uri="{FF2B5EF4-FFF2-40B4-BE49-F238E27FC236}">
              <a16:creationId xmlns:a16="http://schemas.microsoft.com/office/drawing/2014/main" id="{D943489B-5815-657E-D0BF-5A4DD8CFA4C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45" name="AutoShape 1064">
          <a:extLst>
            <a:ext uri="{FF2B5EF4-FFF2-40B4-BE49-F238E27FC236}">
              <a16:creationId xmlns:a16="http://schemas.microsoft.com/office/drawing/2014/main" id="{7EDBE58B-B492-D90F-F836-42A8F890EE2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46" name="AutoShape 1065">
          <a:extLst>
            <a:ext uri="{FF2B5EF4-FFF2-40B4-BE49-F238E27FC236}">
              <a16:creationId xmlns:a16="http://schemas.microsoft.com/office/drawing/2014/main" id="{BA1B9801-E266-A54E-DFFB-66F9CE72979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47" name="AutoShape 1072">
          <a:extLst>
            <a:ext uri="{FF2B5EF4-FFF2-40B4-BE49-F238E27FC236}">
              <a16:creationId xmlns:a16="http://schemas.microsoft.com/office/drawing/2014/main" id="{39C0E8AB-7E7F-A6C1-6047-837865F58B2A}"/>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48" name="AutoShape 1058">
          <a:extLst>
            <a:ext uri="{FF2B5EF4-FFF2-40B4-BE49-F238E27FC236}">
              <a16:creationId xmlns:a16="http://schemas.microsoft.com/office/drawing/2014/main" id="{E9061987-3FA7-5153-35AA-51D40EB26252}"/>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49" name="AutoShape 1060">
          <a:extLst>
            <a:ext uri="{FF2B5EF4-FFF2-40B4-BE49-F238E27FC236}">
              <a16:creationId xmlns:a16="http://schemas.microsoft.com/office/drawing/2014/main" id="{29D42038-BB62-194C-7F98-BD7B222D4E6B}"/>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50" name="AutoShape 1061">
          <a:extLst>
            <a:ext uri="{FF2B5EF4-FFF2-40B4-BE49-F238E27FC236}">
              <a16:creationId xmlns:a16="http://schemas.microsoft.com/office/drawing/2014/main" id="{12FE38E0-C09B-DB6D-9985-FEB2C7406AC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51" name="AutoShape 1062">
          <a:extLst>
            <a:ext uri="{FF2B5EF4-FFF2-40B4-BE49-F238E27FC236}">
              <a16:creationId xmlns:a16="http://schemas.microsoft.com/office/drawing/2014/main" id="{D675F718-7EE6-D980-2623-D726C3AFB340}"/>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52" name="AutoShape 1064">
          <a:extLst>
            <a:ext uri="{FF2B5EF4-FFF2-40B4-BE49-F238E27FC236}">
              <a16:creationId xmlns:a16="http://schemas.microsoft.com/office/drawing/2014/main" id="{37E4DE46-0157-9C9D-6842-5E0DBB8ACE2F}"/>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53" name="AutoShape 1065">
          <a:extLst>
            <a:ext uri="{FF2B5EF4-FFF2-40B4-BE49-F238E27FC236}">
              <a16:creationId xmlns:a16="http://schemas.microsoft.com/office/drawing/2014/main" id="{D17C2C0B-2D1D-4E66-6DB4-207C93127455}"/>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54" name="AutoShape 1072">
          <a:extLst>
            <a:ext uri="{FF2B5EF4-FFF2-40B4-BE49-F238E27FC236}">
              <a16:creationId xmlns:a16="http://schemas.microsoft.com/office/drawing/2014/main" id="{B545DDB8-059E-70B0-CF29-DD4D83405A5B}"/>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55" name="AutoShape 1058">
          <a:extLst>
            <a:ext uri="{FF2B5EF4-FFF2-40B4-BE49-F238E27FC236}">
              <a16:creationId xmlns:a16="http://schemas.microsoft.com/office/drawing/2014/main" id="{A59ACE71-472A-481A-3F2D-B6039E87C143}"/>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56" name="AutoShape 1060">
          <a:extLst>
            <a:ext uri="{FF2B5EF4-FFF2-40B4-BE49-F238E27FC236}">
              <a16:creationId xmlns:a16="http://schemas.microsoft.com/office/drawing/2014/main" id="{213A02F0-C0D3-A246-8EF4-AFC3AB4C1A1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57" name="AutoShape 1061">
          <a:extLst>
            <a:ext uri="{FF2B5EF4-FFF2-40B4-BE49-F238E27FC236}">
              <a16:creationId xmlns:a16="http://schemas.microsoft.com/office/drawing/2014/main" id="{BF681631-D6FE-5C56-4010-3908162CEC32}"/>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58" name="AutoShape 1062">
          <a:extLst>
            <a:ext uri="{FF2B5EF4-FFF2-40B4-BE49-F238E27FC236}">
              <a16:creationId xmlns:a16="http://schemas.microsoft.com/office/drawing/2014/main" id="{D454BAAA-B059-D1C1-7015-88C5F6B745A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59" name="AutoShape 1064">
          <a:extLst>
            <a:ext uri="{FF2B5EF4-FFF2-40B4-BE49-F238E27FC236}">
              <a16:creationId xmlns:a16="http://schemas.microsoft.com/office/drawing/2014/main" id="{ED72830F-7880-ABDD-DE12-EC3FE6F8ADBA}"/>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2000250</xdr:colOff>
      <xdr:row>17</xdr:row>
      <xdr:rowOff>0</xdr:rowOff>
    </xdr:from>
    <xdr:to>
      <xdr:col>16</xdr:col>
      <xdr:colOff>908050</xdr:colOff>
      <xdr:row>19</xdr:row>
      <xdr:rowOff>44450</xdr:rowOff>
    </xdr:to>
    <xdr:sp macro="" textlink="">
      <xdr:nvSpPr>
        <xdr:cNvPr id="950860" name="AutoShape 1049">
          <a:extLst>
            <a:ext uri="{FF2B5EF4-FFF2-40B4-BE49-F238E27FC236}">
              <a16:creationId xmlns:a16="http://schemas.microsoft.com/office/drawing/2014/main" id="{AB08323D-2FCD-70FF-F399-6894F93A86E8}"/>
            </a:ext>
          </a:extLst>
        </xdr:cNvPr>
        <xdr:cNvSpPr>
          <a:spLocks noChangeArrowheads="1"/>
        </xdr:cNvSpPr>
      </xdr:nvSpPr>
      <xdr:spPr bwMode="auto">
        <a:xfrm>
          <a:off x="8128000" y="4076700"/>
          <a:ext cx="1822450" cy="501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1" name="AutoShape 1063">
          <a:extLst>
            <a:ext uri="{FF2B5EF4-FFF2-40B4-BE49-F238E27FC236}">
              <a16:creationId xmlns:a16="http://schemas.microsoft.com/office/drawing/2014/main" id="{448C22BD-995B-C7B1-9C59-A2F9308FF3EE}"/>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2" name="AutoShape 1063">
          <a:extLst>
            <a:ext uri="{FF2B5EF4-FFF2-40B4-BE49-F238E27FC236}">
              <a16:creationId xmlns:a16="http://schemas.microsoft.com/office/drawing/2014/main" id="{8546C266-6ACB-5BE3-2067-658020412CCC}"/>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3" name="AutoShape 1063">
          <a:extLst>
            <a:ext uri="{FF2B5EF4-FFF2-40B4-BE49-F238E27FC236}">
              <a16:creationId xmlns:a16="http://schemas.microsoft.com/office/drawing/2014/main" id="{0A5888BD-CE6B-872C-B90B-92A10DEB225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4" name="AutoShape 1063">
          <a:extLst>
            <a:ext uri="{FF2B5EF4-FFF2-40B4-BE49-F238E27FC236}">
              <a16:creationId xmlns:a16="http://schemas.microsoft.com/office/drawing/2014/main" id="{F5A558AF-38D5-F206-D17A-37AEC2359372}"/>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5" name="AutoShape 1063">
          <a:extLst>
            <a:ext uri="{FF2B5EF4-FFF2-40B4-BE49-F238E27FC236}">
              <a16:creationId xmlns:a16="http://schemas.microsoft.com/office/drawing/2014/main" id="{DF80D654-9E7F-CD10-BF29-DE9DEFFED14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6" name="AutoShape 1063">
          <a:extLst>
            <a:ext uri="{FF2B5EF4-FFF2-40B4-BE49-F238E27FC236}">
              <a16:creationId xmlns:a16="http://schemas.microsoft.com/office/drawing/2014/main" id="{8FF0C073-00CE-9730-BF0C-8818B096D84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7" name="AutoShape 1063">
          <a:extLst>
            <a:ext uri="{FF2B5EF4-FFF2-40B4-BE49-F238E27FC236}">
              <a16:creationId xmlns:a16="http://schemas.microsoft.com/office/drawing/2014/main" id="{53C426E6-F984-3EB3-F48D-B9285A81791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868" name="AutoShape 1058">
          <a:extLst>
            <a:ext uri="{FF2B5EF4-FFF2-40B4-BE49-F238E27FC236}">
              <a16:creationId xmlns:a16="http://schemas.microsoft.com/office/drawing/2014/main" id="{559F575E-5502-AD79-5364-AEDF0C9A61A6}"/>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869" name="AutoShape 1060">
          <a:extLst>
            <a:ext uri="{FF2B5EF4-FFF2-40B4-BE49-F238E27FC236}">
              <a16:creationId xmlns:a16="http://schemas.microsoft.com/office/drawing/2014/main" id="{5ACCB0A0-56F0-8CAA-F525-E49CD6F365F4}"/>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870" name="AutoShape 1061">
          <a:extLst>
            <a:ext uri="{FF2B5EF4-FFF2-40B4-BE49-F238E27FC236}">
              <a16:creationId xmlns:a16="http://schemas.microsoft.com/office/drawing/2014/main" id="{91ADB2D0-F7F8-A105-26FB-2E69BB5B28D5}"/>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871" name="AutoShape 1062">
          <a:extLst>
            <a:ext uri="{FF2B5EF4-FFF2-40B4-BE49-F238E27FC236}">
              <a16:creationId xmlns:a16="http://schemas.microsoft.com/office/drawing/2014/main" id="{0CC81692-2362-D9D4-BA04-D8F1CCBA14E5}"/>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15</xdr:row>
      <xdr:rowOff>730250</xdr:rowOff>
    </xdr:from>
    <xdr:to>
      <xdr:col>16</xdr:col>
      <xdr:colOff>1028700</xdr:colOff>
      <xdr:row>17</xdr:row>
      <xdr:rowOff>0</xdr:rowOff>
    </xdr:to>
    <xdr:sp macro="" textlink="">
      <xdr:nvSpPr>
        <xdr:cNvPr id="950872" name="AutoShape 1063">
          <a:extLst>
            <a:ext uri="{FF2B5EF4-FFF2-40B4-BE49-F238E27FC236}">
              <a16:creationId xmlns:a16="http://schemas.microsoft.com/office/drawing/2014/main" id="{7F60FD5C-9E08-0FD3-B093-5CD62D9E2CD6}"/>
            </a:ext>
          </a:extLst>
        </xdr:cNvPr>
        <xdr:cNvSpPr>
          <a:spLocks noChangeArrowheads="1"/>
        </xdr:cNvSpPr>
      </xdr:nvSpPr>
      <xdr:spPr bwMode="auto">
        <a:xfrm>
          <a:off x="8566150" y="38481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873" name="AutoShape 1064">
          <a:extLst>
            <a:ext uri="{FF2B5EF4-FFF2-40B4-BE49-F238E27FC236}">
              <a16:creationId xmlns:a16="http://schemas.microsoft.com/office/drawing/2014/main" id="{CA037CAB-3F3A-5EDB-ED79-3ECA1E1F17FC}"/>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874" name="AutoShape 1065">
          <a:extLst>
            <a:ext uri="{FF2B5EF4-FFF2-40B4-BE49-F238E27FC236}">
              <a16:creationId xmlns:a16="http://schemas.microsoft.com/office/drawing/2014/main" id="{E654B3C4-17BF-E621-1D03-815CDD683159}"/>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875" name="AutoShape 1072">
          <a:extLst>
            <a:ext uri="{FF2B5EF4-FFF2-40B4-BE49-F238E27FC236}">
              <a16:creationId xmlns:a16="http://schemas.microsoft.com/office/drawing/2014/main" id="{97058863-51D3-554E-2660-7380D21A9552}"/>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876" name="AutoShape 1058">
          <a:extLst>
            <a:ext uri="{FF2B5EF4-FFF2-40B4-BE49-F238E27FC236}">
              <a16:creationId xmlns:a16="http://schemas.microsoft.com/office/drawing/2014/main" id="{EAC72200-21B6-995B-C48B-30684BA17A34}"/>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877" name="AutoShape 1060">
          <a:extLst>
            <a:ext uri="{FF2B5EF4-FFF2-40B4-BE49-F238E27FC236}">
              <a16:creationId xmlns:a16="http://schemas.microsoft.com/office/drawing/2014/main" id="{6F0DD056-1012-6862-0492-F04DA38AEB86}"/>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878" name="AutoShape 1061">
          <a:extLst>
            <a:ext uri="{FF2B5EF4-FFF2-40B4-BE49-F238E27FC236}">
              <a16:creationId xmlns:a16="http://schemas.microsoft.com/office/drawing/2014/main" id="{233CA78F-5C1B-3671-E23D-DDC445CA1FC7}"/>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879" name="AutoShape 1062">
          <a:extLst>
            <a:ext uri="{FF2B5EF4-FFF2-40B4-BE49-F238E27FC236}">
              <a16:creationId xmlns:a16="http://schemas.microsoft.com/office/drawing/2014/main" id="{02CD2C06-6778-9D7A-C88D-DECA3A00666E}"/>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880" name="AutoShape 1064">
          <a:extLst>
            <a:ext uri="{FF2B5EF4-FFF2-40B4-BE49-F238E27FC236}">
              <a16:creationId xmlns:a16="http://schemas.microsoft.com/office/drawing/2014/main" id="{1536E5F2-58CF-8DAE-49BD-A77100474BB3}"/>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881" name="AutoShape 1065">
          <a:extLst>
            <a:ext uri="{FF2B5EF4-FFF2-40B4-BE49-F238E27FC236}">
              <a16:creationId xmlns:a16="http://schemas.microsoft.com/office/drawing/2014/main" id="{EDC41148-A4DD-E726-2697-1F77CC60B9CE}"/>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882" name="AutoShape 1072">
          <a:extLst>
            <a:ext uri="{FF2B5EF4-FFF2-40B4-BE49-F238E27FC236}">
              <a16:creationId xmlns:a16="http://schemas.microsoft.com/office/drawing/2014/main" id="{F45B13EC-DF2F-C87D-7398-8A8BFD68DE8E}"/>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883" name="AutoShape 1058">
          <a:extLst>
            <a:ext uri="{FF2B5EF4-FFF2-40B4-BE49-F238E27FC236}">
              <a16:creationId xmlns:a16="http://schemas.microsoft.com/office/drawing/2014/main" id="{DA339A3B-EF26-D38E-07CC-FC8C6211CBB3}"/>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884" name="AutoShape 1060">
          <a:extLst>
            <a:ext uri="{FF2B5EF4-FFF2-40B4-BE49-F238E27FC236}">
              <a16:creationId xmlns:a16="http://schemas.microsoft.com/office/drawing/2014/main" id="{961E8F57-F7B4-C4E4-75F6-921D326BA835}"/>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885" name="AutoShape 1061">
          <a:extLst>
            <a:ext uri="{FF2B5EF4-FFF2-40B4-BE49-F238E27FC236}">
              <a16:creationId xmlns:a16="http://schemas.microsoft.com/office/drawing/2014/main" id="{25963C2A-2D6B-9BE3-E5DD-69BF04AD1B7A}"/>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886" name="AutoShape 1062">
          <a:extLst>
            <a:ext uri="{FF2B5EF4-FFF2-40B4-BE49-F238E27FC236}">
              <a16:creationId xmlns:a16="http://schemas.microsoft.com/office/drawing/2014/main" id="{1520D056-D40F-560D-B4FB-52DC0C452996}"/>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887" name="AutoShape 1064">
          <a:extLst>
            <a:ext uri="{FF2B5EF4-FFF2-40B4-BE49-F238E27FC236}">
              <a16:creationId xmlns:a16="http://schemas.microsoft.com/office/drawing/2014/main" id="{B1B81F55-3910-3CC7-6471-3B75D47AD5DA}"/>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888" name="AutoShape 1065">
          <a:extLst>
            <a:ext uri="{FF2B5EF4-FFF2-40B4-BE49-F238E27FC236}">
              <a16:creationId xmlns:a16="http://schemas.microsoft.com/office/drawing/2014/main" id="{45A2AC2D-ECFE-21AB-0B5B-47EE35DAF8DE}"/>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889" name="AutoShape 1072">
          <a:extLst>
            <a:ext uri="{FF2B5EF4-FFF2-40B4-BE49-F238E27FC236}">
              <a16:creationId xmlns:a16="http://schemas.microsoft.com/office/drawing/2014/main" id="{B6E49B0B-6940-9186-69EC-C280F9DDB7E3}"/>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890" name="AutoShape 1058">
          <a:extLst>
            <a:ext uri="{FF2B5EF4-FFF2-40B4-BE49-F238E27FC236}">
              <a16:creationId xmlns:a16="http://schemas.microsoft.com/office/drawing/2014/main" id="{F6906F4F-F3E0-D66E-4758-72A441DD14B3}"/>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891" name="AutoShape 1060">
          <a:extLst>
            <a:ext uri="{FF2B5EF4-FFF2-40B4-BE49-F238E27FC236}">
              <a16:creationId xmlns:a16="http://schemas.microsoft.com/office/drawing/2014/main" id="{AF475275-E90C-81EC-BB10-404CDB75DC27}"/>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892" name="AutoShape 1061">
          <a:extLst>
            <a:ext uri="{FF2B5EF4-FFF2-40B4-BE49-F238E27FC236}">
              <a16:creationId xmlns:a16="http://schemas.microsoft.com/office/drawing/2014/main" id="{C5FFF563-FFC2-2E2E-3E89-C0909778BCCA}"/>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893" name="AutoShape 1062">
          <a:extLst>
            <a:ext uri="{FF2B5EF4-FFF2-40B4-BE49-F238E27FC236}">
              <a16:creationId xmlns:a16="http://schemas.microsoft.com/office/drawing/2014/main" id="{2CC443D4-F598-971C-E7BF-F6818F582FF4}"/>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894" name="AutoShape 1064">
          <a:extLst>
            <a:ext uri="{FF2B5EF4-FFF2-40B4-BE49-F238E27FC236}">
              <a16:creationId xmlns:a16="http://schemas.microsoft.com/office/drawing/2014/main" id="{4A336F87-53CB-93A3-F723-5F52A15E4141}"/>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895" name="AutoShape 1065">
          <a:extLst>
            <a:ext uri="{FF2B5EF4-FFF2-40B4-BE49-F238E27FC236}">
              <a16:creationId xmlns:a16="http://schemas.microsoft.com/office/drawing/2014/main" id="{2C0C0B84-F3A4-AF0D-82FB-E720A362204E}"/>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896" name="AutoShape 1072">
          <a:extLst>
            <a:ext uri="{FF2B5EF4-FFF2-40B4-BE49-F238E27FC236}">
              <a16:creationId xmlns:a16="http://schemas.microsoft.com/office/drawing/2014/main" id="{002C5ABB-0C24-0DF3-5956-7B7A8BCF02E9}"/>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897" name="AutoShape 1058">
          <a:extLst>
            <a:ext uri="{FF2B5EF4-FFF2-40B4-BE49-F238E27FC236}">
              <a16:creationId xmlns:a16="http://schemas.microsoft.com/office/drawing/2014/main" id="{683A069F-2A15-F7EA-4643-A2A8CF25DD10}"/>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898" name="AutoShape 1060">
          <a:extLst>
            <a:ext uri="{FF2B5EF4-FFF2-40B4-BE49-F238E27FC236}">
              <a16:creationId xmlns:a16="http://schemas.microsoft.com/office/drawing/2014/main" id="{4400C8FF-A669-5E61-9D9D-611BC5319930}"/>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899" name="AutoShape 1061">
          <a:extLst>
            <a:ext uri="{FF2B5EF4-FFF2-40B4-BE49-F238E27FC236}">
              <a16:creationId xmlns:a16="http://schemas.microsoft.com/office/drawing/2014/main" id="{9D0E0BDF-453B-A146-2666-048D9F4718D2}"/>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900" name="AutoShape 1062">
          <a:extLst>
            <a:ext uri="{FF2B5EF4-FFF2-40B4-BE49-F238E27FC236}">
              <a16:creationId xmlns:a16="http://schemas.microsoft.com/office/drawing/2014/main" id="{91A3B905-F0EB-2E6C-1F69-2230F056F402}"/>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901" name="AutoShape 1064">
          <a:extLst>
            <a:ext uri="{FF2B5EF4-FFF2-40B4-BE49-F238E27FC236}">
              <a16:creationId xmlns:a16="http://schemas.microsoft.com/office/drawing/2014/main" id="{13C5A497-ECA1-CC3C-18F3-1F223472D5DD}"/>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902" name="AutoShape 1065">
          <a:extLst>
            <a:ext uri="{FF2B5EF4-FFF2-40B4-BE49-F238E27FC236}">
              <a16:creationId xmlns:a16="http://schemas.microsoft.com/office/drawing/2014/main" id="{AAFE83B8-2D1F-4622-E4EB-4C591D688E5A}"/>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903" name="AutoShape 1072">
          <a:extLst>
            <a:ext uri="{FF2B5EF4-FFF2-40B4-BE49-F238E27FC236}">
              <a16:creationId xmlns:a16="http://schemas.microsoft.com/office/drawing/2014/main" id="{A133CBC3-CA97-5955-8913-CEEDF2F78367}"/>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904" name="AutoShape 1058">
          <a:extLst>
            <a:ext uri="{FF2B5EF4-FFF2-40B4-BE49-F238E27FC236}">
              <a16:creationId xmlns:a16="http://schemas.microsoft.com/office/drawing/2014/main" id="{335A8823-C0A0-A4DA-C64B-5EBC436F20A3}"/>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905" name="AutoShape 1060">
          <a:extLst>
            <a:ext uri="{FF2B5EF4-FFF2-40B4-BE49-F238E27FC236}">
              <a16:creationId xmlns:a16="http://schemas.microsoft.com/office/drawing/2014/main" id="{B69E690A-F988-4B88-265E-1422934787EA}"/>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906" name="AutoShape 1058">
          <a:extLst>
            <a:ext uri="{FF2B5EF4-FFF2-40B4-BE49-F238E27FC236}">
              <a16:creationId xmlns:a16="http://schemas.microsoft.com/office/drawing/2014/main" id="{5FD0D863-DCFD-AF99-AA9A-95A381B6E11E}"/>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907" name="AutoShape 1060">
          <a:extLst>
            <a:ext uri="{FF2B5EF4-FFF2-40B4-BE49-F238E27FC236}">
              <a16:creationId xmlns:a16="http://schemas.microsoft.com/office/drawing/2014/main" id="{C2E26648-5BE6-018C-717E-01F651AB9EB1}"/>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908" name="AutoShape 1061">
          <a:extLst>
            <a:ext uri="{FF2B5EF4-FFF2-40B4-BE49-F238E27FC236}">
              <a16:creationId xmlns:a16="http://schemas.microsoft.com/office/drawing/2014/main" id="{40CFD9FC-586B-4BE9-9FED-2A50CB6AA2B0}"/>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633751</xdr:colOff>
      <xdr:row>18</xdr:row>
      <xdr:rowOff>179414</xdr:rowOff>
    </xdr:from>
    <xdr:to>
      <xdr:col>14</xdr:col>
      <xdr:colOff>22245</xdr:colOff>
      <xdr:row>18</xdr:row>
      <xdr:rowOff>225133</xdr:rowOff>
    </xdr:to>
    <xdr:sp macro="" textlink="">
      <xdr:nvSpPr>
        <xdr:cNvPr id="950909" name="AutoShape 1062">
          <a:extLst>
            <a:ext uri="{FF2B5EF4-FFF2-40B4-BE49-F238E27FC236}">
              <a16:creationId xmlns:a16="http://schemas.microsoft.com/office/drawing/2014/main" id="{FACE64D1-5451-E957-BD73-326A494F42D3}"/>
            </a:ext>
          </a:extLst>
        </xdr:cNvPr>
        <xdr:cNvSpPr>
          <a:spLocks noChangeArrowheads="1"/>
        </xdr:cNvSpPr>
      </xdr:nvSpPr>
      <xdr:spPr bwMode="auto">
        <a:xfrm rot="6481186" flipV="1">
          <a:off x="8768101" y="4494239"/>
          <a:ext cx="45719" cy="45719"/>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10" name="AutoShape 1058">
          <a:extLst>
            <a:ext uri="{FF2B5EF4-FFF2-40B4-BE49-F238E27FC236}">
              <a16:creationId xmlns:a16="http://schemas.microsoft.com/office/drawing/2014/main" id="{7A7697C4-0DA2-7B64-FB59-19D416771490}"/>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11" name="AutoShape 1060">
          <a:extLst>
            <a:ext uri="{FF2B5EF4-FFF2-40B4-BE49-F238E27FC236}">
              <a16:creationId xmlns:a16="http://schemas.microsoft.com/office/drawing/2014/main" id="{01E7E3B6-C762-06C2-33A6-7F4D4384575C}"/>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12" name="AutoShape 1061">
          <a:extLst>
            <a:ext uri="{FF2B5EF4-FFF2-40B4-BE49-F238E27FC236}">
              <a16:creationId xmlns:a16="http://schemas.microsoft.com/office/drawing/2014/main" id="{25111F23-35D4-EE1A-1F83-D579F836657B}"/>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13" name="AutoShape 1062">
          <a:extLst>
            <a:ext uri="{FF2B5EF4-FFF2-40B4-BE49-F238E27FC236}">
              <a16:creationId xmlns:a16="http://schemas.microsoft.com/office/drawing/2014/main" id="{E383782D-A6CA-9CFB-181A-11F9DD01A1DA}"/>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14" name="AutoShape 1063">
          <a:extLst>
            <a:ext uri="{FF2B5EF4-FFF2-40B4-BE49-F238E27FC236}">
              <a16:creationId xmlns:a16="http://schemas.microsoft.com/office/drawing/2014/main" id="{C2AC4F3B-E055-F887-26A2-27857BB78F35}"/>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15" name="AutoShape 1064">
          <a:extLst>
            <a:ext uri="{FF2B5EF4-FFF2-40B4-BE49-F238E27FC236}">
              <a16:creationId xmlns:a16="http://schemas.microsoft.com/office/drawing/2014/main" id="{0F33A8D9-C992-46A4-4076-43F60A766B6D}"/>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16" name="AutoShape 1065">
          <a:extLst>
            <a:ext uri="{FF2B5EF4-FFF2-40B4-BE49-F238E27FC236}">
              <a16:creationId xmlns:a16="http://schemas.microsoft.com/office/drawing/2014/main" id="{2FF43DCD-31EF-5C86-6F50-01F1663DDBB9}"/>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17" name="AutoShape 1072">
          <a:extLst>
            <a:ext uri="{FF2B5EF4-FFF2-40B4-BE49-F238E27FC236}">
              <a16:creationId xmlns:a16="http://schemas.microsoft.com/office/drawing/2014/main" id="{6B64C0C2-1A6C-24D7-DD92-1FB6F1FC7F36}"/>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18" name="AutoShape 1058">
          <a:extLst>
            <a:ext uri="{FF2B5EF4-FFF2-40B4-BE49-F238E27FC236}">
              <a16:creationId xmlns:a16="http://schemas.microsoft.com/office/drawing/2014/main" id="{AD3E74F2-4EC4-D49E-D15B-3E0C5A9EC048}"/>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19" name="AutoShape 1060">
          <a:extLst>
            <a:ext uri="{FF2B5EF4-FFF2-40B4-BE49-F238E27FC236}">
              <a16:creationId xmlns:a16="http://schemas.microsoft.com/office/drawing/2014/main" id="{DF94B0B4-04CD-AA4E-4711-27628843FF4F}"/>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20" name="AutoShape 1061">
          <a:extLst>
            <a:ext uri="{FF2B5EF4-FFF2-40B4-BE49-F238E27FC236}">
              <a16:creationId xmlns:a16="http://schemas.microsoft.com/office/drawing/2014/main" id="{A62052C5-6A3C-609A-118A-7C7FA56B3E5F}"/>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21" name="AutoShape 1062">
          <a:extLst>
            <a:ext uri="{FF2B5EF4-FFF2-40B4-BE49-F238E27FC236}">
              <a16:creationId xmlns:a16="http://schemas.microsoft.com/office/drawing/2014/main" id="{EDBA4448-C6D7-E24C-14AA-604061CA41A1}"/>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22" name="AutoShape 1063">
          <a:extLst>
            <a:ext uri="{FF2B5EF4-FFF2-40B4-BE49-F238E27FC236}">
              <a16:creationId xmlns:a16="http://schemas.microsoft.com/office/drawing/2014/main" id="{E2B1EA8C-4C29-A9FA-43F0-1867E077FC9C}"/>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23" name="AutoShape 1064">
          <a:extLst>
            <a:ext uri="{FF2B5EF4-FFF2-40B4-BE49-F238E27FC236}">
              <a16:creationId xmlns:a16="http://schemas.microsoft.com/office/drawing/2014/main" id="{2837CB83-3642-6A4E-A00C-F859F12FA95A}"/>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24" name="AutoShape 1065">
          <a:extLst>
            <a:ext uri="{FF2B5EF4-FFF2-40B4-BE49-F238E27FC236}">
              <a16:creationId xmlns:a16="http://schemas.microsoft.com/office/drawing/2014/main" id="{F74720F1-43D1-4AF6-F3CE-FD412449B56E}"/>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25" name="AutoShape 1072">
          <a:extLst>
            <a:ext uri="{FF2B5EF4-FFF2-40B4-BE49-F238E27FC236}">
              <a16:creationId xmlns:a16="http://schemas.microsoft.com/office/drawing/2014/main" id="{B6A4E11A-CC07-ECD8-D52A-F0F8EDC6BF2C}"/>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26" name="AutoShape 1058">
          <a:extLst>
            <a:ext uri="{FF2B5EF4-FFF2-40B4-BE49-F238E27FC236}">
              <a16:creationId xmlns:a16="http://schemas.microsoft.com/office/drawing/2014/main" id="{30347B47-9141-5B97-7A7A-5E9B544775C3}"/>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27" name="AutoShape 1060">
          <a:extLst>
            <a:ext uri="{FF2B5EF4-FFF2-40B4-BE49-F238E27FC236}">
              <a16:creationId xmlns:a16="http://schemas.microsoft.com/office/drawing/2014/main" id="{5EEC5F65-D211-5A96-4349-847103A42486}"/>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28" name="AutoShape 1061">
          <a:extLst>
            <a:ext uri="{FF2B5EF4-FFF2-40B4-BE49-F238E27FC236}">
              <a16:creationId xmlns:a16="http://schemas.microsoft.com/office/drawing/2014/main" id="{5D60C564-93B9-F34D-8740-03F92A696AF9}"/>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29" name="AutoShape 1062">
          <a:extLst>
            <a:ext uri="{FF2B5EF4-FFF2-40B4-BE49-F238E27FC236}">
              <a16:creationId xmlns:a16="http://schemas.microsoft.com/office/drawing/2014/main" id="{DA8F2CB8-51AE-1430-AA7C-36326B3BBBF8}"/>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30" name="AutoShape 1063">
          <a:extLst>
            <a:ext uri="{FF2B5EF4-FFF2-40B4-BE49-F238E27FC236}">
              <a16:creationId xmlns:a16="http://schemas.microsoft.com/office/drawing/2014/main" id="{195D95BD-7D6F-1048-2E4B-5D8509679134}"/>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31" name="AutoShape 1064">
          <a:extLst>
            <a:ext uri="{FF2B5EF4-FFF2-40B4-BE49-F238E27FC236}">
              <a16:creationId xmlns:a16="http://schemas.microsoft.com/office/drawing/2014/main" id="{E5CCCC31-B31C-A5C4-769B-CED39EF452B8}"/>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32" name="AutoShape 1065">
          <a:extLst>
            <a:ext uri="{FF2B5EF4-FFF2-40B4-BE49-F238E27FC236}">
              <a16:creationId xmlns:a16="http://schemas.microsoft.com/office/drawing/2014/main" id="{A5CD533C-DD2E-BB2D-96B1-022202595F45}"/>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33" name="AutoShape 1072">
          <a:extLst>
            <a:ext uri="{FF2B5EF4-FFF2-40B4-BE49-F238E27FC236}">
              <a16:creationId xmlns:a16="http://schemas.microsoft.com/office/drawing/2014/main" id="{F3C679C8-EEF1-4719-2AE6-4FEE0670CC82}"/>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34" name="AutoShape 1058">
          <a:extLst>
            <a:ext uri="{FF2B5EF4-FFF2-40B4-BE49-F238E27FC236}">
              <a16:creationId xmlns:a16="http://schemas.microsoft.com/office/drawing/2014/main" id="{C278964D-FB3B-5229-66AB-D71D2EFA81D3}"/>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35" name="AutoShape 1060">
          <a:extLst>
            <a:ext uri="{FF2B5EF4-FFF2-40B4-BE49-F238E27FC236}">
              <a16:creationId xmlns:a16="http://schemas.microsoft.com/office/drawing/2014/main" id="{2385954D-660B-E88D-ACBF-26422DDF8810}"/>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36" name="AutoShape 1061">
          <a:extLst>
            <a:ext uri="{FF2B5EF4-FFF2-40B4-BE49-F238E27FC236}">
              <a16:creationId xmlns:a16="http://schemas.microsoft.com/office/drawing/2014/main" id="{0D129A59-1C6B-CBD9-9452-E6ACB67095B7}"/>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37" name="AutoShape 1062">
          <a:extLst>
            <a:ext uri="{FF2B5EF4-FFF2-40B4-BE49-F238E27FC236}">
              <a16:creationId xmlns:a16="http://schemas.microsoft.com/office/drawing/2014/main" id="{5188151E-62AA-E879-DC50-20E0B9ABE974}"/>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38" name="AutoShape 1063">
          <a:extLst>
            <a:ext uri="{FF2B5EF4-FFF2-40B4-BE49-F238E27FC236}">
              <a16:creationId xmlns:a16="http://schemas.microsoft.com/office/drawing/2014/main" id="{AEA0F760-F705-04DA-7BC4-5C874402BA48}"/>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39" name="AutoShape 1064">
          <a:extLst>
            <a:ext uri="{FF2B5EF4-FFF2-40B4-BE49-F238E27FC236}">
              <a16:creationId xmlns:a16="http://schemas.microsoft.com/office/drawing/2014/main" id="{96B4448C-051F-6A8A-771D-3F145E9505DF}"/>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40" name="AutoShape 1065">
          <a:extLst>
            <a:ext uri="{FF2B5EF4-FFF2-40B4-BE49-F238E27FC236}">
              <a16:creationId xmlns:a16="http://schemas.microsoft.com/office/drawing/2014/main" id="{316F4396-A307-ACA7-946F-46B0C8D87C3D}"/>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41" name="AutoShape 1072">
          <a:extLst>
            <a:ext uri="{FF2B5EF4-FFF2-40B4-BE49-F238E27FC236}">
              <a16:creationId xmlns:a16="http://schemas.microsoft.com/office/drawing/2014/main" id="{1BDD2DF6-73DA-9A58-B473-DC6B497225F4}"/>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42" name="AutoShape 1058">
          <a:extLst>
            <a:ext uri="{FF2B5EF4-FFF2-40B4-BE49-F238E27FC236}">
              <a16:creationId xmlns:a16="http://schemas.microsoft.com/office/drawing/2014/main" id="{607EC957-8331-DABD-CB66-65BDF0232591}"/>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43" name="AutoShape 1060">
          <a:extLst>
            <a:ext uri="{FF2B5EF4-FFF2-40B4-BE49-F238E27FC236}">
              <a16:creationId xmlns:a16="http://schemas.microsoft.com/office/drawing/2014/main" id="{4005D638-0EDA-55B8-FA85-B7219DC4349F}"/>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44" name="AutoShape 1061">
          <a:extLst>
            <a:ext uri="{FF2B5EF4-FFF2-40B4-BE49-F238E27FC236}">
              <a16:creationId xmlns:a16="http://schemas.microsoft.com/office/drawing/2014/main" id="{A2F57795-30D7-3722-5C6F-737F07DEEDE6}"/>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45" name="AutoShape 1062">
          <a:extLst>
            <a:ext uri="{FF2B5EF4-FFF2-40B4-BE49-F238E27FC236}">
              <a16:creationId xmlns:a16="http://schemas.microsoft.com/office/drawing/2014/main" id="{9C773C11-09A8-F7EB-0F8A-49CCDEDD448E}"/>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46" name="AutoShape 1063">
          <a:extLst>
            <a:ext uri="{FF2B5EF4-FFF2-40B4-BE49-F238E27FC236}">
              <a16:creationId xmlns:a16="http://schemas.microsoft.com/office/drawing/2014/main" id="{DD2E404F-00C5-9080-4ED5-13F6501D6656}"/>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47" name="AutoShape 1064">
          <a:extLst>
            <a:ext uri="{FF2B5EF4-FFF2-40B4-BE49-F238E27FC236}">
              <a16:creationId xmlns:a16="http://schemas.microsoft.com/office/drawing/2014/main" id="{E632BDFB-D72C-7262-6C06-50843A6E21C9}"/>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48" name="AutoShape 1065">
          <a:extLst>
            <a:ext uri="{FF2B5EF4-FFF2-40B4-BE49-F238E27FC236}">
              <a16:creationId xmlns:a16="http://schemas.microsoft.com/office/drawing/2014/main" id="{3F1EC33F-36DD-EB1C-2F66-2B1437CBECFE}"/>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49" name="AutoShape 1072">
          <a:extLst>
            <a:ext uri="{FF2B5EF4-FFF2-40B4-BE49-F238E27FC236}">
              <a16:creationId xmlns:a16="http://schemas.microsoft.com/office/drawing/2014/main" id="{DF485069-ADD8-B730-36F8-99A4756A01DE}"/>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950" name="AutoShape 1058">
          <a:extLst>
            <a:ext uri="{FF2B5EF4-FFF2-40B4-BE49-F238E27FC236}">
              <a16:creationId xmlns:a16="http://schemas.microsoft.com/office/drawing/2014/main" id="{966C26ED-16EA-F507-D3BC-328428C79330}"/>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951" name="AutoShape 1060">
          <a:extLst>
            <a:ext uri="{FF2B5EF4-FFF2-40B4-BE49-F238E27FC236}">
              <a16:creationId xmlns:a16="http://schemas.microsoft.com/office/drawing/2014/main" id="{BC93F1C8-1429-0D81-6BD3-3CE6E4B0358D}"/>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952" name="AutoShape 1061">
          <a:extLst>
            <a:ext uri="{FF2B5EF4-FFF2-40B4-BE49-F238E27FC236}">
              <a16:creationId xmlns:a16="http://schemas.microsoft.com/office/drawing/2014/main" id="{0CA08511-4527-EBBA-62C1-54AFC0CE0471}"/>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953" name="AutoShape 1062">
          <a:extLst>
            <a:ext uri="{FF2B5EF4-FFF2-40B4-BE49-F238E27FC236}">
              <a16:creationId xmlns:a16="http://schemas.microsoft.com/office/drawing/2014/main" id="{28DFE76A-470F-81CE-C412-276BBE2B5321}"/>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954" name="AutoShape 1064">
          <a:extLst>
            <a:ext uri="{FF2B5EF4-FFF2-40B4-BE49-F238E27FC236}">
              <a16:creationId xmlns:a16="http://schemas.microsoft.com/office/drawing/2014/main" id="{CE0DE4B7-E3B4-028D-D685-DA6E9C5DB9A3}"/>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955" name="AutoShape 1065">
          <a:extLst>
            <a:ext uri="{FF2B5EF4-FFF2-40B4-BE49-F238E27FC236}">
              <a16:creationId xmlns:a16="http://schemas.microsoft.com/office/drawing/2014/main" id="{DEE8FE3D-6D41-72B0-DA7F-74AF3F1C1041}"/>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956" name="AutoShape 1072">
          <a:extLst>
            <a:ext uri="{FF2B5EF4-FFF2-40B4-BE49-F238E27FC236}">
              <a16:creationId xmlns:a16="http://schemas.microsoft.com/office/drawing/2014/main" id="{2F0ACE92-097D-3F40-4DBC-90EF033E346E}"/>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957" name="AutoShape 1058">
          <a:extLst>
            <a:ext uri="{FF2B5EF4-FFF2-40B4-BE49-F238E27FC236}">
              <a16:creationId xmlns:a16="http://schemas.microsoft.com/office/drawing/2014/main" id="{9AF327AE-64E2-051D-486A-568FD51AA298}"/>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958" name="AutoShape 1060">
          <a:extLst>
            <a:ext uri="{FF2B5EF4-FFF2-40B4-BE49-F238E27FC236}">
              <a16:creationId xmlns:a16="http://schemas.microsoft.com/office/drawing/2014/main" id="{A7471BD7-DD3B-6818-C345-375D9954120A}"/>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959" name="AutoShape 1061">
          <a:extLst>
            <a:ext uri="{FF2B5EF4-FFF2-40B4-BE49-F238E27FC236}">
              <a16:creationId xmlns:a16="http://schemas.microsoft.com/office/drawing/2014/main" id="{66B79AA8-CBF0-7417-1019-99EA5FB5213A}"/>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960" name="AutoShape 1062">
          <a:extLst>
            <a:ext uri="{FF2B5EF4-FFF2-40B4-BE49-F238E27FC236}">
              <a16:creationId xmlns:a16="http://schemas.microsoft.com/office/drawing/2014/main" id="{8164C751-150F-7249-4DAD-8F4558AD7EF4}"/>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961" name="AutoShape 1064">
          <a:extLst>
            <a:ext uri="{FF2B5EF4-FFF2-40B4-BE49-F238E27FC236}">
              <a16:creationId xmlns:a16="http://schemas.microsoft.com/office/drawing/2014/main" id="{182A9191-D075-4EDA-0969-504512BB9793}"/>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962" name="AutoShape 1065">
          <a:extLst>
            <a:ext uri="{FF2B5EF4-FFF2-40B4-BE49-F238E27FC236}">
              <a16:creationId xmlns:a16="http://schemas.microsoft.com/office/drawing/2014/main" id="{B34B0C5C-01A1-94B7-B4A9-C68E7BD9EA2C}"/>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963" name="AutoShape 1072">
          <a:extLst>
            <a:ext uri="{FF2B5EF4-FFF2-40B4-BE49-F238E27FC236}">
              <a16:creationId xmlns:a16="http://schemas.microsoft.com/office/drawing/2014/main" id="{C3DFED59-6307-2271-B7D0-0B1F0E2229A1}"/>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964" name="AutoShape 1058">
          <a:extLst>
            <a:ext uri="{FF2B5EF4-FFF2-40B4-BE49-F238E27FC236}">
              <a16:creationId xmlns:a16="http://schemas.microsoft.com/office/drawing/2014/main" id="{11F69B02-2493-2D43-7C1B-2BDA81DC8C43}"/>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16</xdr:row>
      <xdr:rowOff>730250</xdr:rowOff>
    </xdr:from>
    <xdr:to>
      <xdr:col>17</xdr:col>
      <xdr:colOff>0</xdr:colOff>
      <xdr:row>19</xdr:row>
      <xdr:rowOff>0</xdr:rowOff>
    </xdr:to>
    <xdr:sp macro="" textlink="">
      <xdr:nvSpPr>
        <xdr:cNvPr id="950965" name="AutoShape 1060">
          <a:extLst>
            <a:ext uri="{FF2B5EF4-FFF2-40B4-BE49-F238E27FC236}">
              <a16:creationId xmlns:a16="http://schemas.microsoft.com/office/drawing/2014/main" id="{EA0DE1A6-B381-7860-9D83-6E2A7C7FCCBA}"/>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15</xdr:row>
      <xdr:rowOff>12700</xdr:rowOff>
    </xdr:from>
    <xdr:to>
      <xdr:col>16</xdr:col>
      <xdr:colOff>387350</xdr:colOff>
      <xdr:row>16</xdr:row>
      <xdr:rowOff>190500</xdr:rowOff>
    </xdr:to>
    <xdr:sp macro="" textlink="">
      <xdr:nvSpPr>
        <xdr:cNvPr id="4" name="AutoShape 1046">
          <a:extLst>
            <a:ext uri="{FF2B5EF4-FFF2-40B4-BE49-F238E27FC236}">
              <a16:creationId xmlns:a16="http://schemas.microsoft.com/office/drawing/2014/main" id="{E0852D4C-9205-4FBE-B69C-E4C3B6799F54}"/>
            </a:ext>
          </a:extLst>
        </xdr:cNvPr>
        <xdr:cNvSpPr>
          <a:spLocks noChangeArrowheads="1"/>
        </xdr:cNvSpPr>
      </xdr:nvSpPr>
      <xdr:spPr bwMode="auto">
        <a:xfrm>
          <a:off x="6413500" y="3194050"/>
          <a:ext cx="1835150" cy="4064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14</xdr:col>
      <xdr:colOff>393700</xdr:colOff>
      <xdr:row>25</xdr:row>
      <xdr:rowOff>69850</xdr:rowOff>
    </xdr:from>
    <xdr:to>
      <xdr:col>19</xdr:col>
      <xdr:colOff>76200</xdr:colOff>
      <xdr:row>27</xdr:row>
      <xdr:rowOff>38100</xdr:rowOff>
    </xdr:to>
    <xdr:sp macro="" textlink="">
      <xdr:nvSpPr>
        <xdr:cNvPr id="5" name="AutoShape 1049">
          <a:extLst>
            <a:ext uri="{FF2B5EF4-FFF2-40B4-BE49-F238E27FC236}">
              <a16:creationId xmlns:a16="http://schemas.microsoft.com/office/drawing/2014/main" id="{9F8F834D-F0F1-4D78-87EB-DAE35986CB76}"/>
            </a:ext>
          </a:extLst>
        </xdr:cNvPr>
        <xdr:cNvSpPr>
          <a:spLocks noChangeArrowheads="1"/>
        </xdr:cNvSpPr>
      </xdr:nvSpPr>
      <xdr:spPr bwMode="auto">
        <a:xfrm>
          <a:off x="9175750" y="5975350"/>
          <a:ext cx="16954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6" name="AutoShape 1058">
          <a:extLst>
            <a:ext uri="{FF2B5EF4-FFF2-40B4-BE49-F238E27FC236}">
              <a16:creationId xmlns:a16="http://schemas.microsoft.com/office/drawing/2014/main" id="{93FD3E9B-6A65-429B-BD4C-F7CA5D794A43}"/>
            </a:ext>
          </a:extLst>
        </xdr:cNvPr>
        <xdr:cNvSpPr>
          <a:spLocks noChangeArrowheads="1"/>
        </xdr:cNvSpPr>
      </xdr:nvSpPr>
      <xdr:spPr bwMode="auto">
        <a:xfrm>
          <a:off x="6394450" y="3670300"/>
          <a:ext cx="18478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7" name="AutoShape 1059">
          <a:extLst>
            <a:ext uri="{FF2B5EF4-FFF2-40B4-BE49-F238E27FC236}">
              <a16:creationId xmlns:a16="http://schemas.microsoft.com/office/drawing/2014/main" id="{5D7B7355-B495-45BD-97EC-E1C1CA3B80BA}"/>
            </a:ext>
          </a:extLst>
        </xdr:cNvPr>
        <xdr:cNvSpPr>
          <a:spLocks noChangeArrowheads="1"/>
        </xdr:cNvSpPr>
      </xdr:nvSpPr>
      <xdr:spPr bwMode="auto">
        <a:xfrm>
          <a:off x="6394450" y="3651250"/>
          <a:ext cx="184785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8" name="AutoShape 1060">
          <a:extLst>
            <a:ext uri="{FF2B5EF4-FFF2-40B4-BE49-F238E27FC236}">
              <a16:creationId xmlns:a16="http://schemas.microsoft.com/office/drawing/2014/main" id="{EAB77DD4-A0EA-4374-9F4D-FC6125AE4781}"/>
            </a:ext>
          </a:extLst>
        </xdr:cNvPr>
        <xdr:cNvSpPr>
          <a:spLocks noChangeArrowheads="1"/>
        </xdr:cNvSpPr>
      </xdr:nvSpPr>
      <xdr:spPr bwMode="auto">
        <a:xfrm>
          <a:off x="6426200" y="3651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9" name="AutoShape 1061">
          <a:extLst>
            <a:ext uri="{FF2B5EF4-FFF2-40B4-BE49-F238E27FC236}">
              <a16:creationId xmlns:a16="http://schemas.microsoft.com/office/drawing/2014/main" id="{5A0B0FBC-454C-4542-A449-F1C9EAFAD56D}"/>
            </a:ext>
          </a:extLst>
        </xdr:cNvPr>
        <xdr:cNvSpPr>
          <a:spLocks noChangeArrowheads="1"/>
        </xdr:cNvSpPr>
      </xdr:nvSpPr>
      <xdr:spPr bwMode="auto">
        <a:xfrm>
          <a:off x="6413500" y="3638550"/>
          <a:ext cx="1784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10" name="AutoShape 1062">
          <a:extLst>
            <a:ext uri="{FF2B5EF4-FFF2-40B4-BE49-F238E27FC236}">
              <a16:creationId xmlns:a16="http://schemas.microsoft.com/office/drawing/2014/main" id="{11407B0A-C330-45D9-AF16-A18EE8C4602E}"/>
            </a:ext>
          </a:extLst>
        </xdr:cNvPr>
        <xdr:cNvSpPr>
          <a:spLocks noChangeArrowheads="1"/>
        </xdr:cNvSpPr>
      </xdr:nvSpPr>
      <xdr:spPr bwMode="auto">
        <a:xfrm>
          <a:off x="6426200" y="3638550"/>
          <a:ext cx="18097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11" name="AutoShape 1063">
          <a:extLst>
            <a:ext uri="{FF2B5EF4-FFF2-40B4-BE49-F238E27FC236}">
              <a16:creationId xmlns:a16="http://schemas.microsoft.com/office/drawing/2014/main" id="{36C91443-75EB-4430-AF5B-0A6ECAAE4EFB}"/>
            </a:ext>
          </a:extLst>
        </xdr:cNvPr>
        <xdr:cNvSpPr>
          <a:spLocks noChangeArrowheads="1"/>
        </xdr:cNvSpPr>
      </xdr:nvSpPr>
      <xdr:spPr bwMode="auto">
        <a:xfrm>
          <a:off x="6451600" y="3625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12" name="AutoShape 1064">
          <a:extLst>
            <a:ext uri="{FF2B5EF4-FFF2-40B4-BE49-F238E27FC236}">
              <a16:creationId xmlns:a16="http://schemas.microsoft.com/office/drawing/2014/main" id="{14F38982-607C-4438-BCBB-69D3424B2299}"/>
            </a:ext>
          </a:extLst>
        </xdr:cNvPr>
        <xdr:cNvSpPr>
          <a:spLocks noChangeArrowheads="1"/>
        </xdr:cNvSpPr>
      </xdr:nvSpPr>
      <xdr:spPr bwMode="auto">
        <a:xfrm>
          <a:off x="6432550" y="36576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13" name="AutoShape 1065">
          <a:extLst>
            <a:ext uri="{FF2B5EF4-FFF2-40B4-BE49-F238E27FC236}">
              <a16:creationId xmlns:a16="http://schemas.microsoft.com/office/drawing/2014/main" id="{FEAD05CC-96A8-453C-90BB-33DAF74BF859}"/>
            </a:ext>
          </a:extLst>
        </xdr:cNvPr>
        <xdr:cNvSpPr>
          <a:spLocks noChangeArrowheads="1"/>
        </xdr:cNvSpPr>
      </xdr:nvSpPr>
      <xdr:spPr bwMode="auto">
        <a:xfrm>
          <a:off x="6432550" y="36703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14" name="AutoShape 1068">
          <a:extLst>
            <a:ext uri="{FF2B5EF4-FFF2-40B4-BE49-F238E27FC236}">
              <a16:creationId xmlns:a16="http://schemas.microsoft.com/office/drawing/2014/main" id="{51ED85E6-FFA7-478E-A2D8-02EBC00489C4}"/>
            </a:ext>
          </a:extLst>
        </xdr:cNvPr>
        <xdr:cNvSpPr>
          <a:spLocks noChangeArrowheads="1"/>
        </xdr:cNvSpPr>
      </xdr:nvSpPr>
      <xdr:spPr bwMode="auto">
        <a:xfrm>
          <a:off x="6388100" y="3670300"/>
          <a:ext cx="18859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15" name="AutoShape 1069">
          <a:extLst>
            <a:ext uri="{FF2B5EF4-FFF2-40B4-BE49-F238E27FC236}">
              <a16:creationId xmlns:a16="http://schemas.microsoft.com/office/drawing/2014/main" id="{328351F0-0FFE-480D-8D23-27FB57F92A0C}"/>
            </a:ext>
          </a:extLst>
        </xdr:cNvPr>
        <xdr:cNvSpPr>
          <a:spLocks noChangeArrowheads="1"/>
        </xdr:cNvSpPr>
      </xdr:nvSpPr>
      <xdr:spPr bwMode="auto">
        <a:xfrm>
          <a:off x="6737350" y="3962400"/>
          <a:ext cx="1581150" cy="4318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16" name="AutoShape 1072">
          <a:extLst>
            <a:ext uri="{FF2B5EF4-FFF2-40B4-BE49-F238E27FC236}">
              <a16:creationId xmlns:a16="http://schemas.microsoft.com/office/drawing/2014/main" id="{D25995D7-291A-48D0-AF16-C5B13EA66763}"/>
            </a:ext>
          </a:extLst>
        </xdr:cNvPr>
        <xdr:cNvSpPr>
          <a:spLocks noChangeArrowheads="1"/>
        </xdr:cNvSpPr>
      </xdr:nvSpPr>
      <xdr:spPr bwMode="auto">
        <a:xfrm>
          <a:off x="6407150" y="3670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95250</xdr:colOff>
      <xdr:row>17</xdr:row>
      <xdr:rowOff>19050</xdr:rowOff>
    </xdr:from>
    <xdr:to>
      <xdr:col>16</xdr:col>
      <xdr:colOff>381000</xdr:colOff>
      <xdr:row>18</xdr:row>
      <xdr:rowOff>203200</xdr:rowOff>
    </xdr:to>
    <xdr:sp macro="" textlink="">
      <xdr:nvSpPr>
        <xdr:cNvPr id="17" name="AutoShape 1075">
          <a:extLst>
            <a:ext uri="{FF2B5EF4-FFF2-40B4-BE49-F238E27FC236}">
              <a16:creationId xmlns:a16="http://schemas.microsoft.com/office/drawing/2014/main" id="{E0C7B04B-7BFC-43C7-B81F-F4C4201DBFC3}"/>
            </a:ext>
          </a:extLst>
        </xdr:cNvPr>
        <xdr:cNvSpPr>
          <a:spLocks noChangeArrowheads="1"/>
        </xdr:cNvSpPr>
      </xdr:nvSpPr>
      <xdr:spPr bwMode="auto">
        <a:xfrm>
          <a:off x="6407150" y="3657600"/>
          <a:ext cx="18351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18" name="AutoShape 1076">
          <a:extLst>
            <a:ext uri="{FF2B5EF4-FFF2-40B4-BE49-F238E27FC236}">
              <a16:creationId xmlns:a16="http://schemas.microsoft.com/office/drawing/2014/main" id="{36A56FAE-2FEC-4CD1-B09A-30670752C23D}"/>
            </a:ext>
          </a:extLst>
        </xdr:cNvPr>
        <xdr:cNvSpPr>
          <a:spLocks noChangeArrowheads="1"/>
        </xdr:cNvSpPr>
      </xdr:nvSpPr>
      <xdr:spPr bwMode="auto">
        <a:xfrm>
          <a:off x="6394450" y="5956300"/>
          <a:ext cx="18478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19" name="AutoShape 1077">
          <a:extLst>
            <a:ext uri="{FF2B5EF4-FFF2-40B4-BE49-F238E27FC236}">
              <a16:creationId xmlns:a16="http://schemas.microsoft.com/office/drawing/2014/main" id="{502F2002-C3A8-4F0D-93A7-F464A95BB9A9}"/>
            </a:ext>
          </a:extLst>
        </xdr:cNvPr>
        <xdr:cNvSpPr>
          <a:spLocks noChangeArrowheads="1"/>
        </xdr:cNvSpPr>
      </xdr:nvSpPr>
      <xdr:spPr bwMode="auto">
        <a:xfrm>
          <a:off x="6394450" y="5937250"/>
          <a:ext cx="184785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20" name="AutoShape 1078">
          <a:extLst>
            <a:ext uri="{FF2B5EF4-FFF2-40B4-BE49-F238E27FC236}">
              <a16:creationId xmlns:a16="http://schemas.microsoft.com/office/drawing/2014/main" id="{65DA5583-4014-4CE1-A862-46993F096ECF}"/>
            </a:ext>
          </a:extLst>
        </xdr:cNvPr>
        <xdr:cNvSpPr>
          <a:spLocks noChangeArrowheads="1"/>
        </xdr:cNvSpPr>
      </xdr:nvSpPr>
      <xdr:spPr bwMode="auto">
        <a:xfrm>
          <a:off x="6426200" y="5937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21" name="AutoShape 1079">
          <a:extLst>
            <a:ext uri="{FF2B5EF4-FFF2-40B4-BE49-F238E27FC236}">
              <a16:creationId xmlns:a16="http://schemas.microsoft.com/office/drawing/2014/main" id="{1439DA32-ECEA-4F54-8C6C-261A0966E060}"/>
            </a:ext>
          </a:extLst>
        </xdr:cNvPr>
        <xdr:cNvSpPr>
          <a:spLocks noChangeArrowheads="1"/>
        </xdr:cNvSpPr>
      </xdr:nvSpPr>
      <xdr:spPr bwMode="auto">
        <a:xfrm>
          <a:off x="6413500" y="5924550"/>
          <a:ext cx="1784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22" name="AutoShape 1081">
          <a:extLst>
            <a:ext uri="{FF2B5EF4-FFF2-40B4-BE49-F238E27FC236}">
              <a16:creationId xmlns:a16="http://schemas.microsoft.com/office/drawing/2014/main" id="{C04B5FC4-B00D-4263-8849-DF902D61CF77}"/>
            </a:ext>
          </a:extLst>
        </xdr:cNvPr>
        <xdr:cNvSpPr>
          <a:spLocks noChangeArrowheads="1"/>
        </xdr:cNvSpPr>
      </xdr:nvSpPr>
      <xdr:spPr bwMode="auto">
        <a:xfrm>
          <a:off x="6451600" y="5911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23" name="AutoShape 1082">
          <a:extLst>
            <a:ext uri="{FF2B5EF4-FFF2-40B4-BE49-F238E27FC236}">
              <a16:creationId xmlns:a16="http://schemas.microsoft.com/office/drawing/2014/main" id="{F6EDBA82-B0C6-4480-B945-3B90222B1F72}"/>
            </a:ext>
          </a:extLst>
        </xdr:cNvPr>
        <xdr:cNvSpPr>
          <a:spLocks noChangeArrowheads="1"/>
        </xdr:cNvSpPr>
      </xdr:nvSpPr>
      <xdr:spPr bwMode="auto">
        <a:xfrm>
          <a:off x="6432550" y="59436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24" name="AutoShape 1083">
          <a:extLst>
            <a:ext uri="{FF2B5EF4-FFF2-40B4-BE49-F238E27FC236}">
              <a16:creationId xmlns:a16="http://schemas.microsoft.com/office/drawing/2014/main" id="{FD0158DF-CFF9-4B5C-964B-28CEFF700920}"/>
            </a:ext>
          </a:extLst>
        </xdr:cNvPr>
        <xdr:cNvSpPr>
          <a:spLocks noChangeArrowheads="1"/>
        </xdr:cNvSpPr>
      </xdr:nvSpPr>
      <xdr:spPr bwMode="auto">
        <a:xfrm>
          <a:off x="6432550" y="59563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25" name="AutoShape 1084">
          <a:extLst>
            <a:ext uri="{FF2B5EF4-FFF2-40B4-BE49-F238E27FC236}">
              <a16:creationId xmlns:a16="http://schemas.microsoft.com/office/drawing/2014/main" id="{F63634EE-EA48-4CC1-B13D-7638D09F5B8C}"/>
            </a:ext>
          </a:extLst>
        </xdr:cNvPr>
        <xdr:cNvSpPr>
          <a:spLocks noChangeArrowheads="1"/>
        </xdr:cNvSpPr>
      </xdr:nvSpPr>
      <xdr:spPr bwMode="auto">
        <a:xfrm>
          <a:off x="6388100" y="5956300"/>
          <a:ext cx="18859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26" name="AutoShape 1085">
          <a:extLst>
            <a:ext uri="{FF2B5EF4-FFF2-40B4-BE49-F238E27FC236}">
              <a16:creationId xmlns:a16="http://schemas.microsoft.com/office/drawing/2014/main" id="{2133F2E5-E06F-49D4-ACCB-7423C1BE420D}"/>
            </a:ext>
          </a:extLst>
        </xdr:cNvPr>
        <xdr:cNvSpPr>
          <a:spLocks noChangeArrowheads="1"/>
        </xdr:cNvSpPr>
      </xdr:nvSpPr>
      <xdr:spPr bwMode="auto">
        <a:xfrm>
          <a:off x="6407150" y="5956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27" name="AutoShape 1087">
          <a:extLst>
            <a:ext uri="{FF2B5EF4-FFF2-40B4-BE49-F238E27FC236}">
              <a16:creationId xmlns:a16="http://schemas.microsoft.com/office/drawing/2014/main" id="{1463CCAB-7709-4CA8-8976-E7528EC18022}"/>
            </a:ext>
          </a:extLst>
        </xdr:cNvPr>
        <xdr:cNvSpPr>
          <a:spLocks noChangeArrowheads="1"/>
        </xdr:cNvSpPr>
      </xdr:nvSpPr>
      <xdr:spPr bwMode="auto">
        <a:xfrm>
          <a:off x="6737350" y="6248400"/>
          <a:ext cx="1581150" cy="4318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95250</xdr:colOff>
      <xdr:row>27</xdr:row>
      <xdr:rowOff>31750</xdr:rowOff>
    </xdr:from>
    <xdr:to>
      <xdr:col>17</xdr:col>
      <xdr:colOff>82550</xdr:colOff>
      <xdr:row>28</xdr:row>
      <xdr:rowOff>225425</xdr:rowOff>
    </xdr:to>
    <xdr:sp macro="" textlink="">
      <xdr:nvSpPr>
        <xdr:cNvPr id="28" name="AutoShape 1049">
          <a:extLst>
            <a:ext uri="{FF2B5EF4-FFF2-40B4-BE49-F238E27FC236}">
              <a16:creationId xmlns:a16="http://schemas.microsoft.com/office/drawing/2014/main" id="{3AC40BF0-D93A-45E9-A527-9C0B57B69E78}"/>
            </a:ext>
          </a:extLst>
        </xdr:cNvPr>
        <xdr:cNvSpPr>
          <a:spLocks noChangeArrowheads="1"/>
        </xdr:cNvSpPr>
      </xdr:nvSpPr>
      <xdr:spPr bwMode="auto">
        <a:xfrm>
          <a:off x="6407150" y="5956300"/>
          <a:ext cx="18161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17</xdr:row>
      <xdr:rowOff>31750</xdr:rowOff>
    </xdr:from>
    <xdr:to>
      <xdr:col>17</xdr:col>
      <xdr:colOff>111125</xdr:colOff>
      <xdr:row>18</xdr:row>
      <xdr:rowOff>219075</xdr:rowOff>
    </xdr:to>
    <xdr:sp macro="" textlink="">
      <xdr:nvSpPr>
        <xdr:cNvPr id="29" name="AutoShape 1058">
          <a:extLst>
            <a:ext uri="{FF2B5EF4-FFF2-40B4-BE49-F238E27FC236}">
              <a16:creationId xmlns:a16="http://schemas.microsoft.com/office/drawing/2014/main" id="{8B267F9C-72E6-4CE6-AC2E-74E4BFE22168}"/>
            </a:ext>
          </a:extLst>
        </xdr:cNvPr>
        <xdr:cNvSpPr>
          <a:spLocks noChangeArrowheads="1"/>
        </xdr:cNvSpPr>
      </xdr:nvSpPr>
      <xdr:spPr bwMode="auto">
        <a:xfrm>
          <a:off x="6394450" y="3670300"/>
          <a:ext cx="18542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17</xdr:row>
      <xdr:rowOff>12700</xdr:rowOff>
    </xdr:from>
    <xdr:to>
      <xdr:col>17</xdr:col>
      <xdr:colOff>111125</xdr:colOff>
      <xdr:row>19</xdr:row>
      <xdr:rowOff>28575</xdr:rowOff>
    </xdr:to>
    <xdr:sp macro="" textlink="">
      <xdr:nvSpPr>
        <xdr:cNvPr id="30" name="AutoShape 1059">
          <a:extLst>
            <a:ext uri="{FF2B5EF4-FFF2-40B4-BE49-F238E27FC236}">
              <a16:creationId xmlns:a16="http://schemas.microsoft.com/office/drawing/2014/main" id="{DC2FF3BF-7EF2-4343-8284-E948A47711A7}"/>
            </a:ext>
          </a:extLst>
        </xdr:cNvPr>
        <xdr:cNvSpPr>
          <a:spLocks noChangeArrowheads="1"/>
        </xdr:cNvSpPr>
      </xdr:nvSpPr>
      <xdr:spPr bwMode="auto">
        <a:xfrm>
          <a:off x="6394450" y="3651250"/>
          <a:ext cx="1854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114300</xdr:colOff>
      <xdr:row>17</xdr:row>
      <xdr:rowOff>12700</xdr:rowOff>
    </xdr:from>
    <xdr:to>
      <xdr:col>17</xdr:col>
      <xdr:colOff>95250</xdr:colOff>
      <xdr:row>18</xdr:row>
      <xdr:rowOff>225425</xdr:rowOff>
    </xdr:to>
    <xdr:sp macro="" textlink="">
      <xdr:nvSpPr>
        <xdr:cNvPr id="31" name="AutoShape 1060">
          <a:extLst>
            <a:ext uri="{FF2B5EF4-FFF2-40B4-BE49-F238E27FC236}">
              <a16:creationId xmlns:a16="http://schemas.microsoft.com/office/drawing/2014/main" id="{248FAA09-F8FA-4807-B3ED-392FC02FA00C}"/>
            </a:ext>
          </a:extLst>
        </xdr:cNvPr>
        <xdr:cNvSpPr>
          <a:spLocks noChangeArrowheads="1"/>
        </xdr:cNvSpPr>
      </xdr:nvSpPr>
      <xdr:spPr bwMode="auto">
        <a:xfrm>
          <a:off x="6426200" y="3651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101600</xdr:colOff>
      <xdr:row>17</xdr:row>
      <xdr:rowOff>0</xdr:rowOff>
    </xdr:from>
    <xdr:to>
      <xdr:col>17</xdr:col>
      <xdr:colOff>66675</xdr:colOff>
      <xdr:row>18</xdr:row>
      <xdr:rowOff>215900</xdr:rowOff>
    </xdr:to>
    <xdr:sp macro="" textlink="">
      <xdr:nvSpPr>
        <xdr:cNvPr id="32" name="AutoShape 1061">
          <a:extLst>
            <a:ext uri="{FF2B5EF4-FFF2-40B4-BE49-F238E27FC236}">
              <a16:creationId xmlns:a16="http://schemas.microsoft.com/office/drawing/2014/main" id="{CEC83D21-148D-4DC2-9355-3B5E5250D4DF}"/>
            </a:ext>
          </a:extLst>
        </xdr:cNvPr>
        <xdr:cNvSpPr>
          <a:spLocks noChangeArrowheads="1"/>
        </xdr:cNvSpPr>
      </xdr:nvSpPr>
      <xdr:spPr bwMode="auto">
        <a:xfrm>
          <a:off x="6413500" y="3638550"/>
          <a:ext cx="1784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114300</xdr:colOff>
      <xdr:row>17</xdr:row>
      <xdr:rowOff>0</xdr:rowOff>
    </xdr:from>
    <xdr:to>
      <xdr:col>17</xdr:col>
      <xdr:colOff>95250</xdr:colOff>
      <xdr:row>19</xdr:row>
      <xdr:rowOff>0</xdr:rowOff>
    </xdr:to>
    <xdr:sp macro="" textlink="">
      <xdr:nvSpPr>
        <xdr:cNvPr id="33" name="AutoShape 1062">
          <a:extLst>
            <a:ext uri="{FF2B5EF4-FFF2-40B4-BE49-F238E27FC236}">
              <a16:creationId xmlns:a16="http://schemas.microsoft.com/office/drawing/2014/main" id="{A1EF985E-8843-4213-BCAA-D32373885F1E}"/>
            </a:ext>
          </a:extLst>
        </xdr:cNvPr>
        <xdr:cNvSpPr>
          <a:spLocks noChangeArrowheads="1"/>
        </xdr:cNvSpPr>
      </xdr:nvSpPr>
      <xdr:spPr bwMode="auto">
        <a:xfrm>
          <a:off x="6426200" y="3638550"/>
          <a:ext cx="18097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139700</xdr:colOff>
      <xdr:row>16</xdr:row>
      <xdr:rowOff>215900</xdr:rowOff>
    </xdr:from>
    <xdr:to>
      <xdr:col>17</xdr:col>
      <xdr:colOff>66675</xdr:colOff>
      <xdr:row>19</xdr:row>
      <xdr:rowOff>9525</xdr:rowOff>
    </xdr:to>
    <xdr:sp macro="" textlink="">
      <xdr:nvSpPr>
        <xdr:cNvPr id="34" name="AutoShape 1063">
          <a:extLst>
            <a:ext uri="{FF2B5EF4-FFF2-40B4-BE49-F238E27FC236}">
              <a16:creationId xmlns:a16="http://schemas.microsoft.com/office/drawing/2014/main" id="{A8F47277-3C7B-46F5-B130-A7E51A4916F6}"/>
            </a:ext>
          </a:extLst>
        </xdr:cNvPr>
        <xdr:cNvSpPr>
          <a:spLocks noChangeArrowheads="1"/>
        </xdr:cNvSpPr>
      </xdr:nvSpPr>
      <xdr:spPr bwMode="auto">
        <a:xfrm>
          <a:off x="6451600" y="3625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17</xdr:row>
      <xdr:rowOff>19050</xdr:rowOff>
    </xdr:from>
    <xdr:to>
      <xdr:col>17</xdr:col>
      <xdr:colOff>142875</xdr:colOff>
      <xdr:row>18</xdr:row>
      <xdr:rowOff>215900</xdr:rowOff>
    </xdr:to>
    <xdr:sp macro="" textlink="">
      <xdr:nvSpPr>
        <xdr:cNvPr id="35" name="AutoShape 1064">
          <a:extLst>
            <a:ext uri="{FF2B5EF4-FFF2-40B4-BE49-F238E27FC236}">
              <a16:creationId xmlns:a16="http://schemas.microsoft.com/office/drawing/2014/main" id="{184A135A-B9A4-47B0-9254-C32ED445A2DB}"/>
            </a:ext>
          </a:extLst>
        </xdr:cNvPr>
        <xdr:cNvSpPr>
          <a:spLocks noChangeArrowheads="1"/>
        </xdr:cNvSpPr>
      </xdr:nvSpPr>
      <xdr:spPr bwMode="auto">
        <a:xfrm>
          <a:off x="6432550" y="36576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17</xdr:row>
      <xdr:rowOff>31750</xdr:rowOff>
    </xdr:from>
    <xdr:to>
      <xdr:col>17</xdr:col>
      <xdr:colOff>142875</xdr:colOff>
      <xdr:row>18</xdr:row>
      <xdr:rowOff>225425</xdr:rowOff>
    </xdr:to>
    <xdr:sp macro="" textlink="">
      <xdr:nvSpPr>
        <xdr:cNvPr id="36" name="AutoShape 1065">
          <a:extLst>
            <a:ext uri="{FF2B5EF4-FFF2-40B4-BE49-F238E27FC236}">
              <a16:creationId xmlns:a16="http://schemas.microsoft.com/office/drawing/2014/main" id="{100203F6-697C-4053-AF7A-781477CC8E97}"/>
            </a:ext>
          </a:extLst>
        </xdr:cNvPr>
        <xdr:cNvSpPr>
          <a:spLocks noChangeArrowheads="1"/>
        </xdr:cNvSpPr>
      </xdr:nvSpPr>
      <xdr:spPr bwMode="auto">
        <a:xfrm>
          <a:off x="6432550" y="36703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76200</xdr:colOff>
      <xdr:row>17</xdr:row>
      <xdr:rowOff>31750</xdr:rowOff>
    </xdr:from>
    <xdr:to>
      <xdr:col>17</xdr:col>
      <xdr:colOff>139700</xdr:colOff>
      <xdr:row>19</xdr:row>
      <xdr:rowOff>15875</xdr:rowOff>
    </xdr:to>
    <xdr:sp macro="" textlink="">
      <xdr:nvSpPr>
        <xdr:cNvPr id="37" name="AutoShape 1068">
          <a:extLst>
            <a:ext uri="{FF2B5EF4-FFF2-40B4-BE49-F238E27FC236}">
              <a16:creationId xmlns:a16="http://schemas.microsoft.com/office/drawing/2014/main" id="{708B615C-2252-4D3C-953F-67492D9B60AD}"/>
            </a:ext>
          </a:extLst>
        </xdr:cNvPr>
        <xdr:cNvSpPr>
          <a:spLocks noChangeArrowheads="1"/>
        </xdr:cNvSpPr>
      </xdr:nvSpPr>
      <xdr:spPr bwMode="auto">
        <a:xfrm>
          <a:off x="6388100" y="3670300"/>
          <a:ext cx="189230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425450</xdr:colOff>
      <xdr:row>18</xdr:row>
      <xdr:rowOff>95250</xdr:rowOff>
    </xdr:from>
    <xdr:to>
      <xdr:col>17</xdr:col>
      <xdr:colOff>187325</xdr:colOff>
      <xdr:row>20</xdr:row>
      <xdr:rowOff>76200</xdr:rowOff>
    </xdr:to>
    <xdr:sp macro="" textlink="">
      <xdr:nvSpPr>
        <xdr:cNvPr id="38" name="AutoShape 1069">
          <a:extLst>
            <a:ext uri="{FF2B5EF4-FFF2-40B4-BE49-F238E27FC236}">
              <a16:creationId xmlns:a16="http://schemas.microsoft.com/office/drawing/2014/main" id="{77B61A82-BEDC-4C7F-B6B9-734665C1D75F}"/>
            </a:ext>
          </a:extLst>
        </xdr:cNvPr>
        <xdr:cNvSpPr>
          <a:spLocks noChangeArrowheads="1"/>
        </xdr:cNvSpPr>
      </xdr:nvSpPr>
      <xdr:spPr bwMode="auto">
        <a:xfrm>
          <a:off x="6737350" y="3962400"/>
          <a:ext cx="15875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95250</xdr:colOff>
      <xdr:row>17</xdr:row>
      <xdr:rowOff>31750</xdr:rowOff>
    </xdr:from>
    <xdr:to>
      <xdr:col>17</xdr:col>
      <xdr:colOff>101600</xdr:colOff>
      <xdr:row>18</xdr:row>
      <xdr:rowOff>219075</xdr:rowOff>
    </xdr:to>
    <xdr:sp macro="" textlink="">
      <xdr:nvSpPr>
        <xdr:cNvPr id="39" name="AutoShape 1072">
          <a:extLst>
            <a:ext uri="{FF2B5EF4-FFF2-40B4-BE49-F238E27FC236}">
              <a16:creationId xmlns:a16="http://schemas.microsoft.com/office/drawing/2014/main" id="{CFB527AD-5C02-4066-9976-38074D5226E1}"/>
            </a:ext>
          </a:extLst>
        </xdr:cNvPr>
        <xdr:cNvSpPr>
          <a:spLocks noChangeArrowheads="1"/>
        </xdr:cNvSpPr>
      </xdr:nvSpPr>
      <xdr:spPr bwMode="auto">
        <a:xfrm>
          <a:off x="6407150" y="3670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27</xdr:row>
      <xdr:rowOff>31750</xdr:rowOff>
    </xdr:from>
    <xdr:to>
      <xdr:col>17</xdr:col>
      <xdr:colOff>111125</xdr:colOff>
      <xdr:row>28</xdr:row>
      <xdr:rowOff>219075</xdr:rowOff>
    </xdr:to>
    <xdr:sp macro="" textlink="">
      <xdr:nvSpPr>
        <xdr:cNvPr id="40" name="AutoShape 1076">
          <a:extLst>
            <a:ext uri="{FF2B5EF4-FFF2-40B4-BE49-F238E27FC236}">
              <a16:creationId xmlns:a16="http://schemas.microsoft.com/office/drawing/2014/main" id="{7A81A9C6-F3DE-42AD-90C8-2338D4173C3E}"/>
            </a:ext>
          </a:extLst>
        </xdr:cNvPr>
        <xdr:cNvSpPr>
          <a:spLocks noChangeArrowheads="1"/>
        </xdr:cNvSpPr>
      </xdr:nvSpPr>
      <xdr:spPr bwMode="auto">
        <a:xfrm>
          <a:off x="6394450" y="5956300"/>
          <a:ext cx="18542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27</xdr:row>
      <xdr:rowOff>12700</xdr:rowOff>
    </xdr:from>
    <xdr:to>
      <xdr:col>17</xdr:col>
      <xdr:colOff>111125</xdr:colOff>
      <xdr:row>29</xdr:row>
      <xdr:rowOff>28575</xdr:rowOff>
    </xdr:to>
    <xdr:sp macro="" textlink="">
      <xdr:nvSpPr>
        <xdr:cNvPr id="41" name="AutoShape 1077">
          <a:extLst>
            <a:ext uri="{FF2B5EF4-FFF2-40B4-BE49-F238E27FC236}">
              <a16:creationId xmlns:a16="http://schemas.microsoft.com/office/drawing/2014/main" id="{EBEAC1CC-0399-460D-A5B5-49AF7EA59C36}"/>
            </a:ext>
          </a:extLst>
        </xdr:cNvPr>
        <xdr:cNvSpPr>
          <a:spLocks noChangeArrowheads="1"/>
        </xdr:cNvSpPr>
      </xdr:nvSpPr>
      <xdr:spPr bwMode="auto">
        <a:xfrm>
          <a:off x="6394450" y="5937250"/>
          <a:ext cx="1854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114300</xdr:colOff>
      <xdr:row>27</xdr:row>
      <xdr:rowOff>12700</xdr:rowOff>
    </xdr:from>
    <xdr:to>
      <xdr:col>17</xdr:col>
      <xdr:colOff>95250</xdr:colOff>
      <xdr:row>28</xdr:row>
      <xdr:rowOff>225425</xdr:rowOff>
    </xdr:to>
    <xdr:sp macro="" textlink="">
      <xdr:nvSpPr>
        <xdr:cNvPr id="42" name="AutoShape 1078">
          <a:extLst>
            <a:ext uri="{FF2B5EF4-FFF2-40B4-BE49-F238E27FC236}">
              <a16:creationId xmlns:a16="http://schemas.microsoft.com/office/drawing/2014/main" id="{F1F8C38C-567B-47B6-859A-BADD04D5019C}"/>
            </a:ext>
          </a:extLst>
        </xdr:cNvPr>
        <xdr:cNvSpPr>
          <a:spLocks noChangeArrowheads="1"/>
        </xdr:cNvSpPr>
      </xdr:nvSpPr>
      <xdr:spPr bwMode="auto">
        <a:xfrm>
          <a:off x="6426200" y="5937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101600</xdr:colOff>
      <xdr:row>27</xdr:row>
      <xdr:rowOff>0</xdr:rowOff>
    </xdr:from>
    <xdr:to>
      <xdr:col>17</xdr:col>
      <xdr:colOff>66675</xdr:colOff>
      <xdr:row>28</xdr:row>
      <xdr:rowOff>215900</xdr:rowOff>
    </xdr:to>
    <xdr:sp macro="" textlink="">
      <xdr:nvSpPr>
        <xdr:cNvPr id="43" name="AutoShape 1079">
          <a:extLst>
            <a:ext uri="{FF2B5EF4-FFF2-40B4-BE49-F238E27FC236}">
              <a16:creationId xmlns:a16="http://schemas.microsoft.com/office/drawing/2014/main" id="{C307F060-5A81-4049-90B5-E53D331EEDA2}"/>
            </a:ext>
          </a:extLst>
        </xdr:cNvPr>
        <xdr:cNvSpPr>
          <a:spLocks noChangeArrowheads="1"/>
        </xdr:cNvSpPr>
      </xdr:nvSpPr>
      <xdr:spPr bwMode="auto">
        <a:xfrm>
          <a:off x="6413500" y="5924550"/>
          <a:ext cx="1784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139700</xdr:colOff>
      <xdr:row>26</xdr:row>
      <xdr:rowOff>215900</xdr:rowOff>
    </xdr:from>
    <xdr:to>
      <xdr:col>17</xdr:col>
      <xdr:colOff>66675</xdr:colOff>
      <xdr:row>29</xdr:row>
      <xdr:rowOff>9525</xdr:rowOff>
    </xdr:to>
    <xdr:sp macro="" textlink="">
      <xdr:nvSpPr>
        <xdr:cNvPr id="44" name="AutoShape 1081">
          <a:extLst>
            <a:ext uri="{FF2B5EF4-FFF2-40B4-BE49-F238E27FC236}">
              <a16:creationId xmlns:a16="http://schemas.microsoft.com/office/drawing/2014/main" id="{A5517115-ECE1-4182-9196-4DC526A0D6BA}"/>
            </a:ext>
          </a:extLst>
        </xdr:cNvPr>
        <xdr:cNvSpPr>
          <a:spLocks noChangeArrowheads="1"/>
        </xdr:cNvSpPr>
      </xdr:nvSpPr>
      <xdr:spPr bwMode="auto">
        <a:xfrm>
          <a:off x="6451600" y="5911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27</xdr:row>
      <xdr:rowOff>19050</xdr:rowOff>
    </xdr:from>
    <xdr:to>
      <xdr:col>17</xdr:col>
      <xdr:colOff>142875</xdr:colOff>
      <xdr:row>28</xdr:row>
      <xdr:rowOff>215900</xdr:rowOff>
    </xdr:to>
    <xdr:sp macro="" textlink="">
      <xdr:nvSpPr>
        <xdr:cNvPr id="45" name="AutoShape 1082">
          <a:extLst>
            <a:ext uri="{FF2B5EF4-FFF2-40B4-BE49-F238E27FC236}">
              <a16:creationId xmlns:a16="http://schemas.microsoft.com/office/drawing/2014/main" id="{331AF51B-03C4-4090-B495-621C21391B1F}"/>
            </a:ext>
          </a:extLst>
        </xdr:cNvPr>
        <xdr:cNvSpPr>
          <a:spLocks noChangeArrowheads="1"/>
        </xdr:cNvSpPr>
      </xdr:nvSpPr>
      <xdr:spPr bwMode="auto">
        <a:xfrm>
          <a:off x="6432550" y="59436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27</xdr:row>
      <xdr:rowOff>31750</xdr:rowOff>
    </xdr:from>
    <xdr:to>
      <xdr:col>17</xdr:col>
      <xdr:colOff>142875</xdr:colOff>
      <xdr:row>28</xdr:row>
      <xdr:rowOff>225425</xdr:rowOff>
    </xdr:to>
    <xdr:sp macro="" textlink="">
      <xdr:nvSpPr>
        <xdr:cNvPr id="46" name="AutoShape 1083">
          <a:extLst>
            <a:ext uri="{FF2B5EF4-FFF2-40B4-BE49-F238E27FC236}">
              <a16:creationId xmlns:a16="http://schemas.microsoft.com/office/drawing/2014/main" id="{A82E8338-DDFC-4225-8B24-231F6A2DFCC7}"/>
            </a:ext>
          </a:extLst>
        </xdr:cNvPr>
        <xdr:cNvSpPr>
          <a:spLocks noChangeArrowheads="1"/>
        </xdr:cNvSpPr>
      </xdr:nvSpPr>
      <xdr:spPr bwMode="auto">
        <a:xfrm>
          <a:off x="6432550" y="59563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76200</xdr:colOff>
      <xdr:row>27</xdr:row>
      <xdr:rowOff>31750</xdr:rowOff>
    </xdr:from>
    <xdr:to>
      <xdr:col>17</xdr:col>
      <xdr:colOff>139700</xdr:colOff>
      <xdr:row>29</xdr:row>
      <xdr:rowOff>15875</xdr:rowOff>
    </xdr:to>
    <xdr:sp macro="" textlink="">
      <xdr:nvSpPr>
        <xdr:cNvPr id="47" name="AutoShape 1084">
          <a:extLst>
            <a:ext uri="{FF2B5EF4-FFF2-40B4-BE49-F238E27FC236}">
              <a16:creationId xmlns:a16="http://schemas.microsoft.com/office/drawing/2014/main" id="{F88BEFE3-B523-46D9-BACA-815FF5DD9B22}"/>
            </a:ext>
          </a:extLst>
        </xdr:cNvPr>
        <xdr:cNvSpPr>
          <a:spLocks noChangeArrowheads="1"/>
        </xdr:cNvSpPr>
      </xdr:nvSpPr>
      <xdr:spPr bwMode="auto">
        <a:xfrm>
          <a:off x="6388100" y="5956300"/>
          <a:ext cx="189230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95250</xdr:colOff>
      <xdr:row>27</xdr:row>
      <xdr:rowOff>31750</xdr:rowOff>
    </xdr:from>
    <xdr:to>
      <xdr:col>17</xdr:col>
      <xdr:colOff>101600</xdr:colOff>
      <xdr:row>28</xdr:row>
      <xdr:rowOff>219075</xdr:rowOff>
    </xdr:to>
    <xdr:sp macro="" textlink="">
      <xdr:nvSpPr>
        <xdr:cNvPr id="48" name="AutoShape 1085">
          <a:extLst>
            <a:ext uri="{FF2B5EF4-FFF2-40B4-BE49-F238E27FC236}">
              <a16:creationId xmlns:a16="http://schemas.microsoft.com/office/drawing/2014/main" id="{2B784C1E-D204-4C17-8EFE-9C5ACF0E8180}"/>
            </a:ext>
          </a:extLst>
        </xdr:cNvPr>
        <xdr:cNvSpPr>
          <a:spLocks noChangeArrowheads="1"/>
        </xdr:cNvSpPr>
      </xdr:nvSpPr>
      <xdr:spPr bwMode="auto">
        <a:xfrm>
          <a:off x="6407150" y="5956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425450</xdr:colOff>
      <xdr:row>28</xdr:row>
      <xdr:rowOff>95250</xdr:rowOff>
    </xdr:from>
    <xdr:to>
      <xdr:col>17</xdr:col>
      <xdr:colOff>187325</xdr:colOff>
      <xdr:row>30</xdr:row>
      <xdr:rowOff>76200</xdr:rowOff>
    </xdr:to>
    <xdr:sp macro="" textlink="">
      <xdr:nvSpPr>
        <xdr:cNvPr id="49" name="AutoShape 1087">
          <a:extLst>
            <a:ext uri="{FF2B5EF4-FFF2-40B4-BE49-F238E27FC236}">
              <a16:creationId xmlns:a16="http://schemas.microsoft.com/office/drawing/2014/main" id="{B0D196A1-631B-4340-83B7-F86BD3DD3CCE}"/>
            </a:ext>
          </a:extLst>
        </xdr:cNvPr>
        <xdr:cNvSpPr>
          <a:spLocks noChangeArrowheads="1"/>
        </xdr:cNvSpPr>
      </xdr:nvSpPr>
      <xdr:spPr bwMode="auto">
        <a:xfrm>
          <a:off x="6737350" y="6248400"/>
          <a:ext cx="15875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54" name="AutoShape 1058">
          <a:extLst>
            <a:ext uri="{FF2B5EF4-FFF2-40B4-BE49-F238E27FC236}">
              <a16:creationId xmlns:a16="http://schemas.microsoft.com/office/drawing/2014/main" id="{1C3C4AA3-2D7E-4A8E-9FBA-4399ACF7955E}"/>
            </a:ext>
          </a:extLst>
        </xdr:cNvPr>
        <xdr:cNvSpPr>
          <a:spLocks noChangeArrowheads="1"/>
        </xdr:cNvSpPr>
      </xdr:nvSpPr>
      <xdr:spPr bwMode="auto">
        <a:xfrm>
          <a:off x="5362575" y="3676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55" name="AutoShape 1059">
          <a:extLst>
            <a:ext uri="{FF2B5EF4-FFF2-40B4-BE49-F238E27FC236}">
              <a16:creationId xmlns:a16="http://schemas.microsoft.com/office/drawing/2014/main" id="{2B5F6D44-C252-4C0C-9369-C236C93C8526}"/>
            </a:ext>
          </a:extLst>
        </xdr:cNvPr>
        <xdr:cNvSpPr>
          <a:spLocks noChangeArrowheads="1"/>
        </xdr:cNvSpPr>
      </xdr:nvSpPr>
      <xdr:spPr bwMode="auto">
        <a:xfrm>
          <a:off x="5362575" y="3657600"/>
          <a:ext cx="1600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56" name="AutoShape 1060">
          <a:extLst>
            <a:ext uri="{FF2B5EF4-FFF2-40B4-BE49-F238E27FC236}">
              <a16:creationId xmlns:a16="http://schemas.microsoft.com/office/drawing/2014/main" id="{529389AF-C283-430A-A527-43B99C57C3C3}"/>
            </a:ext>
          </a:extLst>
        </xdr:cNvPr>
        <xdr:cNvSpPr>
          <a:spLocks noChangeArrowheads="1"/>
        </xdr:cNvSpPr>
      </xdr:nvSpPr>
      <xdr:spPr bwMode="auto">
        <a:xfrm>
          <a:off x="5391150" y="3657600"/>
          <a:ext cx="156210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57" name="AutoShape 1061">
          <a:extLst>
            <a:ext uri="{FF2B5EF4-FFF2-40B4-BE49-F238E27FC236}">
              <a16:creationId xmlns:a16="http://schemas.microsoft.com/office/drawing/2014/main" id="{A9C7A442-1C9B-49D9-94FF-31286E961AAD}"/>
            </a:ext>
          </a:extLst>
        </xdr:cNvPr>
        <xdr:cNvSpPr>
          <a:spLocks noChangeArrowheads="1"/>
        </xdr:cNvSpPr>
      </xdr:nvSpPr>
      <xdr:spPr bwMode="auto">
        <a:xfrm>
          <a:off x="5381625" y="3648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58" name="AutoShape 1062">
          <a:extLst>
            <a:ext uri="{FF2B5EF4-FFF2-40B4-BE49-F238E27FC236}">
              <a16:creationId xmlns:a16="http://schemas.microsoft.com/office/drawing/2014/main" id="{84EF31B9-3E9D-4AA7-8D8B-EE7C150DD583}"/>
            </a:ext>
          </a:extLst>
        </xdr:cNvPr>
        <xdr:cNvSpPr>
          <a:spLocks noChangeArrowheads="1"/>
        </xdr:cNvSpPr>
      </xdr:nvSpPr>
      <xdr:spPr bwMode="auto">
        <a:xfrm>
          <a:off x="5391150" y="3648075"/>
          <a:ext cx="15621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59" name="AutoShape 1063">
          <a:extLst>
            <a:ext uri="{FF2B5EF4-FFF2-40B4-BE49-F238E27FC236}">
              <a16:creationId xmlns:a16="http://schemas.microsoft.com/office/drawing/2014/main" id="{2C27A21E-423D-426E-BA6A-0837D3354A6B}"/>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60" name="AutoShape 1064">
          <a:extLst>
            <a:ext uri="{FF2B5EF4-FFF2-40B4-BE49-F238E27FC236}">
              <a16:creationId xmlns:a16="http://schemas.microsoft.com/office/drawing/2014/main" id="{AA9D2CA9-A5EB-4E44-982E-FD1037C71EF4}"/>
            </a:ext>
          </a:extLst>
        </xdr:cNvPr>
        <xdr:cNvSpPr>
          <a:spLocks noChangeArrowheads="1"/>
        </xdr:cNvSpPr>
      </xdr:nvSpPr>
      <xdr:spPr bwMode="auto">
        <a:xfrm>
          <a:off x="5400675" y="3667125"/>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61" name="AutoShape 1065">
          <a:extLst>
            <a:ext uri="{FF2B5EF4-FFF2-40B4-BE49-F238E27FC236}">
              <a16:creationId xmlns:a16="http://schemas.microsoft.com/office/drawing/2014/main" id="{E0179CCC-679D-4F11-AEC5-8127D9EAAEF5}"/>
            </a:ext>
          </a:extLst>
        </xdr:cNvPr>
        <xdr:cNvSpPr>
          <a:spLocks noChangeArrowheads="1"/>
        </xdr:cNvSpPr>
      </xdr:nvSpPr>
      <xdr:spPr bwMode="auto">
        <a:xfrm>
          <a:off x="5400675" y="3676650"/>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62" name="AutoShape 1068">
          <a:extLst>
            <a:ext uri="{FF2B5EF4-FFF2-40B4-BE49-F238E27FC236}">
              <a16:creationId xmlns:a16="http://schemas.microsoft.com/office/drawing/2014/main" id="{3D070051-7324-4665-83C8-AE8958962229}"/>
            </a:ext>
          </a:extLst>
        </xdr:cNvPr>
        <xdr:cNvSpPr>
          <a:spLocks noChangeArrowheads="1"/>
        </xdr:cNvSpPr>
      </xdr:nvSpPr>
      <xdr:spPr bwMode="auto">
        <a:xfrm>
          <a:off x="5353050" y="3676650"/>
          <a:ext cx="16383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63" name="AutoShape 1069">
          <a:extLst>
            <a:ext uri="{FF2B5EF4-FFF2-40B4-BE49-F238E27FC236}">
              <a16:creationId xmlns:a16="http://schemas.microsoft.com/office/drawing/2014/main" id="{1017A87A-2F25-4377-A6AD-5B7278BF279C}"/>
            </a:ext>
          </a:extLst>
        </xdr:cNvPr>
        <xdr:cNvSpPr>
          <a:spLocks noChangeArrowheads="1"/>
        </xdr:cNvSpPr>
      </xdr:nvSpPr>
      <xdr:spPr bwMode="auto">
        <a:xfrm>
          <a:off x="5705475" y="3971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950966" name="AutoShape 1072">
          <a:extLst>
            <a:ext uri="{FF2B5EF4-FFF2-40B4-BE49-F238E27FC236}">
              <a16:creationId xmlns:a16="http://schemas.microsoft.com/office/drawing/2014/main" id="{AA9AD464-A641-4789-8856-A960A1A26C75}"/>
            </a:ext>
          </a:extLst>
        </xdr:cNvPr>
        <xdr:cNvSpPr>
          <a:spLocks noChangeArrowheads="1"/>
        </xdr:cNvSpPr>
      </xdr:nvSpPr>
      <xdr:spPr bwMode="auto">
        <a:xfrm>
          <a:off x="5372100" y="3676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950968" name="AutoShape 1076">
          <a:extLst>
            <a:ext uri="{FF2B5EF4-FFF2-40B4-BE49-F238E27FC236}">
              <a16:creationId xmlns:a16="http://schemas.microsoft.com/office/drawing/2014/main" id="{7C8B9A94-F7BC-4A4D-85C4-D15E29A55A1C}"/>
            </a:ext>
          </a:extLst>
        </xdr:cNvPr>
        <xdr:cNvSpPr>
          <a:spLocks noChangeArrowheads="1"/>
        </xdr:cNvSpPr>
      </xdr:nvSpPr>
      <xdr:spPr bwMode="auto">
        <a:xfrm>
          <a:off x="5362575" y="5962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950969" name="AutoShape 1077">
          <a:extLst>
            <a:ext uri="{FF2B5EF4-FFF2-40B4-BE49-F238E27FC236}">
              <a16:creationId xmlns:a16="http://schemas.microsoft.com/office/drawing/2014/main" id="{F3721BCA-90F4-4F0D-B7CF-1A16E259244E}"/>
            </a:ext>
          </a:extLst>
        </xdr:cNvPr>
        <xdr:cNvSpPr>
          <a:spLocks noChangeArrowheads="1"/>
        </xdr:cNvSpPr>
      </xdr:nvSpPr>
      <xdr:spPr bwMode="auto">
        <a:xfrm>
          <a:off x="5362575" y="5943600"/>
          <a:ext cx="1600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950970" name="AutoShape 1078">
          <a:extLst>
            <a:ext uri="{FF2B5EF4-FFF2-40B4-BE49-F238E27FC236}">
              <a16:creationId xmlns:a16="http://schemas.microsoft.com/office/drawing/2014/main" id="{7627D359-D16D-4967-9BDD-FF8A58800D8E}"/>
            </a:ext>
          </a:extLst>
        </xdr:cNvPr>
        <xdr:cNvSpPr>
          <a:spLocks noChangeArrowheads="1"/>
        </xdr:cNvSpPr>
      </xdr:nvSpPr>
      <xdr:spPr bwMode="auto">
        <a:xfrm>
          <a:off x="5391150" y="5943600"/>
          <a:ext cx="156210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950971" name="AutoShape 1079">
          <a:extLst>
            <a:ext uri="{FF2B5EF4-FFF2-40B4-BE49-F238E27FC236}">
              <a16:creationId xmlns:a16="http://schemas.microsoft.com/office/drawing/2014/main" id="{4F66D756-C663-4B85-B026-90984DE7EEE8}"/>
            </a:ext>
          </a:extLst>
        </xdr:cNvPr>
        <xdr:cNvSpPr>
          <a:spLocks noChangeArrowheads="1"/>
        </xdr:cNvSpPr>
      </xdr:nvSpPr>
      <xdr:spPr bwMode="auto">
        <a:xfrm>
          <a:off x="5381625" y="5934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950972" name="AutoShape 1081">
          <a:extLst>
            <a:ext uri="{FF2B5EF4-FFF2-40B4-BE49-F238E27FC236}">
              <a16:creationId xmlns:a16="http://schemas.microsoft.com/office/drawing/2014/main" id="{949F8525-F746-4AF0-8E52-E374D3C74E68}"/>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950973" name="AutoShape 1082">
          <a:extLst>
            <a:ext uri="{FF2B5EF4-FFF2-40B4-BE49-F238E27FC236}">
              <a16:creationId xmlns:a16="http://schemas.microsoft.com/office/drawing/2014/main" id="{E8ADFF6A-4E27-463A-987A-7648A41D3406}"/>
            </a:ext>
          </a:extLst>
        </xdr:cNvPr>
        <xdr:cNvSpPr>
          <a:spLocks noChangeArrowheads="1"/>
        </xdr:cNvSpPr>
      </xdr:nvSpPr>
      <xdr:spPr bwMode="auto">
        <a:xfrm>
          <a:off x="5400675" y="5953125"/>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950974" name="AutoShape 1083">
          <a:extLst>
            <a:ext uri="{FF2B5EF4-FFF2-40B4-BE49-F238E27FC236}">
              <a16:creationId xmlns:a16="http://schemas.microsoft.com/office/drawing/2014/main" id="{1B90E568-2DCD-415A-A0F0-CD86A0064E08}"/>
            </a:ext>
          </a:extLst>
        </xdr:cNvPr>
        <xdr:cNvSpPr>
          <a:spLocks noChangeArrowheads="1"/>
        </xdr:cNvSpPr>
      </xdr:nvSpPr>
      <xdr:spPr bwMode="auto">
        <a:xfrm>
          <a:off x="5400675" y="5962650"/>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950975" name="AutoShape 1084">
          <a:extLst>
            <a:ext uri="{FF2B5EF4-FFF2-40B4-BE49-F238E27FC236}">
              <a16:creationId xmlns:a16="http://schemas.microsoft.com/office/drawing/2014/main" id="{4E557B23-FA36-44CA-A1D7-1C25647785F4}"/>
            </a:ext>
          </a:extLst>
        </xdr:cNvPr>
        <xdr:cNvSpPr>
          <a:spLocks noChangeArrowheads="1"/>
        </xdr:cNvSpPr>
      </xdr:nvSpPr>
      <xdr:spPr bwMode="auto">
        <a:xfrm>
          <a:off x="5353050" y="5962650"/>
          <a:ext cx="16383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950144" name="AutoShape 1085">
          <a:extLst>
            <a:ext uri="{FF2B5EF4-FFF2-40B4-BE49-F238E27FC236}">
              <a16:creationId xmlns:a16="http://schemas.microsoft.com/office/drawing/2014/main" id="{554ACD7D-ED90-4D01-B0E1-DB4A05F8C1B3}"/>
            </a:ext>
          </a:extLst>
        </xdr:cNvPr>
        <xdr:cNvSpPr>
          <a:spLocks noChangeArrowheads="1"/>
        </xdr:cNvSpPr>
      </xdr:nvSpPr>
      <xdr:spPr bwMode="auto">
        <a:xfrm>
          <a:off x="5372100" y="5962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950145" name="AutoShape 1087">
          <a:extLst>
            <a:ext uri="{FF2B5EF4-FFF2-40B4-BE49-F238E27FC236}">
              <a16:creationId xmlns:a16="http://schemas.microsoft.com/office/drawing/2014/main" id="{A457D628-CAE5-4D85-8B1F-543C081D4479}"/>
            </a:ext>
          </a:extLst>
        </xdr:cNvPr>
        <xdr:cNvSpPr>
          <a:spLocks noChangeArrowheads="1"/>
        </xdr:cNvSpPr>
      </xdr:nvSpPr>
      <xdr:spPr bwMode="auto">
        <a:xfrm>
          <a:off x="5705475" y="6257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219075</xdr:colOff>
      <xdr:row>29</xdr:row>
      <xdr:rowOff>9525</xdr:rowOff>
    </xdr:to>
    <xdr:sp macro="" textlink="">
      <xdr:nvSpPr>
        <xdr:cNvPr id="950146" name="AutoShape 1049">
          <a:extLst>
            <a:ext uri="{FF2B5EF4-FFF2-40B4-BE49-F238E27FC236}">
              <a16:creationId xmlns:a16="http://schemas.microsoft.com/office/drawing/2014/main" id="{5E593D1D-7D9B-4901-8FE3-CA6C40905262}"/>
            </a:ext>
          </a:extLst>
        </xdr:cNvPr>
        <xdr:cNvSpPr>
          <a:spLocks noChangeArrowheads="1"/>
        </xdr:cNvSpPr>
      </xdr:nvSpPr>
      <xdr:spPr bwMode="auto">
        <a:xfrm>
          <a:off x="5372100" y="5962650"/>
          <a:ext cx="1558925" cy="428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82550</xdr:colOff>
      <xdr:row>17</xdr:row>
      <xdr:rowOff>31750</xdr:rowOff>
    </xdr:from>
    <xdr:to>
      <xdr:col>16</xdr:col>
      <xdr:colOff>209550</xdr:colOff>
      <xdr:row>18</xdr:row>
      <xdr:rowOff>219075</xdr:rowOff>
    </xdr:to>
    <xdr:sp macro="" textlink="">
      <xdr:nvSpPr>
        <xdr:cNvPr id="950189" name="AutoShape 1058">
          <a:extLst>
            <a:ext uri="{FF2B5EF4-FFF2-40B4-BE49-F238E27FC236}">
              <a16:creationId xmlns:a16="http://schemas.microsoft.com/office/drawing/2014/main" id="{0B3DEA9D-B600-484D-93FF-62619BCE68F8}"/>
            </a:ext>
          </a:extLst>
        </xdr:cNvPr>
        <xdr:cNvSpPr>
          <a:spLocks noChangeArrowheads="1"/>
        </xdr:cNvSpPr>
      </xdr:nvSpPr>
      <xdr:spPr bwMode="auto">
        <a:xfrm>
          <a:off x="5362575" y="3676650"/>
          <a:ext cx="156845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12700</xdr:rowOff>
    </xdr:from>
    <xdr:to>
      <xdr:col>16</xdr:col>
      <xdr:colOff>209550</xdr:colOff>
      <xdr:row>19</xdr:row>
      <xdr:rowOff>28575</xdr:rowOff>
    </xdr:to>
    <xdr:sp macro="" textlink="">
      <xdr:nvSpPr>
        <xdr:cNvPr id="950190" name="AutoShape 1059">
          <a:extLst>
            <a:ext uri="{FF2B5EF4-FFF2-40B4-BE49-F238E27FC236}">
              <a16:creationId xmlns:a16="http://schemas.microsoft.com/office/drawing/2014/main" id="{A7BE7E29-6B2F-4676-98BC-59E3A2E60651}"/>
            </a:ext>
          </a:extLst>
        </xdr:cNvPr>
        <xdr:cNvSpPr>
          <a:spLocks noChangeArrowheads="1"/>
        </xdr:cNvSpPr>
      </xdr:nvSpPr>
      <xdr:spPr bwMode="auto">
        <a:xfrm>
          <a:off x="5362575" y="3657600"/>
          <a:ext cx="1568450"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12700</xdr:rowOff>
    </xdr:from>
    <xdr:to>
      <xdr:col>16</xdr:col>
      <xdr:colOff>219075</xdr:colOff>
      <xdr:row>19</xdr:row>
      <xdr:rowOff>9525</xdr:rowOff>
    </xdr:to>
    <xdr:sp macro="" textlink="">
      <xdr:nvSpPr>
        <xdr:cNvPr id="950976" name="AutoShape 1060">
          <a:extLst>
            <a:ext uri="{FF2B5EF4-FFF2-40B4-BE49-F238E27FC236}">
              <a16:creationId xmlns:a16="http://schemas.microsoft.com/office/drawing/2014/main" id="{1794EEA0-C668-464B-A750-5684ABE1CCF2}"/>
            </a:ext>
          </a:extLst>
        </xdr:cNvPr>
        <xdr:cNvSpPr>
          <a:spLocks noChangeArrowheads="1"/>
        </xdr:cNvSpPr>
      </xdr:nvSpPr>
      <xdr:spPr bwMode="auto">
        <a:xfrm>
          <a:off x="5391150" y="3657600"/>
          <a:ext cx="15398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17</xdr:row>
      <xdr:rowOff>0</xdr:rowOff>
    </xdr:from>
    <xdr:to>
      <xdr:col>16</xdr:col>
      <xdr:colOff>190500</xdr:colOff>
      <xdr:row>18</xdr:row>
      <xdr:rowOff>215900</xdr:rowOff>
    </xdr:to>
    <xdr:sp macro="" textlink="">
      <xdr:nvSpPr>
        <xdr:cNvPr id="950977" name="AutoShape 1061">
          <a:extLst>
            <a:ext uri="{FF2B5EF4-FFF2-40B4-BE49-F238E27FC236}">
              <a16:creationId xmlns:a16="http://schemas.microsoft.com/office/drawing/2014/main" id="{9BC4A5D9-A3DF-4B2C-ADBB-F6AB91BBB7E9}"/>
            </a:ext>
          </a:extLst>
        </xdr:cNvPr>
        <xdr:cNvSpPr>
          <a:spLocks noChangeArrowheads="1"/>
        </xdr:cNvSpPr>
      </xdr:nvSpPr>
      <xdr:spPr bwMode="auto">
        <a:xfrm>
          <a:off x="5381625" y="3648075"/>
          <a:ext cx="1530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0</xdr:rowOff>
    </xdr:from>
    <xdr:to>
      <xdr:col>16</xdr:col>
      <xdr:colOff>219075</xdr:colOff>
      <xdr:row>19</xdr:row>
      <xdr:rowOff>0</xdr:rowOff>
    </xdr:to>
    <xdr:sp macro="" textlink="">
      <xdr:nvSpPr>
        <xdr:cNvPr id="950978" name="AutoShape 1062">
          <a:extLst>
            <a:ext uri="{FF2B5EF4-FFF2-40B4-BE49-F238E27FC236}">
              <a16:creationId xmlns:a16="http://schemas.microsoft.com/office/drawing/2014/main" id="{301CC3E0-EFD7-4568-A5CD-387DB9BA31A2}"/>
            </a:ext>
          </a:extLst>
        </xdr:cNvPr>
        <xdr:cNvSpPr>
          <a:spLocks noChangeArrowheads="1"/>
        </xdr:cNvSpPr>
      </xdr:nvSpPr>
      <xdr:spPr bwMode="auto">
        <a:xfrm>
          <a:off x="5391150" y="3648075"/>
          <a:ext cx="1539875"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16</xdr:row>
      <xdr:rowOff>215900</xdr:rowOff>
    </xdr:from>
    <xdr:to>
      <xdr:col>16</xdr:col>
      <xdr:colOff>190500</xdr:colOff>
      <xdr:row>18</xdr:row>
      <xdr:rowOff>225425</xdr:rowOff>
    </xdr:to>
    <xdr:sp macro="" textlink="">
      <xdr:nvSpPr>
        <xdr:cNvPr id="950979" name="AutoShape 1063">
          <a:extLst>
            <a:ext uri="{FF2B5EF4-FFF2-40B4-BE49-F238E27FC236}">
              <a16:creationId xmlns:a16="http://schemas.microsoft.com/office/drawing/2014/main" id="{0F2EAF0C-F6BC-496D-A49D-9EDA35997D8B}"/>
            </a:ext>
          </a:extLst>
        </xdr:cNvPr>
        <xdr:cNvSpPr>
          <a:spLocks noChangeArrowheads="1"/>
        </xdr:cNvSpPr>
      </xdr:nvSpPr>
      <xdr:spPr bwMode="auto">
        <a:xfrm>
          <a:off x="5419725" y="3638550"/>
          <a:ext cx="149225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19050</xdr:rowOff>
    </xdr:from>
    <xdr:to>
      <xdr:col>16</xdr:col>
      <xdr:colOff>209550</xdr:colOff>
      <xdr:row>18</xdr:row>
      <xdr:rowOff>215900</xdr:rowOff>
    </xdr:to>
    <xdr:sp macro="" textlink="">
      <xdr:nvSpPr>
        <xdr:cNvPr id="950980" name="AutoShape 1064">
          <a:extLst>
            <a:ext uri="{FF2B5EF4-FFF2-40B4-BE49-F238E27FC236}">
              <a16:creationId xmlns:a16="http://schemas.microsoft.com/office/drawing/2014/main" id="{9703C58B-09FE-4EB5-B403-7491FD65EF42}"/>
            </a:ext>
          </a:extLst>
        </xdr:cNvPr>
        <xdr:cNvSpPr>
          <a:spLocks noChangeArrowheads="1"/>
        </xdr:cNvSpPr>
      </xdr:nvSpPr>
      <xdr:spPr bwMode="auto">
        <a:xfrm>
          <a:off x="5400675" y="3667125"/>
          <a:ext cx="15303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31750</xdr:rowOff>
    </xdr:from>
    <xdr:to>
      <xdr:col>16</xdr:col>
      <xdr:colOff>209550</xdr:colOff>
      <xdr:row>19</xdr:row>
      <xdr:rowOff>9525</xdr:rowOff>
    </xdr:to>
    <xdr:sp macro="" textlink="">
      <xdr:nvSpPr>
        <xdr:cNvPr id="950981" name="AutoShape 1065">
          <a:extLst>
            <a:ext uri="{FF2B5EF4-FFF2-40B4-BE49-F238E27FC236}">
              <a16:creationId xmlns:a16="http://schemas.microsoft.com/office/drawing/2014/main" id="{106FA75A-CD2E-4389-B7F3-F5ECA5FAE0C6}"/>
            </a:ext>
          </a:extLst>
        </xdr:cNvPr>
        <xdr:cNvSpPr>
          <a:spLocks noChangeArrowheads="1"/>
        </xdr:cNvSpPr>
      </xdr:nvSpPr>
      <xdr:spPr bwMode="auto">
        <a:xfrm>
          <a:off x="5400675" y="3676650"/>
          <a:ext cx="153035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17</xdr:row>
      <xdr:rowOff>31750</xdr:rowOff>
    </xdr:from>
    <xdr:to>
      <xdr:col>16</xdr:col>
      <xdr:colOff>219075</xdr:colOff>
      <xdr:row>19</xdr:row>
      <xdr:rowOff>28575</xdr:rowOff>
    </xdr:to>
    <xdr:sp macro="" textlink="">
      <xdr:nvSpPr>
        <xdr:cNvPr id="950982" name="AutoShape 1068">
          <a:extLst>
            <a:ext uri="{FF2B5EF4-FFF2-40B4-BE49-F238E27FC236}">
              <a16:creationId xmlns:a16="http://schemas.microsoft.com/office/drawing/2014/main" id="{27C63A1B-10F2-4D50-8F53-8C6EB70CC7F8}"/>
            </a:ext>
          </a:extLst>
        </xdr:cNvPr>
        <xdr:cNvSpPr>
          <a:spLocks noChangeArrowheads="1"/>
        </xdr:cNvSpPr>
      </xdr:nvSpPr>
      <xdr:spPr bwMode="auto">
        <a:xfrm>
          <a:off x="5353050" y="3676650"/>
          <a:ext cx="15779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18</xdr:row>
      <xdr:rowOff>95250</xdr:rowOff>
    </xdr:from>
    <xdr:to>
      <xdr:col>16</xdr:col>
      <xdr:colOff>254000</xdr:colOff>
      <xdr:row>20</xdr:row>
      <xdr:rowOff>76200</xdr:rowOff>
    </xdr:to>
    <xdr:sp macro="" textlink="">
      <xdr:nvSpPr>
        <xdr:cNvPr id="950983" name="AutoShape 1069">
          <a:extLst>
            <a:ext uri="{FF2B5EF4-FFF2-40B4-BE49-F238E27FC236}">
              <a16:creationId xmlns:a16="http://schemas.microsoft.com/office/drawing/2014/main" id="{6849433D-F898-4198-B747-B4C1988BAE89}"/>
            </a:ext>
          </a:extLst>
        </xdr:cNvPr>
        <xdr:cNvSpPr>
          <a:spLocks noChangeArrowheads="1"/>
        </xdr:cNvSpPr>
      </xdr:nvSpPr>
      <xdr:spPr bwMode="auto">
        <a:xfrm>
          <a:off x="5705475" y="3971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20</xdr:col>
      <xdr:colOff>609600</xdr:colOff>
      <xdr:row>17</xdr:row>
      <xdr:rowOff>123825</xdr:rowOff>
    </xdr:from>
    <xdr:to>
      <xdr:col>23</xdr:col>
      <xdr:colOff>292100</xdr:colOff>
      <xdr:row>19</xdr:row>
      <xdr:rowOff>82550</xdr:rowOff>
    </xdr:to>
    <xdr:sp macro="" textlink="">
      <xdr:nvSpPr>
        <xdr:cNvPr id="950984" name="AutoShape 1072">
          <a:extLst>
            <a:ext uri="{FF2B5EF4-FFF2-40B4-BE49-F238E27FC236}">
              <a16:creationId xmlns:a16="http://schemas.microsoft.com/office/drawing/2014/main" id="{B270306F-10B8-485A-9E68-7D795DD9B4FF}"/>
            </a:ext>
          </a:extLst>
        </xdr:cNvPr>
        <xdr:cNvSpPr>
          <a:spLocks noChangeArrowheads="1"/>
        </xdr:cNvSpPr>
      </xdr:nvSpPr>
      <xdr:spPr bwMode="auto">
        <a:xfrm>
          <a:off x="12049125" y="4210050"/>
          <a:ext cx="156845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31750</xdr:rowOff>
    </xdr:from>
    <xdr:to>
      <xdr:col>16</xdr:col>
      <xdr:colOff>209550</xdr:colOff>
      <xdr:row>28</xdr:row>
      <xdr:rowOff>219075</xdr:rowOff>
    </xdr:to>
    <xdr:sp macro="" textlink="">
      <xdr:nvSpPr>
        <xdr:cNvPr id="950985" name="AutoShape 1076">
          <a:extLst>
            <a:ext uri="{FF2B5EF4-FFF2-40B4-BE49-F238E27FC236}">
              <a16:creationId xmlns:a16="http://schemas.microsoft.com/office/drawing/2014/main" id="{DAF16245-2E63-44B1-A8B5-81EC87FACCE7}"/>
            </a:ext>
          </a:extLst>
        </xdr:cNvPr>
        <xdr:cNvSpPr>
          <a:spLocks noChangeArrowheads="1"/>
        </xdr:cNvSpPr>
      </xdr:nvSpPr>
      <xdr:spPr bwMode="auto">
        <a:xfrm>
          <a:off x="5362575" y="5962650"/>
          <a:ext cx="156845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12700</xdr:rowOff>
    </xdr:from>
    <xdr:to>
      <xdr:col>16</xdr:col>
      <xdr:colOff>209550</xdr:colOff>
      <xdr:row>29</xdr:row>
      <xdr:rowOff>28575</xdr:rowOff>
    </xdr:to>
    <xdr:sp macro="" textlink="">
      <xdr:nvSpPr>
        <xdr:cNvPr id="950986" name="AutoShape 1077">
          <a:extLst>
            <a:ext uri="{FF2B5EF4-FFF2-40B4-BE49-F238E27FC236}">
              <a16:creationId xmlns:a16="http://schemas.microsoft.com/office/drawing/2014/main" id="{ED03BC33-C132-45DD-A28F-DC9C1DDA4ED3}"/>
            </a:ext>
          </a:extLst>
        </xdr:cNvPr>
        <xdr:cNvSpPr>
          <a:spLocks noChangeArrowheads="1"/>
        </xdr:cNvSpPr>
      </xdr:nvSpPr>
      <xdr:spPr bwMode="auto">
        <a:xfrm>
          <a:off x="5362575" y="5943600"/>
          <a:ext cx="1568450"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27</xdr:row>
      <xdr:rowOff>12700</xdr:rowOff>
    </xdr:from>
    <xdr:to>
      <xdr:col>16</xdr:col>
      <xdr:colOff>219075</xdr:colOff>
      <xdr:row>29</xdr:row>
      <xdr:rowOff>9525</xdr:rowOff>
    </xdr:to>
    <xdr:sp macro="" textlink="">
      <xdr:nvSpPr>
        <xdr:cNvPr id="950987" name="AutoShape 1078">
          <a:extLst>
            <a:ext uri="{FF2B5EF4-FFF2-40B4-BE49-F238E27FC236}">
              <a16:creationId xmlns:a16="http://schemas.microsoft.com/office/drawing/2014/main" id="{C4362460-CDE1-48B8-989E-FF5815D93A76}"/>
            </a:ext>
          </a:extLst>
        </xdr:cNvPr>
        <xdr:cNvSpPr>
          <a:spLocks noChangeArrowheads="1"/>
        </xdr:cNvSpPr>
      </xdr:nvSpPr>
      <xdr:spPr bwMode="auto">
        <a:xfrm>
          <a:off x="5391150" y="5943600"/>
          <a:ext cx="15398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27</xdr:row>
      <xdr:rowOff>0</xdr:rowOff>
    </xdr:from>
    <xdr:to>
      <xdr:col>16</xdr:col>
      <xdr:colOff>190500</xdr:colOff>
      <xdr:row>28</xdr:row>
      <xdr:rowOff>215900</xdr:rowOff>
    </xdr:to>
    <xdr:sp macro="" textlink="">
      <xdr:nvSpPr>
        <xdr:cNvPr id="950988" name="AutoShape 1079">
          <a:extLst>
            <a:ext uri="{FF2B5EF4-FFF2-40B4-BE49-F238E27FC236}">
              <a16:creationId xmlns:a16="http://schemas.microsoft.com/office/drawing/2014/main" id="{D4F71C1F-FA48-4275-A2C4-7C373B61DD7E}"/>
            </a:ext>
          </a:extLst>
        </xdr:cNvPr>
        <xdr:cNvSpPr>
          <a:spLocks noChangeArrowheads="1"/>
        </xdr:cNvSpPr>
      </xdr:nvSpPr>
      <xdr:spPr bwMode="auto">
        <a:xfrm>
          <a:off x="5381625" y="5934075"/>
          <a:ext cx="1530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26</xdr:row>
      <xdr:rowOff>215900</xdr:rowOff>
    </xdr:from>
    <xdr:to>
      <xdr:col>16</xdr:col>
      <xdr:colOff>190500</xdr:colOff>
      <xdr:row>28</xdr:row>
      <xdr:rowOff>225425</xdr:rowOff>
    </xdr:to>
    <xdr:sp macro="" textlink="">
      <xdr:nvSpPr>
        <xdr:cNvPr id="950989" name="AutoShape 1081">
          <a:extLst>
            <a:ext uri="{FF2B5EF4-FFF2-40B4-BE49-F238E27FC236}">
              <a16:creationId xmlns:a16="http://schemas.microsoft.com/office/drawing/2014/main" id="{0B3EBE7D-4FA0-437E-BEB7-C6D19907CDE9}"/>
            </a:ext>
          </a:extLst>
        </xdr:cNvPr>
        <xdr:cNvSpPr>
          <a:spLocks noChangeArrowheads="1"/>
        </xdr:cNvSpPr>
      </xdr:nvSpPr>
      <xdr:spPr bwMode="auto">
        <a:xfrm>
          <a:off x="5419725" y="5924550"/>
          <a:ext cx="149225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19050</xdr:rowOff>
    </xdr:from>
    <xdr:to>
      <xdr:col>16</xdr:col>
      <xdr:colOff>209550</xdr:colOff>
      <xdr:row>28</xdr:row>
      <xdr:rowOff>215900</xdr:rowOff>
    </xdr:to>
    <xdr:sp macro="" textlink="">
      <xdr:nvSpPr>
        <xdr:cNvPr id="950990" name="AutoShape 1082">
          <a:extLst>
            <a:ext uri="{FF2B5EF4-FFF2-40B4-BE49-F238E27FC236}">
              <a16:creationId xmlns:a16="http://schemas.microsoft.com/office/drawing/2014/main" id="{DC2525AD-60A6-4C51-B0B6-FBDF010B1AAC}"/>
            </a:ext>
          </a:extLst>
        </xdr:cNvPr>
        <xdr:cNvSpPr>
          <a:spLocks noChangeArrowheads="1"/>
        </xdr:cNvSpPr>
      </xdr:nvSpPr>
      <xdr:spPr bwMode="auto">
        <a:xfrm>
          <a:off x="5400675" y="5953125"/>
          <a:ext cx="15303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31750</xdr:rowOff>
    </xdr:from>
    <xdr:to>
      <xdr:col>16</xdr:col>
      <xdr:colOff>209550</xdr:colOff>
      <xdr:row>29</xdr:row>
      <xdr:rowOff>9525</xdr:rowOff>
    </xdr:to>
    <xdr:sp macro="" textlink="">
      <xdr:nvSpPr>
        <xdr:cNvPr id="950991" name="AutoShape 1083">
          <a:extLst>
            <a:ext uri="{FF2B5EF4-FFF2-40B4-BE49-F238E27FC236}">
              <a16:creationId xmlns:a16="http://schemas.microsoft.com/office/drawing/2014/main" id="{E8003853-3B64-4507-8A86-D8E21D6E994C}"/>
            </a:ext>
          </a:extLst>
        </xdr:cNvPr>
        <xdr:cNvSpPr>
          <a:spLocks noChangeArrowheads="1"/>
        </xdr:cNvSpPr>
      </xdr:nvSpPr>
      <xdr:spPr bwMode="auto">
        <a:xfrm>
          <a:off x="5400675" y="5962650"/>
          <a:ext cx="153035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27</xdr:row>
      <xdr:rowOff>31750</xdr:rowOff>
    </xdr:from>
    <xdr:to>
      <xdr:col>16</xdr:col>
      <xdr:colOff>219075</xdr:colOff>
      <xdr:row>29</xdr:row>
      <xdr:rowOff>28575</xdr:rowOff>
    </xdr:to>
    <xdr:sp macro="" textlink="">
      <xdr:nvSpPr>
        <xdr:cNvPr id="950992" name="AutoShape 1084">
          <a:extLst>
            <a:ext uri="{FF2B5EF4-FFF2-40B4-BE49-F238E27FC236}">
              <a16:creationId xmlns:a16="http://schemas.microsoft.com/office/drawing/2014/main" id="{133DD0E0-53EA-4875-8995-6271DE4E0DE5}"/>
            </a:ext>
          </a:extLst>
        </xdr:cNvPr>
        <xdr:cNvSpPr>
          <a:spLocks noChangeArrowheads="1"/>
        </xdr:cNvSpPr>
      </xdr:nvSpPr>
      <xdr:spPr bwMode="auto">
        <a:xfrm>
          <a:off x="5353050" y="5962650"/>
          <a:ext cx="15779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219075</xdr:colOff>
      <xdr:row>28</xdr:row>
      <xdr:rowOff>219075</xdr:rowOff>
    </xdr:to>
    <xdr:sp macro="" textlink="">
      <xdr:nvSpPr>
        <xdr:cNvPr id="950993" name="AutoShape 1085">
          <a:extLst>
            <a:ext uri="{FF2B5EF4-FFF2-40B4-BE49-F238E27FC236}">
              <a16:creationId xmlns:a16="http://schemas.microsoft.com/office/drawing/2014/main" id="{C9E1C9AE-B5B1-4B42-8A81-D7A9070B58B2}"/>
            </a:ext>
          </a:extLst>
        </xdr:cNvPr>
        <xdr:cNvSpPr>
          <a:spLocks noChangeArrowheads="1"/>
        </xdr:cNvSpPr>
      </xdr:nvSpPr>
      <xdr:spPr bwMode="auto">
        <a:xfrm>
          <a:off x="5372100" y="5962650"/>
          <a:ext cx="1558925"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28</xdr:row>
      <xdr:rowOff>95250</xdr:rowOff>
    </xdr:from>
    <xdr:to>
      <xdr:col>16</xdr:col>
      <xdr:colOff>254000</xdr:colOff>
      <xdr:row>30</xdr:row>
      <xdr:rowOff>76200</xdr:rowOff>
    </xdr:to>
    <xdr:sp macro="" textlink="">
      <xdr:nvSpPr>
        <xdr:cNvPr id="950994" name="AutoShape 1087">
          <a:extLst>
            <a:ext uri="{FF2B5EF4-FFF2-40B4-BE49-F238E27FC236}">
              <a16:creationId xmlns:a16="http://schemas.microsoft.com/office/drawing/2014/main" id="{AAB03714-024C-463F-9D0A-4450DFC6E8FE}"/>
            </a:ext>
          </a:extLst>
        </xdr:cNvPr>
        <xdr:cNvSpPr>
          <a:spLocks noChangeArrowheads="1"/>
        </xdr:cNvSpPr>
      </xdr:nvSpPr>
      <xdr:spPr bwMode="auto">
        <a:xfrm>
          <a:off x="5705475" y="6257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0</xdr:colOff>
      <xdr:row>15</xdr:row>
      <xdr:rowOff>34925</xdr:rowOff>
    </xdr:from>
    <xdr:to>
      <xdr:col>16</xdr:col>
      <xdr:colOff>304800</xdr:colOff>
      <xdr:row>16</xdr:row>
      <xdr:rowOff>215900</xdr:rowOff>
    </xdr:to>
    <xdr:sp macro="" textlink="">
      <xdr:nvSpPr>
        <xdr:cNvPr id="951040" name="AutoShape 1046">
          <a:extLst>
            <a:ext uri="{FF2B5EF4-FFF2-40B4-BE49-F238E27FC236}">
              <a16:creationId xmlns:a16="http://schemas.microsoft.com/office/drawing/2014/main" id="{C8D8C42C-C42F-40EB-8FE9-83498D89A9B3}"/>
            </a:ext>
          </a:extLst>
        </xdr:cNvPr>
        <xdr:cNvSpPr>
          <a:spLocks noChangeArrowheads="1"/>
        </xdr:cNvSpPr>
      </xdr:nvSpPr>
      <xdr:spPr bwMode="auto">
        <a:xfrm>
          <a:off x="8128000" y="3654425"/>
          <a:ext cx="1746250" cy="409575"/>
        </a:xfrm>
        <a:prstGeom prst="bracketPair">
          <a:avLst>
            <a:gd name="adj" fmla="val 12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533400</xdr:colOff>
      <xdr:row>25</xdr:row>
      <xdr:rowOff>28575</xdr:rowOff>
    </xdr:from>
    <xdr:to>
      <xdr:col>16</xdr:col>
      <xdr:colOff>311150</xdr:colOff>
      <xdr:row>27</xdr:row>
      <xdr:rowOff>0</xdr:rowOff>
    </xdr:to>
    <xdr:sp macro="" textlink="">
      <xdr:nvSpPr>
        <xdr:cNvPr id="951041" name="AutoShape 1049">
          <a:extLst>
            <a:ext uri="{FF2B5EF4-FFF2-40B4-BE49-F238E27FC236}">
              <a16:creationId xmlns:a16="http://schemas.microsoft.com/office/drawing/2014/main" id="{8A7D8846-84B1-4553-AAC3-962DA4E92C2B}"/>
            </a:ext>
          </a:extLst>
        </xdr:cNvPr>
        <xdr:cNvSpPr>
          <a:spLocks noChangeArrowheads="1"/>
        </xdr:cNvSpPr>
      </xdr:nvSpPr>
      <xdr:spPr bwMode="auto">
        <a:xfrm>
          <a:off x="8051800" y="5934075"/>
          <a:ext cx="1828800" cy="428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951042" name="AutoShape 1058">
          <a:extLst>
            <a:ext uri="{FF2B5EF4-FFF2-40B4-BE49-F238E27FC236}">
              <a16:creationId xmlns:a16="http://schemas.microsoft.com/office/drawing/2014/main" id="{05185BED-DBB6-48D6-9467-3CEDC14F4F74}"/>
            </a:ext>
          </a:extLst>
        </xdr:cNvPr>
        <xdr:cNvSpPr>
          <a:spLocks noChangeArrowheads="1"/>
        </xdr:cNvSpPr>
      </xdr:nvSpPr>
      <xdr:spPr bwMode="auto">
        <a:xfrm>
          <a:off x="5362575" y="3676650"/>
          <a:ext cx="16383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951043" name="AutoShape 1059">
          <a:extLst>
            <a:ext uri="{FF2B5EF4-FFF2-40B4-BE49-F238E27FC236}">
              <a16:creationId xmlns:a16="http://schemas.microsoft.com/office/drawing/2014/main" id="{BA66DE42-5B6C-4F24-AD80-E65709BC788C}"/>
            </a:ext>
          </a:extLst>
        </xdr:cNvPr>
        <xdr:cNvSpPr>
          <a:spLocks noChangeArrowheads="1"/>
        </xdr:cNvSpPr>
      </xdr:nvSpPr>
      <xdr:spPr bwMode="auto">
        <a:xfrm>
          <a:off x="5362575" y="3657600"/>
          <a:ext cx="16383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951044" name="AutoShape 1060">
          <a:extLst>
            <a:ext uri="{FF2B5EF4-FFF2-40B4-BE49-F238E27FC236}">
              <a16:creationId xmlns:a16="http://schemas.microsoft.com/office/drawing/2014/main" id="{D29CA037-7513-48F3-B605-885FDC4D15CF}"/>
            </a:ext>
          </a:extLst>
        </xdr:cNvPr>
        <xdr:cNvSpPr>
          <a:spLocks noChangeArrowheads="1"/>
        </xdr:cNvSpPr>
      </xdr:nvSpPr>
      <xdr:spPr bwMode="auto">
        <a:xfrm>
          <a:off x="5391150" y="3657600"/>
          <a:ext cx="16097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951045" name="AutoShape 1061">
          <a:extLst>
            <a:ext uri="{FF2B5EF4-FFF2-40B4-BE49-F238E27FC236}">
              <a16:creationId xmlns:a16="http://schemas.microsoft.com/office/drawing/2014/main" id="{4A298C76-614D-42E4-A7DE-50F2EDEC914C}"/>
            </a:ext>
          </a:extLst>
        </xdr:cNvPr>
        <xdr:cNvSpPr>
          <a:spLocks noChangeArrowheads="1"/>
        </xdr:cNvSpPr>
      </xdr:nvSpPr>
      <xdr:spPr bwMode="auto">
        <a:xfrm>
          <a:off x="5381625" y="3648075"/>
          <a:ext cx="16002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951046" name="AutoShape 1062">
          <a:extLst>
            <a:ext uri="{FF2B5EF4-FFF2-40B4-BE49-F238E27FC236}">
              <a16:creationId xmlns:a16="http://schemas.microsoft.com/office/drawing/2014/main" id="{8B499E29-A5C3-46BD-A3C2-3D565F13650D}"/>
            </a:ext>
          </a:extLst>
        </xdr:cNvPr>
        <xdr:cNvSpPr>
          <a:spLocks noChangeArrowheads="1"/>
        </xdr:cNvSpPr>
      </xdr:nvSpPr>
      <xdr:spPr bwMode="auto">
        <a:xfrm>
          <a:off x="5391150" y="3648075"/>
          <a:ext cx="1609725"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951047" name="AutoShape 1063">
          <a:extLst>
            <a:ext uri="{FF2B5EF4-FFF2-40B4-BE49-F238E27FC236}">
              <a16:creationId xmlns:a16="http://schemas.microsoft.com/office/drawing/2014/main" id="{E98EDE40-B34E-4F32-B9F1-F87E5C936A19}"/>
            </a:ext>
          </a:extLst>
        </xdr:cNvPr>
        <xdr:cNvSpPr>
          <a:spLocks noChangeArrowheads="1"/>
        </xdr:cNvSpPr>
      </xdr:nvSpPr>
      <xdr:spPr bwMode="auto">
        <a:xfrm>
          <a:off x="5419725" y="3638550"/>
          <a:ext cx="156210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951048" name="AutoShape 1064">
          <a:extLst>
            <a:ext uri="{FF2B5EF4-FFF2-40B4-BE49-F238E27FC236}">
              <a16:creationId xmlns:a16="http://schemas.microsoft.com/office/drawing/2014/main" id="{08611B31-16C3-41B3-9557-54F51506D907}"/>
            </a:ext>
          </a:extLst>
        </xdr:cNvPr>
        <xdr:cNvSpPr>
          <a:spLocks noChangeArrowheads="1"/>
        </xdr:cNvSpPr>
      </xdr:nvSpPr>
      <xdr:spPr bwMode="auto">
        <a:xfrm>
          <a:off x="5400675" y="3667125"/>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951049" name="AutoShape 1065">
          <a:extLst>
            <a:ext uri="{FF2B5EF4-FFF2-40B4-BE49-F238E27FC236}">
              <a16:creationId xmlns:a16="http://schemas.microsoft.com/office/drawing/2014/main" id="{23214458-F6BF-42BA-9871-AE1ACF7E9642}"/>
            </a:ext>
          </a:extLst>
        </xdr:cNvPr>
        <xdr:cNvSpPr>
          <a:spLocks noChangeArrowheads="1"/>
        </xdr:cNvSpPr>
      </xdr:nvSpPr>
      <xdr:spPr bwMode="auto">
        <a:xfrm>
          <a:off x="5400675" y="3676650"/>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951050" name="AutoShape 1068">
          <a:extLst>
            <a:ext uri="{FF2B5EF4-FFF2-40B4-BE49-F238E27FC236}">
              <a16:creationId xmlns:a16="http://schemas.microsoft.com/office/drawing/2014/main" id="{5AF9812B-415D-4E63-BA95-58DC88D3F6E0}"/>
            </a:ext>
          </a:extLst>
        </xdr:cNvPr>
        <xdr:cNvSpPr>
          <a:spLocks noChangeArrowheads="1"/>
        </xdr:cNvSpPr>
      </xdr:nvSpPr>
      <xdr:spPr bwMode="auto">
        <a:xfrm>
          <a:off x="5353050" y="3676650"/>
          <a:ext cx="16478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951051" name="AutoShape 1069">
          <a:extLst>
            <a:ext uri="{FF2B5EF4-FFF2-40B4-BE49-F238E27FC236}">
              <a16:creationId xmlns:a16="http://schemas.microsoft.com/office/drawing/2014/main" id="{EC8CBBF3-8725-4CC3-BC5F-8A18D6DC6F85}"/>
            </a:ext>
          </a:extLst>
        </xdr:cNvPr>
        <xdr:cNvSpPr>
          <a:spLocks noChangeArrowheads="1"/>
        </xdr:cNvSpPr>
      </xdr:nvSpPr>
      <xdr:spPr bwMode="auto">
        <a:xfrm>
          <a:off x="5705475" y="3971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951052" name="AutoShape 1072">
          <a:extLst>
            <a:ext uri="{FF2B5EF4-FFF2-40B4-BE49-F238E27FC236}">
              <a16:creationId xmlns:a16="http://schemas.microsoft.com/office/drawing/2014/main" id="{B23023B0-5F5B-4A89-A096-33AD74BF6C14}"/>
            </a:ext>
          </a:extLst>
        </xdr:cNvPr>
        <xdr:cNvSpPr>
          <a:spLocks noChangeArrowheads="1"/>
        </xdr:cNvSpPr>
      </xdr:nvSpPr>
      <xdr:spPr bwMode="auto">
        <a:xfrm>
          <a:off x="5372100" y="3676650"/>
          <a:ext cx="162877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951054" name="AutoShape 1076">
          <a:extLst>
            <a:ext uri="{FF2B5EF4-FFF2-40B4-BE49-F238E27FC236}">
              <a16:creationId xmlns:a16="http://schemas.microsoft.com/office/drawing/2014/main" id="{CB8D2F5E-7CFA-44CD-A45B-29DDB2330082}"/>
            </a:ext>
          </a:extLst>
        </xdr:cNvPr>
        <xdr:cNvSpPr>
          <a:spLocks noChangeArrowheads="1"/>
        </xdr:cNvSpPr>
      </xdr:nvSpPr>
      <xdr:spPr bwMode="auto">
        <a:xfrm>
          <a:off x="5362575" y="5962650"/>
          <a:ext cx="16383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951055" name="AutoShape 1077">
          <a:extLst>
            <a:ext uri="{FF2B5EF4-FFF2-40B4-BE49-F238E27FC236}">
              <a16:creationId xmlns:a16="http://schemas.microsoft.com/office/drawing/2014/main" id="{1F7B30AF-F350-4B30-816E-7BD3F67F1D41}"/>
            </a:ext>
          </a:extLst>
        </xdr:cNvPr>
        <xdr:cNvSpPr>
          <a:spLocks noChangeArrowheads="1"/>
        </xdr:cNvSpPr>
      </xdr:nvSpPr>
      <xdr:spPr bwMode="auto">
        <a:xfrm>
          <a:off x="5362575" y="5943600"/>
          <a:ext cx="16383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951056" name="AutoShape 1078">
          <a:extLst>
            <a:ext uri="{FF2B5EF4-FFF2-40B4-BE49-F238E27FC236}">
              <a16:creationId xmlns:a16="http://schemas.microsoft.com/office/drawing/2014/main" id="{5A5A2C9C-B294-46DD-BFC0-17201E78153E}"/>
            </a:ext>
          </a:extLst>
        </xdr:cNvPr>
        <xdr:cNvSpPr>
          <a:spLocks noChangeArrowheads="1"/>
        </xdr:cNvSpPr>
      </xdr:nvSpPr>
      <xdr:spPr bwMode="auto">
        <a:xfrm>
          <a:off x="5391150" y="5943600"/>
          <a:ext cx="16097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951057" name="AutoShape 1079">
          <a:extLst>
            <a:ext uri="{FF2B5EF4-FFF2-40B4-BE49-F238E27FC236}">
              <a16:creationId xmlns:a16="http://schemas.microsoft.com/office/drawing/2014/main" id="{ABD55CD5-1575-4296-9D4C-83FCC805E710}"/>
            </a:ext>
          </a:extLst>
        </xdr:cNvPr>
        <xdr:cNvSpPr>
          <a:spLocks noChangeArrowheads="1"/>
        </xdr:cNvSpPr>
      </xdr:nvSpPr>
      <xdr:spPr bwMode="auto">
        <a:xfrm>
          <a:off x="5381625" y="5934075"/>
          <a:ext cx="16002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951058" name="AutoShape 1081">
          <a:extLst>
            <a:ext uri="{FF2B5EF4-FFF2-40B4-BE49-F238E27FC236}">
              <a16:creationId xmlns:a16="http://schemas.microsoft.com/office/drawing/2014/main" id="{63032828-96AB-4CE9-A662-23C3C2E0A137}"/>
            </a:ext>
          </a:extLst>
        </xdr:cNvPr>
        <xdr:cNvSpPr>
          <a:spLocks noChangeArrowheads="1"/>
        </xdr:cNvSpPr>
      </xdr:nvSpPr>
      <xdr:spPr bwMode="auto">
        <a:xfrm>
          <a:off x="5419725" y="5924550"/>
          <a:ext cx="156210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951059" name="AutoShape 1082">
          <a:extLst>
            <a:ext uri="{FF2B5EF4-FFF2-40B4-BE49-F238E27FC236}">
              <a16:creationId xmlns:a16="http://schemas.microsoft.com/office/drawing/2014/main" id="{F048B08F-6464-4D2B-90AA-BFB53F0D7B09}"/>
            </a:ext>
          </a:extLst>
        </xdr:cNvPr>
        <xdr:cNvSpPr>
          <a:spLocks noChangeArrowheads="1"/>
        </xdr:cNvSpPr>
      </xdr:nvSpPr>
      <xdr:spPr bwMode="auto">
        <a:xfrm>
          <a:off x="5400675" y="5953125"/>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951060" name="AutoShape 1083">
          <a:extLst>
            <a:ext uri="{FF2B5EF4-FFF2-40B4-BE49-F238E27FC236}">
              <a16:creationId xmlns:a16="http://schemas.microsoft.com/office/drawing/2014/main" id="{E241C4CA-B8BD-4E85-90ED-37AEB3770859}"/>
            </a:ext>
          </a:extLst>
        </xdr:cNvPr>
        <xdr:cNvSpPr>
          <a:spLocks noChangeArrowheads="1"/>
        </xdr:cNvSpPr>
      </xdr:nvSpPr>
      <xdr:spPr bwMode="auto">
        <a:xfrm>
          <a:off x="5400675" y="5962650"/>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951061" name="AutoShape 1084">
          <a:extLst>
            <a:ext uri="{FF2B5EF4-FFF2-40B4-BE49-F238E27FC236}">
              <a16:creationId xmlns:a16="http://schemas.microsoft.com/office/drawing/2014/main" id="{365F96C6-176C-4E51-BEFB-C33721833CE0}"/>
            </a:ext>
          </a:extLst>
        </xdr:cNvPr>
        <xdr:cNvSpPr>
          <a:spLocks noChangeArrowheads="1"/>
        </xdr:cNvSpPr>
      </xdr:nvSpPr>
      <xdr:spPr bwMode="auto">
        <a:xfrm>
          <a:off x="5353050" y="5962650"/>
          <a:ext cx="16478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951062" name="AutoShape 1085">
          <a:extLst>
            <a:ext uri="{FF2B5EF4-FFF2-40B4-BE49-F238E27FC236}">
              <a16:creationId xmlns:a16="http://schemas.microsoft.com/office/drawing/2014/main" id="{FB66189A-5CD4-4959-88AC-E5C77F560D66}"/>
            </a:ext>
          </a:extLst>
        </xdr:cNvPr>
        <xdr:cNvSpPr>
          <a:spLocks noChangeArrowheads="1"/>
        </xdr:cNvSpPr>
      </xdr:nvSpPr>
      <xdr:spPr bwMode="auto">
        <a:xfrm>
          <a:off x="5372100" y="5962650"/>
          <a:ext cx="162877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951063" name="AutoShape 1087">
          <a:extLst>
            <a:ext uri="{FF2B5EF4-FFF2-40B4-BE49-F238E27FC236}">
              <a16:creationId xmlns:a16="http://schemas.microsoft.com/office/drawing/2014/main" id="{21BF2C0B-C313-4E1B-B51A-0436EE4781A8}"/>
            </a:ext>
          </a:extLst>
        </xdr:cNvPr>
        <xdr:cNvSpPr>
          <a:spLocks noChangeArrowheads="1"/>
        </xdr:cNvSpPr>
      </xdr:nvSpPr>
      <xdr:spPr bwMode="auto">
        <a:xfrm>
          <a:off x="5705475" y="6257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215900</xdr:colOff>
      <xdr:row>29</xdr:row>
      <xdr:rowOff>9525</xdr:rowOff>
    </xdr:to>
    <xdr:sp macro="" textlink="">
      <xdr:nvSpPr>
        <xdr:cNvPr id="951064" name="AutoShape 1049">
          <a:extLst>
            <a:ext uri="{FF2B5EF4-FFF2-40B4-BE49-F238E27FC236}">
              <a16:creationId xmlns:a16="http://schemas.microsoft.com/office/drawing/2014/main" id="{EF336C48-E5F2-40DB-9D2E-D2CC3654D121}"/>
            </a:ext>
          </a:extLst>
        </xdr:cNvPr>
        <xdr:cNvSpPr>
          <a:spLocks noChangeArrowheads="1"/>
        </xdr:cNvSpPr>
      </xdr:nvSpPr>
      <xdr:spPr bwMode="auto">
        <a:xfrm>
          <a:off x="5372100" y="5962650"/>
          <a:ext cx="1562100" cy="428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82550</xdr:colOff>
      <xdr:row>17</xdr:row>
      <xdr:rowOff>31750</xdr:rowOff>
    </xdr:from>
    <xdr:to>
      <xdr:col>16</xdr:col>
      <xdr:colOff>219075</xdr:colOff>
      <xdr:row>18</xdr:row>
      <xdr:rowOff>219075</xdr:rowOff>
    </xdr:to>
    <xdr:sp macro="" textlink="">
      <xdr:nvSpPr>
        <xdr:cNvPr id="951065" name="AutoShape 1058">
          <a:extLst>
            <a:ext uri="{FF2B5EF4-FFF2-40B4-BE49-F238E27FC236}">
              <a16:creationId xmlns:a16="http://schemas.microsoft.com/office/drawing/2014/main" id="{FA0ED6C1-D651-49DF-85E7-88CA9B4C0018}"/>
            </a:ext>
          </a:extLst>
        </xdr:cNvPr>
        <xdr:cNvSpPr>
          <a:spLocks noChangeArrowheads="1"/>
        </xdr:cNvSpPr>
      </xdr:nvSpPr>
      <xdr:spPr bwMode="auto">
        <a:xfrm>
          <a:off x="5362575" y="3676650"/>
          <a:ext cx="1571625"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12700</xdr:rowOff>
    </xdr:from>
    <xdr:to>
      <xdr:col>16</xdr:col>
      <xdr:colOff>219075</xdr:colOff>
      <xdr:row>19</xdr:row>
      <xdr:rowOff>28575</xdr:rowOff>
    </xdr:to>
    <xdr:sp macro="" textlink="">
      <xdr:nvSpPr>
        <xdr:cNvPr id="951066" name="AutoShape 1059">
          <a:extLst>
            <a:ext uri="{FF2B5EF4-FFF2-40B4-BE49-F238E27FC236}">
              <a16:creationId xmlns:a16="http://schemas.microsoft.com/office/drawing/2014/main" id="{0DE3C794-631A-4F9D-A9BE-986B29BD5C2D}"/>
            </a:ext>
          </a:extLst>
        </xdr:cNvPr>
        <xdr:cNvSpPr>
          <a:spLocks noChangeArrowheads="1"/>
        </xdr:cNvSpPr>
      </xdr:nvSpPr>
      <xdr:spPr bwMode="auto">
        <a:xfrm>
          <a:off x="5362575" y="3657600"/>
          <a:ext cx="1571625"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12700</xdr:rowOff>
    </xdr:from>
    <xdr:to>
      <xdr:col>16</xdr:col>
      <xdr:colOff>215900</xdr:colOff>
      <xdr:row>19</xdr:row>
      <xdr:rowOff>9525</xdr:rowOff>
    </xdr:to>
    <xdr:sp macro="" textlink="">
      <xdr:nvSpPr>
        <xdr:cNvPr id="951067" name="AutoShape 1060">
          <a:extLst>
            <a:ext uri="{FF2B5EF4-FFF2-40B4-BE49-F238E27FC236}">
              <a16:creationId xmlns:a16="http://schemas.microsoft.com/office/drawing/2014/main" id="{2E15F819-6330-4F7F-8C2A-5589DB3AF595}"/>
            </a:ext>
          </a:extLst>
        </xdr:cNvPr>
        <xdr:cNvSpPr>
          <a:spLocks noChangeArrowheads="1"/>
        </xdr:cNvSpPr>
      </xdr:nvSpPr>
      <xdr:spPr bwMode="auto">
        <a:xfrm>
          <a:off x="5391150" y="3657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17</xdr:row>
      <xdr:rowOff>0</xdr:rowOff>
    </xdr:from>
    <xdr:to>
      <xdr:col>16</xdr:col>
      <xdr:colOff>200025</xdr:colOff>
      <xdr:row>18</xdr:row>
      <xdr:rowOff>215900</xdr:rowOff>
    </xdr:to>
    <xdr:sp macro="" textlink="">
      <xdr:nvSpPr>
        <xdr:cNvPr id="951068" name="AutoShape 1061">
          <a:extLst>
            <a:ext uri="{FF2B5EF4-FFF2-40B4-BE49-F238E27FC236}">
              <a16:creationId xmlns:a16="http://schemas.microsoft.com/office/drawing/2014/main" id="{628C34AF-72D7-4D1D-9027-87A7B9110968}"/>
            </a:ext>
          </a:extLst>
        </xdr:cNvPr>
        <xdr:cNvSpPr>
          <a:spLocks noChangeArrowheads="1"/>
        </xdr:cNvSpPr>
      </xdr:nvSpPr>
      <xdr:spPr bwMode="auto">
        <a:xfrm>
          <a:off x="5381625" y="3648075"/>
          <a:ext cx="153352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0</xdr:rowOff>
    </xdr:from>
    <xdr:to>
      <xdr:col>16</xdr:col>
      <xdr:colOff>215900</xdr:colOff>
      <xdr:row>19</xdr:row>
      <xdr:rowOff>0</xdr:rowOff>
    </xdr:to>
    <xdr:sp macro="" textlink="">
      <xdr:nvSpPr>
        <xdr:cNvPr id="951069" name="AutoShape 1062">
          <a:extLst>
            <a:ext uri="{FF2B5EF4-FFF2-40B4-BE49-F238E27FC236}">
              <a16:creationId xmlns:a16="http://schemas.microsoft.com/office/drawing/2014/main" id="{CE7E19B8-24D9-4227-A011-8DFE2A090FAE}"/>
            </a:ext>
          </a:extLst>
        </xdr:cNvPr>
        <xdr:cNvSpPr>
          <a:spLocks noChangeArrowheads="1"/>
        </xdr:cNvSpPr>
      </xdr:nvSpPr>
      <xdr:spPr bwMode="auto">
        <a:xfrm>
          <a:off x="5391150" y="3648075"/>
          <a:ext cx="15430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16</xdr:row>
      <xdr:rowOff>215900</xdr:rowOff>
    </xdr:from>
    <xdr:to>
      <xdr:col>16</xdr:col>
      <xdr:colOff>200025</xdr:colOff>
      <xdr:row>18</xdr:row>
      <xdr:rowOff>225425</xdr:rowOff>
    </xdr:to>
    <xdr:sp macro="" textlink="">
      <xdr:nvSpPr>
        <xdr:cNvPr id="951070" name="AutoShape 1063">
          <a:extLst>
            <a:ext uri="{FF2B5EF4-FFF2-40B4-BE49-F238E27FC236}">
              <a16:creationId xmlns:a16="http://schemas.microsoft.com/office/drawing/2014/main" id="{E0734427-1748-4021-8331-B839C5720DBF}"/>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19050</xdr:rowOff>
    </xdr:from>
    <xdr:to>
      <xdr:col>16</xdr:col>
      <xdr:colOff>219075</xdr:colOff>
      <xdr:row>18</xdr:row>
      <xdr:rowOff>215900</xdr:rowOff>
    </xdr:to>
    <xdr:sp macro="" textlink="">
      <xdr:nvSpPr>
        <xdr:cNvPr id="951071" name="AutoShape 1064">
          <a:extLst>
            <a:ext uri="{FF2B5EF4-FFF2-40B4-BE49-F238E27FC236}">
              <a16:creationId xmlns:a16="http://schemas.microsoft.com/office/drawing/2014/main" id="{25AF0DA6-CDE5-43AF-9B24-B21AAA153254}"/>
            </a:ext>
          </a:extLst>
        </xdr:cNvPr>
        <xdr:cNvSpPr>
          <a:spLocks noChangeArrowheads="1"/>
        </xdr:cNvSpPr>
      </xdr:nvSpPr>
      <xdr:spPr bwMode="auto">
        <a:xfrm>
          <a:off x="5400675" y="3667125"/>
          <a:ext cx="153352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31750</xdr:rowOff>
    </xdr:from>
    <xdr:to>
      <xdr:col>16</xdr:col>
      <xdr:colOff>219075</xdr:colOff>
      <xdr:row>19</xdr:row>
      <xdr:rowOff>9525</xdr:rowOff>
    </xdr:to>
    <xdr:sp macro="" textlink="">
      <xdr:nvSpPr>
        <xdr:cNvPr id="951072" name="AutoShape 1065">
          <a:extLst>
            <a:ext uri="{FF2B5EF4-FFF2-40B4-BE49-F238E27FC236}">
              <a16:creationId xmlns:a16="http://schemas.microsoft.com/office/drawing/2014/main" id="{A5ABEFE1-0568-4F4A-91B8-08F623D73B6C}"/>
            </a:ext>
          </a:extLst>
        </xdr:cNvPr>
        <xdr:cNvSpPr>
          <a:spLocks noChangeArrowheads="1"/>
        </xdr:cNvSpPr>
      </xdr:nvSpPr>
      <xdr:spPr bwMode="auto">
        <a:xfrm>
          <a:off x="5400675" y="3676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17</xdr:row>
      <xdr:rowOff>31750</xdr:rowOff>
    </xdr:from>
    <xdr:to>
      <xdr:col>16</xdr:col>
      <xdr:colOff>215900</xdr:colOff>
      <xdr:row>19</xdr:row>
      <xdr:rowOff>28575</xdr:rowOff>
    </xdr:to>
    <xdr:sp macro="" textlink="">
      <xdr:nvSpPr>
        <xdr:cNvPr id="951073" name="AutoShape 1068">
          <a:extLst>
            <a:ext uri="{FF2B5EF4-FFF2-40B4-BE49-F238E27FC236}">
              <a16:creationId xmlns:a16="http://schemas.microsoft.com/office/drawing/2014/main" id="{6DE5593D-2675-41C9-B7DD-D0DFA4ACC1AA}"/>
            </a:ext>
          </a:extLst>
        </xdr:cNvPr>
        <xdr:cNvSpPr>
          <a:spLocks noChangeArrowheads="1"/>
        </xdr:cNvSpPr>
      </xdr:nvSpPr>
      <xdr:spPr bwMode="auto">
        <a:xfrm>
          <a:off x="5353050" y="3676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18</xdr:row>
      <xdr:rowOff>95250</xdr:rowOff>
    </xdr:from>
    <xdr:to>
      <xdr:col>16</xdr:col>
      <xdr:colOff>257175</xdr:colOff>
      <xdr:row>20</xdr:row>
      <xdr:rowOff>76200</xdr:rowOff>
    </xdr:to>
    <xdr:sp macro="" textlink="">
      <xdr:nvSpPr>
        <xdr:cNvPr id="951074" name="AutoShape 1069">
          <a:extLst>
            <a:ext uri="{FF2B5EF4-FFF2-40B4-BE49-F238E27FC236}">
              <a16:creationId xmlns:a16="http://schemas.microsoft.com/office/drawing/2014/main" id="{7F4C1377-0E85-49E0-A29D-2E7CB4624EB1}"/>
            </a:ext>
          </a:extLst>
        </xdr:cNvPr>
        <xdr:cNvSpPr>
          <a:spLocks noChangeArrowheads="1"/>
        </xdr:cNvSpPr>
      </xdr:nvSpPr>
      <xdr:spPr bwMode="auto">
        <a:xfrm>
          <a:off x="5705475" y="3971925"/>
          <a:ext cx="127317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17</xdr:row>
      <xdr:rowOff>31750</xdr:rowOff>
    </xdr:from>
    <xdr:to>
      <xdr:col>16</xdr:col>
      <xdr:colOff>215900</xdr:colOff>
      <xdr:row>18</xdr:row>
      <xdr:rowOff>219075</xdr:rowOff>
    </xdr:to>
    <xdr:sp macro="" textlink="">
      <xdr:nvSpPr>
        <xdr:cNvPr id="951075" name="AutoShape 1072">
          <a:extLst>
            <a:ext uri="{FF2B5EF4-FFF2-40B4-BE49-F238E27FC236}">
              <a16:creationId xmlns:a16="http://schemas.microsoft.com/office/drawing/2014/main" id="{8070E385-7679-4741-9DD0-5B5378CADF08}"/>
            </a:ext>
          </a:extLst>
        </xdr:cNvPr>
        <xdr:cNvSpPr>
          <a:spLocks noChangeArrowheads="1"/>
        </xdr:cNvSpPr>
      </xdr:nvSpPr>
      <xdr:spPr bwMode="auto">
        <a:xfrm>
          <a:off x="5372100" y="3676650"/>
          <a:ext cx="156210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31750</xdr:rowOff>
    </xdr:from>
    <xdr:to>
      <xdr:col>16</xdr:col>
      <xdr:colOff>219075</xdr:colOff>
      <xdr:row>28</xdr:row>
      <xdr:rowOff>219075</xdr:rowOff>
    </xdr:to>
    <xdr:sp macro="" textlink="">
      <xdr:nvSpPr>
        <xdr:cNvPr id="951076" name="AutoShape 1076">
          <a:extLst>
            <a:ext uri="{FF2B5EF4-FFF2-40B4-BE49-F238E27FC236}">
              <a16:creationId xmlns:a16="http://schemas.microsoft.com/office/drawing/2014/main" id="{E78D6D8B-2ACD-4D20-953C-2A280C4CB033}"/>
            </a:ext>
          </a:extLst>
        </xdr:cNvPr>
        <xdr:cNvSpPr>
          <a:spLocks noChangeArrowheads="1"/>
        </xdr:cNvSpPr>
      </xdr:nvSpPr>
      <xdr:spPr bwMode="auto">
        <a:xfrm>
          <a:off x="5362575" y="5962650"/>
          <a:ext cx="1571625"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12700</xdr:rowOff>
    </xdr:from>
    <xdr:to>
      <xdr:col>16</xdr:col>
      <xdr:colOff>219075</xdr:colOff>
      <xdr:row>29</xdr:row>
      <xdr:rowOff>28575</xdr:rowOff>
    </xdr:to>
    <xdr:sp macro="" textlink="">
      <xdr:nvSpPr>
        <xdr:cNvPr id="951077" name="AutoShape 1077">
          <a:extLst>
            <a:ext uri="{FF2B5EF4-FFF2-40B4-BE49-F238E27FC236}">
              <a16:creationId xmlns:a16="http://schemas.microsoft.com/office/drawing/2014/main" id="{DE113D82-3D97-4889-A853-D718B6647198}"/>
            </a:ext>
          </a:extLst>
        </xdr:cNvPr>
        <xdr:cNvSpPr>
          <a:spLocks noChangeArrowheads="1"/>
        </xdr:cNvSpPr>
      </xdr:nvSpPr>
      <xdr:spPr bwMode="auto">
        <a:xfrm>
          <a:off x="5362575" y="5943600"/>
          <a:ext cx="1571625"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27</xdr:row>
      <xdr:rowOff>12700</xdr:rowOff>
    </xdr:from>
    <xdr:to>
      <xdr:col>16</xdr:col>
      <xdr:colOff>215900</xdr:colOff>
      <xdr:row>29</xdr:row>
      <xdr:rowOff>9525</xdr:rowOff>
    </xdr:to>
    <xdr:sp macro="" textlink="">
      <xdr:nvSpPr>
        <xdr:cNvPr id="951078" name="AutoShape 1078">
          <a:extLst>
            <a:ext uri="{FF2B5EF4-FFF2-40B4-BE49-F238E27FC236}">
              <a16:creationId xmlns:a16="http://schemas.microsoft.com/office/drawing/2014/main" id="{3E1C783A-1E75-45C9-97FC-E787136E1EC5}"/>
            </a:ext>
          </a:extLst>
        </xdr:cNvPr>
        <xdr:cNvSpPr>
          <a:spLocks noChangeArrowheads="1"/>
        </xdr:cNvSpPr>
      </xdr:nvSpPr>
      <xdr:spPr bwMode="auto">
        <a:xfrm>
          <a:off x="5391150" y="5943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27</xdr:row>
      <xdr:rowOff>0</xdr:rowOff>
    </xdr:from>
    <xdr:to>
      <xdr:col>16</xdr:col>
      <xdr:colOff>200025</xdr:colOff>
      <xdr:row>28</xdr:row>
      <xdr:rowOff>215900</xdr:rowOff>
    </xdr:to>
    <xdr:sp macro="" textlink="">
      <xdr:nvSpPr>
        <xdr:cNvPr id="951079" name="AutoShape 1079">
          <a:extLst>
            <a:ext uri="{FF2B5EF4-FFF2-40B4-BE49-F238E27FC236}">
              <a16:creationId xmlns:a16="http://schemas.microsoft.com/office/drawing/2014/main" id="{0D5880BC-BD08-420C-BF3C-3884714C05D4}"/>
            </a:ext>
          </a:extLst>
        </xdr:cNvPr>
        <xdr:cNvSpPr>
          <a:spLocks noChangeArrowheads="1"/>
        </xdr:cNvSpPr>
      </xdr:nvSpPr>
      <xdr:spPr bwMode="auto">
        <a:xfrm>
          <a:off x="5381625" y="5934075"/>
          <a:ext cx="153352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26</xdr:row>
      <xdr:rowOff>215900</xdr:rowOff>
    </xdr:from>
    <xdr:to>
      <xdr:col>16</xdr:col>
      <xdr:colOff>200025</xdr:colOff>
      <xdr:row>28</xdr:row>
      <xdr:rowOff>225425</xdr:rowOff>
    </xdr:to>
    <xdr:sp macro="" textlink="">
      <xdr:nvSpPr>
        <xdr:cNvPr id="951080" name="AutoShape 1081">
          <a:extLst>
            <a:ext uri="{FF2B5EF4-FFF2-40B4-BE49-F238E27FC236}">
              <a16:creationId xmlns:a16="http://schemas.microsoft.com/office/drawing/2014/main" id="{B46BB748-DF2E-4E2C-90A9-F6228CBAC95D}"/>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19050</xdr:rowOff>
    </xdr:from>
    <xdr:to>
      <xdr:col>16</xdr:col>
      <xdr:colOff>219075</xdr:colOff>
      <xdr:row>28</xdr:row>
      <xdr:rowOff>215900</xdr:rowOff>
    </xdr:to>
    <xdr:sp macro="" textlink="">
      <xdr:nvSpPr>
        <xdr:cNvPr id="951081" name="AutoShape 1082">
          <a:extLst>
            <a:ext uri="{FF2B5EF4-FFF2-40B4-BE49-F238E27FC236}">
              <a16:creationId xmlns:a16="http://schemas.microsoft.com/office/drawing/2014/main" id="{EA84EEB2-4021-4D38-8733-6C786B4B0CE7}"/>
            </a:ext>
          </a:extLst>
        </xdr:cNvPr>
        <xdr:cNvSpPr>
          <a:spLocks noChangeArrowheads="1"/>
        </xdr:cNvSpPr>
      </xdr:nvSpPr>
      <xdr:spPr bwMode="auto">
        <a:xfrm>
          <a:off x="5400675" y="5953125"/>
          <a:ext cx="153352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12</xdr:col>
      <xdr:colOff>514350</xdr:colOff>
      <xdr:row>27</xdr:row>
      <xdr:rowOff>38100</xdr:rowOff>
    </xdr:from>
    <xdr:to>
      <xdr:col>15</xdr:col>
      <xdr:colOff>101600</xdr:colOff>
      <xdr:row>29</xdr:row>
      <xdr:rowOff>6350</xdr:rowOff>
    </xdr:to>
    <xdr:sp macro="" textlink="">
      <xdr:nvSpPr>
        <xdr:cNvPr id="951082" name="AutoShape 1083">
          <a:extLst>
            <a:ext uri="{FF2B5EF4-FFF2-40B4-BE49-F238E27FC236}">
              <a16:creationId xmlns:a16="http://schemas.microsoft.com/office/drawing/2014/main" id="{135D9772-EE81-4837-AE21-717DDB6F9CAA}"/>
            </a:ext>
          </a:extLst>
        </xdr:cNvPr>
        <xdr:cNvSpPr>
          <a:spLocks noChangeArrowheads="1"/>
        </xdr:cNvSpPr>
      </xdr:nvSpPr>
      <xdr:spPr bwMode="auto">
        <a:xfrm>
          <a:off x="5238750" y="5972175"/>
          <a:ext cx="15303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27</xdr:row>
      <xdr:rowOff>31750</xdr:rowOff>
    </xdr:from>
    <xdr:to>
      <xdr:col>16</xdr:col>
      <xdr:colOff>215900</xdr:colOff>
      <xdr:row>29</xdr:row>
      <xdr:rowOff>28575</xdr:rowOff>
    </xdr:to>
    <xdr:sp macro="" textlink="">
      <xdr:nvSpPr>
        <xdr:cNvPr id="951083" name="AutoShape 1084">
          <a:extLst>
            <a:ext uri="{FF2B5EF4-FFF2-40B4-BE49-F238E27FC236}">
              <a16:creationId xmlns:a16="http://schemas.microsoft.com/office/drawing/2014/main" id="{609BFA6D-510E-4D1C-9460-DF28CC0DB51E}"/>
            </a:ext>
          </a:extLst>
        </xdr:cNvPr>
        <xdr:cNvSpPr>
          <a:spLocks noChangeArrowheads="1"/>
        </xdr:cNvSpPr>
      </xdr:nvSpPr>
      <xdr:spPr bwMode="auto">
        <a:xfrm>
          <a:off x="5353050" y="5962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xdr:colOff>
      <xdr:row>27</xdr:row>
      <xdr:rowOff>28575</xdr:rowOff>
    </xdr:from>
    <xdr:to>
      <xdr:col>16</xdr:col>
      <xdr:colOff>219075</xdr:colOff>
      <xdr:row>28</xdr:row>
      <xdr:rowOff>215900</xdr:rowOff>
    </xdr:to>
    <xdr:sp macro="" textlink="">
      <xdr:nvSpPr>
        <xdr:cNvPr id="951084" name="AutoShape 1085">
          <a:extLst>
            <a:ext uri="{FF2B5EF4-FFF2-40B4-BE49-F238E27FC236}">
              <a16:creationId xmlns:a16="http://schemas.microsoft.com/office/drawing/2014/main" id="{25D6D01E-9558-4BE7-8758-530304B2384B}"/>
            </a:ext>
          </a:extLst>
        </xdr:cNvPr>
        <xdr:cNvSpPr>
          <a:spLocks noChangeArrowheads="1"/>
        </xdr:cNvSpPr>
      </xdr:nvSpPr>
      <xdr:spPr bwMode="auto">
        <a:xfrm>
          <a:off x="5283200" y="5959475"/>
          <a:ext cx="1651000" cy="4222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28</xdr:row>
      <xdr:rowOff>95250</xdr:rowOff>
    </xdr:from>
    <xdr:to>
      <xdr:col>16</xdr:col>
      <xdr:colOff>257175</xdr:colOff>
      <xdr:row>30</xdr:row>
      <xdr:rowOff>76200</xdr:rowOff>
    </xdr:to>
    <xdr:sp macro="" textlink="">
      <xdr:nvSpPr>
        <xdr:cNvPr id="951085" name="AutoShape 1087">
          <a:extLst>
            <a:ext uri="{FF2B5EF4-FFF2-40B4-BE49-F238E27FC236}">
              <a16:creationId xmlns:a16="http://schemas.microsoft.com/office/drawing/2014/main" id="{9CBE15B1-3CA1-4AA9-A915-75F3021CD539}"/>
            </a:ext>
          </a:extLst>
        </xdr:cNvPr>
        <xdr:cNvSpPr>
          <a:spLocks noChangeArrowheads="1"/>
        </xdr:cNvSpPr>
      </xdr:nvSpPr>
      <xdr:spPr bwMode="auto">
        <a:xfrm>
          <a:off x="5705475" y="6257925"/>
          <a:ext cx="127317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2514600</xdr:colOff>
      <xdr:row>113</xdr:row>
      <xdr:rowOff>647700</xdr:rowOff>
    </xdr:from>
    <xdr:to>
      <xdr:col>8</xdr:col>
      <xdr:colOff>247650</xdr:colOff>
      <xdr:row>115</xdr:row>
      <xdr:rowOff>0</xdr:rowOff>
    </xdr:to>
    <xdr:pic>
      <xdr:nvPicPr>
        <xdr:cNvPr id="497224" name="Picture 76">
          <a:extLst>
            <a:ext uri="{FF2B5EF4-FFF2-40B4-BE49-F238E27FC236}">
              <a16:creationId xmlns:a16="http://schemas.microsoft.com/office/drawing/2014/main" id="{1D45943F-F704-FBBF-DF41-8CBB24D134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11900" y="10521950"/>
          <a:ext cx="24765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228599</xdr:colOff>
      <xdr:row>52</xdr:row>
      <xdr:rowOff>196849</xdr:rowOff>
    </xdr:from>
    <xdr:to>
      <xdr:col>10</xdr:col>
      <xdr:colOff>140134</xdr:colOff>
      <xdr:row>57</xdr:row>
      <xdr:rowOff>12699</xdr:rowOff>
    </xdr:to>
    <xdr:pic>
      <xdr:nvPicPr>
        <xdr:cNvPr id="4" name="図 3">
          <a:extLst>
            <a:ext uri="{FF2B5EF4-FFF2-40B4-BE49-F238E27FC236}">
              <a16:creationId xmlns:a16="http://schemas.microsoft.com/office/drawing/2014/main" id="{88A9F03E-8182-B6CD-010B-70548EDB90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43624" y="11217274"/>
          <a:ext cx="762435" cy="688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184150</xdr:colOff>
      <xdr:row>0</xdr:row>
      <xdr:rowOff>69850</xdr:rowOff>
    </xdr:from>
    <xdr:to>
      <xdr:col>11</xdr:col>
      <xdr:colOff>311150</xdr:colOff>
      <xdr:row>27</xdr:row>
      <xdr:rowOff>152400</xdr:rowOff>
    </xdr:to>
    <xdr:pic>
      <xdr:nvPicPr>
        <xdr:cNvPr id="439002" name="図 2">
          <a:extLst>
            <a:ext uri="{FF2B5EF4-FFF2-40B4-BE49-F238E27FC236}">
              <a16:creationId xmlns:a16="http://schemas.microsoft.com/office/drawing/2014/main" id="{B0EA908B-4AF5-CF95-818E-B8D22CBCEC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914" t="3667" r="1573" b="3078"/>
        <a:stretch>
          <a:fillRect/>
        </a:stretch>
      </xdr:blipFill>
      <xdr:spPr bwMode="auto">
        <a:xfrm>
          <a:off x="184150" y="69850"/>
          <a:ext cx="6832600" cy="454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32.101\share\&#20225;&#30011;&#37096;\&#32113;&#35336;&#35506;\05%20&#20154;&#21475;&#31038;&#20250;&#32113;&#35336;&#29677;\&#25512;&#35336;&#20154;&#21475;\&#25512;&#35336;&#20154;&#21475;HP&#29992;\2017.3.1\H28&#24180;&#24230;%20&#25512;&#35336;&#20154;&#21475;&#24341;&#32153;&#65288;&#22823;&#22478;&#8594;&#24029;&#31471;&#65289;\&#25512;&#35336;&#20154;&#21475;HP&#29992;&#12487;&#12540;&#12479;\H28&#24180;&#24230;\H28&#24180;&#24230;%20&#25512;&#35336;&#20154;&#21475;&#24341;&#32153;&#65288;&#22823;&#22478;&#8594;&#24029;&#31471;&#65289;\&#25512;&#35336;&#20154;&#21475;HP&#29992;&#12487;&#12540;&#12479;\H28&#24180;&#24230;\2013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32.101\share\&#20225;&#30011;&#37096;\&#32113;&#35336;&#35506;\05%20&#20154;&#21475;&#31038;&#20250;&#32113;&#35336;&#29677;\&#25512;&#35336;&#20154;&#21475;\&#25512;&#35336;&#20154;&#21475;HP&#29992;\2018.6.1\2018.6.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20225;&#12288;&#12288;&#32113;\yaida\&#12510;&#12463;&#12525;&#30740;&#31350;\&#22679;&#28187;&#29575;&#26178;&#31995;&#21015;&#12510;&#12463;&#12525;\&#12510;&#12463;&#12525;&#12502;&#12483;&#12463;&#12395;&#12354;&#12387;&#12383;&#35500;&#26126;&#26360;&#276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１"/>
      <sheetName val="概要２"/>
      <sheetName val="総数及び世帯数"/>
      <sheetName val="地域別人口"/>
      <sheetName val="市町村別人口"/>
      <sheetName val="移動報告世帯数"/>
      <sheetName val="総数"/>
      <sheetName val="総数（男）"/>
      <sheetName val="総数（女）"/>
      <sheetName val="日本人総数"/>
      <sheetName val="日本人（男）"/>
      <sheetName val="日本人（女）"/>
      <sheetName val="外国人（男）"/>
      <sheetName val="外国人総数"/>
      <sheetName val="外国人（女）"/>
      <sheetName val="H22国調確報(2010 Population Cens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R4" t="str">
            <v>16年／15年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２頁 "/>
      <sheetName val="総数及び世帯数"/>
      <sheetName val="地域別人口"/>
      <sheetName val="市町村別人口"/>
      <sheetName val="移動報告世帯数"/>
      <sheetName val="総数"/>
      <sheetName val="総数（男）"/>
      <sheetName val="総数（女）"/>
      <sheetName val="日本人総数"/>
      <sheetName val="日本人（男）"/>
      <sheetName val="日本人（女）"/>
      <sheetName val="外国人総数"/>
      <sheetName val="外国人（男）"/>
      <sheetName val="外国人（女）"/>
      <sheetName val="H27国調確報(2015 Population Cens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指定"/>
    </sheetNames>
    <sheetDataSet>
      <sheetData sheetId="0">
        <row r="39">
          <cell r="B39" t="str">
            <v>１．表の登録の仕方</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ln>
          <a:solidFill>
            <a:srgbClr val="FF0000"/>
          </a:solidFill>
        </a:ln>
      </a:spPr>
      <a:bodyPr vertOverflow="clip" horzOverflow="clip" rtlCol="0" anchor="t"/>
      <a:lstStyle>
        <a:defPPr algn="l">
          <a:defRPr/>
        </a:defPPr>
      </a:lstStyle>
      <a:style>
        <a:lnRef idx="1">
          <a:schemeClr val="accent1"/>
        </a:lnRef>
        <a:fillRef idx="2">
          <a:schemeClr val="accent1"/>
        </a:fillRef>
        <a:effectRef idx="1">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Q50"/>
  <sheetViews>
    <sheetView tabSelected="1" zoomScaleNormal="100" zoomScaleSheetLayoutView="115" workbookViewId="0"/>
  </sheetViews>
  <sheetFormatPr defaultColWidth="9" defaultRowHeight="14.25"/>
  <cols>
    <col min="1" max="1" width="2.625" style="1" customWidth="1"/>
    <col min="2" max="2" width="5.375" style="1" customWidth="1"/>
    <col min="3" max="3" width="3" style="1" customWidth="1"/>
    <col min="4" max="4" width="27" style="1" customWidth="1"/>
    <col min="5" max="5" width="1.625" style="1" customWidth="1"/>
    <col min="6" max="6" width="13.875" style="1" customWidth="1"/>
    <col min="7" max="7" width="2.75" style="1" customWidth="1"/>
    <col min="8" max="8" width="1.625" style="1" customWidth="1"/>
    <col min="9" max="9" width="13.625" style="273" customWidth="1"/>
    <col min="10" max="10" width="1.625" style="1" customWidth="1"/>
    <col min="11" max="11" width="1.625" style="3" customWidth="1"/>
    <col min="12" max="12" width="13.875" style="274" customWidth="1"/>
    <col min="13" max="13" width="2.75" style="274" customWidth="1"/>
    <col min="14" max="14" width="0.875" style="274" customWidth="1"/>
    <col min="15" max="15" width="0.875" style="1" customWidth="1"/>
    <col min="16" max="16384" width="9" style="1"/>
  </cols>
  <sheetData>
    <row r="1" spans="2:15" ht="24.75" customHeight="1">
      <c r="B1" s="1095" t="s">
        <v>602</v>
      </c>
      <c r="C1" s="1095"/>
      <c r="D1" s="1095"/>
      <c r="E1" s="1095"/>
      <c r="F1" s="1095"/>
      <c r="G1" s="1095"/>
      <c r="H1" s="1095"/>
      <c r="I1" s="1095"/>
      <c r="J1" s="1095"/>
      <c r="K1" s="1095"/>
      <c r="L1" s="1095"/>
      <c r="M1" s="1095"/>
      <c r="N1" s="941"/>
      <c r="O1" s="941"/>
    </row>
    <row r="2" spans="2:15" ht="20.100000000000001" customHeight="1">
      <c r="B2" s="8"/>
      <c r="C2" s="8"/>
      <c r="D2" s="8"/>
      <c r="E2" s="8"/>
      <c r="F2" s="8"/>
      <c r="G2" s="8"/>
      <c r="H2" s="8"/>
      <c r="I2" s="417"/>
      <c r="J2" s="8"/>
      <c r="K2" s="8"/>
      <c r="L2" s="417"/>
      <c r="M2" s="8"/>
      <c r="N2" s="8"/>
      <c r="O2" s="8"/>
    </row>
    <row r="3" spans="2:15" s="4" customFormat="1" ht="24.95" customHeight="1" thickBot="1">
      <c r="B3" s="638" t="s">
        <v>214</v>
      </c>
      <c r="C3" s="1086" t="s">
        <v>215</v>
      </c>
      <c r="D3" s="1086"/>
      <c r="E3" s="1086"/>
      <c r="F3" s="1086"/>
      <c r="G3" s="1086"/>
      <c r="H3" s="1087" t="s">
        <v>216</v>
      </c>
      <c r="I3" s="1088"/>
      <c r="J3" s="1089"/>
      <c r="K3" s="1090" t="s">
        <v>217</v>
      </c>
      <c r="L3" s="1091"/>
      <c r="M3" s="1092"/>
      <c r="N3" s="1093" t="s">
        <v>2</v>
      </c>
      <c r="O3" s="1094"/>
    </row>
    <row r="4" spans="2:15" s="4" customFormat="1" ht="20.100000000000001" customHeight="1" thickTop="1">
      <c r="B4" s="1096">
        <v>1</v>
      </c>
      <c r="C4" s="571">
        <v>-1</v>
      </c>
      <c r="D4" s="639" t="s">
        <v>493</v>
      </c>
      <c r="E4" s="572" t="s">
        <v>218</v>
      </c>
      <c r="F4" s="931" t="s">
        <v>576</v>
      </c>
      <c r="G4" s="573" t="s">
        <v>0</v>
      </c>
      <c r="H4" s="574"/>
      <c r="I4" s="723">
        <f>'1_1,2'!G32</f>
        <v>1465740</v>
      </c>
      <c r="J4" s="575"/>
      <c r="K4" s="576"/>
      <c r="L4" s="724">
        <f>'1_1,2'!G32 - '1_1,2'!G20</f>
        <v>-1029</v>
      </c>
      <c r="M4" s="577"/>
      <c r="N4" s="578"/>
      <c r="O4" s="579"/>
    </row>
    <row r="5" spans="2:15" s="4" customFormat="1" ht="20.100000000000001" customHeight="1">
      <c r="B5" s="1097"/>
      <c r="C5" s="443">
        <v>-2</v>
      </c>
      <c r="D5" s="10" t="s">
        <v>506</v>
      </c>
      <c r="E5" s="572" t="s">
        <v>218</v>
      </c>
      <c r="F5" s="932" t="s">
        <v>1</v>
      </c>
      <c r="G5" s="9" t="s">
        <v>0</v>
      </c>
      <c r="H5" s="580"/>
      <c r="I5" s="725">
        <f>'1_1,2'!F32</f>
        <v>658951</v>
      </c>
      <c r="J5" s="581"/>
      <c r="K5" s="582"/>
      <c r="L5" s="583">
        <f>'1_1,2'!F32 - '1_1,2'!F20</f>
        <v>8728</v>
      </c>
      <c r="M5" s="577"/>
      <c r="N5" s="584"/>
      <c r="O5" s="585"/>
    </row>
    <row r="6" spans="2:15" s="4" customFormat="1" ht="20.100000000000001" customHeight="1">
      <c r="B6" s="1098"/>
      <c r="C6" s="443">
        <v>-3</v>
      </c>
      <c r="D6" s="10" t="s">
        <v>507</v>
      </c>
      <c r="E6" s="572" t="s">
        <v>218</v>
      </c>
      <c r="F6" s="933" t="s">
        <v>569</v>
      </c>
      <c r="G6" s="9" t="s">
        <v>0</v>
      </c>
      <c r="H6" s="580"/>
      <c r="I6" s="726">
        <f>'1_3'!L30</f>
        <v>543</v>
      </c>
      <c r="J6" s="581"/>
      <c r="K6" s="586"/>
      <c r="L6" s="583">
        <f>'1_3'!L30 - '1_3'!L18</f>
        <v>89</v>
      </c>
      <c r="M6" s="577"/>
      <c r="N6" s="264"/>
      <c r="O6" s="585"/>
    </row>
    <row r="7" spans="2:15" s="4" customFormat="1" ht="20.100000000000001" customHeight="1">
      <c r="B7" s="715">
        <v>2</v>
      </c>
      <c r="C7" s="587"/>
      <c r="D7" s="640" t="s">
        <v>219</v>
      </c>
      <c r="E7" s="588" t="s">
        <v>218</v>
      </c>
      <c r="F7" s="934" t="s">
        <v>560</v>
      </c>
      <c r="G7" s="589" t="s">
        <v>0</v>
      </c>
      <c r="H7" s="590"/>
      <c r="I7" s="727">
        <f>主要指標1!K27</f>
        <v>32496</v>
      </c>
      <c r="J7" s="591"/>
      <c r="K7" s="586"/>
      <c r="L7" s="728">
        <f>主要指標1!K27 - 主要指標1!K15</f>
        <v>82</v>
      </c>
      <c r="M7" s="592"/>
      <c r="N7" s="265"/>
      <c r="O7" s="593"/>
    </row>
    <row r="8" spans="2:15" s="4" customFormat="1" ht="20.100000000000001" customHeight="1">
      <c r="B8" s="715">
        <v>3</v>
      </c>
      <c r="C8" s="587"/>
      <c r="D8" s="640" t="s">
        <v>526</v>
      </c>
      <c r="E8" s="588" t="s">
        <v>218</v>
      </c>
      <c r="F8" s="934" t="s">
        <v>577</v>
      </c>
      <c r="G8" s="589" t="s">
        <v>0</v>
      </c>
      <c r="H8" s="590"/>
      <c r="I8" s="729">
        <f>主要指標2!C29</f>
        <v>29</v>
      </c>
      <c r="J8" s="591"/>
      <c r="K8" s="594"/>
      <c r="L8" s="730">
        <f>I8 - 主要指標2!D29</f>
        <v>-0.10000000000000142</v>
      </c>
      <c r="M8" s="595"/>
      <c r="N8" s="596"/>
      <c r="O8" s="593"/>
    </row>
    <row r="9" spans="2:15" s="4" customFormat="1" ht="20.100000000000001" customHeight="1">
      <c r="B9" s="896">
        <v>4</v>
      </c>
      <c r="C9" s="659"/>
      <c r="D9" s="640" t="s">
        <v>514</v>
      </c>
      <c r="E9" s="588" t="s">
        <v>218</v>
      </c>
      <c r="F9" s="934" t="s">
        <v>577</v>
      </c>
      <c r="G9" s="589" t="s">
        <v>0</v>
      </c>
      <c r="H9" s="590"/>
      <c r="I9" s="731">
        <f>主要指標1!F29</f>
        <v>3.1</v>
      </c>
      <c r="J9" s="591"/>
      <c r="K9" s="576"/>
      <c r="L9" s="730">
        <f>主要指標1!F29 - 主要指標1!F17</f>
        <v>-0.29999999999999982</v>
      </c>
      <c r="M9" s="597"/>
      <c r="N9" s="598"/>
      <c r="O9" s="599"/>
    </row>
    <row r="10" spans="2:15" s="4" customFormat="1" ht="20.100000000000001" customHeight="1">
      <c r="B10" s="715">
        <v>5</v>
      </c>
      <c r="C10" s="587"/>
      <c r="D10" s="640" t="s">
        <v>423</v>
      </c>
      <c r="E10" s="588" t="s">
        <v>218</v>
      </c>
      <c r="F10" s="934" t="s">
        <v>569</v>
      </c>
      <c r="G10" s="589" t="s">
        <v>0</v>
      </c>
      <c r="H10" s="590"/>
      <c r="I10" s="732">
        <f>'5'!M20</f>
        <v>0.99</v>
      </c>
      <c r="J10" s="591"/>
      <c r="K10" s="594"/>
      <c r="L10" s="733">
        <f>'5'!M20 - '5'!M8</f>
        <v>2.0000000000000018E-2</v>
      </c>
      <c r="M10" s="597"/>
      <c r="N10" s="600"/>
      <c r="O10" s="593"/>
    </row>
    <row r="11" spans="2:15" s="4" customFormat="1" ht="20.100000000000001" customHeight="1">
      <c r="B11" s="895">
        <v>6</v>
      </c>
      <c r="C11" s="601"/>
      <c r="D11" s="640" t="s">
        <v>220</v>
      </c>
      <c r="E11" s="588" t="s">
        <v>218</v>
      </c>
      <c r="F11" s="934" t="s">
        <v>569</v>
      </c>
      <c r="G11" s="589" t="s">
        <v>0</v>
      </c>
      <c r="H11" s="590"/>
      <c r="I11" s="732">
        <f>'6'!H23</f>
        <v>0.83</v>
      </c>
      <c r="J11" s="591"/>
      <c r="K11" s="586"/>
      <c r="L11" s="734">
        <f>'6'!H23 - '6'!H11</f>
        <v>-3.0000000000000027E-2</v>
      </c>
      <c r="M11" s="602"/>
      <c r="N11" s="603"/>
      <c r="O11" s="604"/>
    </row>
    <row r="12" spans="2:15" s="4" customFormat="1" ht="20.100000000000001" customHeight="1">
      <c r="B12" s="1099">
        <v>7</v>
      </c>
      <c r="C12" s="571"/>
      <c r="D12" s="10" t="s">
        <v>221</v>
      </c>
      <c r="E12" s="572"/>
      <c r="F12" s="932"/>
      <c r="G12" s="9"/>
      <c r="H12" s="605"/>
      <c r="I12" s="606"/>
      <c r="J12" s="581"/>
      <c r="K12" s="576"/>
      <c r="L12" s="583"/>
      <c r="M12" s="577"/>
      <c r="N12" s="264"/>
      <c r="O12" s="599"/>
    </row>
    <row r="13" spans="2:15" s="4" customFormat="1" ht="20.100000000000001" customHeight="1">
      <c r="B13" s="1097"/>
      <c r="C13" s="443">
        <v>-1</v>
      </c>
      <c r="D13" s="10" t="s">
        <v>518</v>
      </c>
      <c r="E13" s="572" t="s">
        <v>218</v>
      </c>
      <c r="F13" s="932" t="s">
        <v>569</v>
      </c>
      <c r="G13" s="607" t="s">
        <v>0</v>
      </c>
      <c r="H13" s="605"/>
      <c r="I13" s="606">
        <f>主要指標1!I28</f>
        <v>341133</v>
      </c>
      <c r="J13" s="581"/>
      <c r="K13" s="582"/>
      <c r="L13" s="583">
        <f>主要指標1!I28- 主要指標1!I16</f>
        <v>16048</v>
      </c>
      <c r="M13" s="577"/>
      <c r="N13" s="264"/>
      <c r="O13" s="585"/>
    </row>
    <row r="14" spans="2:15" s="4" customFormat="1" ht="20.100000000000001" customHeight="1">
      <c r="B14" s="1098"/>
      <c r="C14" s="601">
        <v>-2</v>
      </c>
      <c r="D14" s="641" t="s">
        <v>222</v>
      </c>
      <c r="E14" s="608" t="s">
        <v>218</v>
      </c>
      <c r="F14" s="933" t="s">
        <v>426</v>
      </c>
      <c r="G14" s="609" t="s">
        <v>0</v>
      </c>
      <c r="H14" s="610"/>
      <c r="I14" s="735">
        <f>主要指標1!J28</f>
        <v>404195</v>
      </c>
      <c r="J14" s="611"/>
      <c r="K14" s="586"/>
      <c r="L14" s="583">
        <f>主要指標1!J28 - 主要指標1!J16</f>
        <v>27575</v>
      </c>
      <c r="M14" s="612"/>
      <c r="N14" s="613"/>
      <c r="O14" s="604"/>
    </row>
    <row r="15" spans="2:15" s="4" customFormat="1" ht="20.100000000000001" customHeight="1">
      <c r="B15" s="894">
        <v>8</v>
      </c>
      <c r="C15" s="443"/>
      <c r="D15" s="10" t="s">
        <v>223</v>
      </c>
      <c r="E15" s="572" t="s">
        <v>218</v>
      </c>
      <c r="F15" s="934" t="s">
        <v>577</v>
      </c>
      <c r="G15" s="9" t="s">
        <v>0</v>
      </c>
      <c r="H15" s="580"/>
      <c r="I15" s="736">
        <f>主要指標2!E29</f>
        <v>114.2</v>
      </c>
      <c r="J15" s="581"/>
      <c r="K15" s="582"/>
      <c r="L15" s="737">
        <f>主要指標2!E29 - 主要指標2!E17</f>
        <v>3.4000000000000057</v>
      </c>
      <c r="M15" s="614"/>
      <c r="N15" s="600"/>
      <c r="O15" s="585"/>
    </row>
    <row r="16" spans="2:15" s="4" customFormat="1" ht="20.100000000000001" customHeight="1">
      <c r="B16" s="1099">
        <v>9</v>
      </c>
      <c r="C16" s="571">
        <v>-1</v>
      </c>
      <c r="D16" s="642" t="s">
        <v>224</v>
      </c>
      <c r="E16" s="615" t="s">
        <v>424</v>
      </c>
      <c r="F16" s="935" t="s">
        <v>569</v>
      </c>
      <c r="G16" s="573" t="s">
        <v>0</v>
      </c>
      <c r="H16" s="574"/>
      <c r="I16" s="738">
        <f>主要指標2!F28</f>
        <v>222554</v>
      </c>
      <c r="J16" s="575"/>
      <c r="K16" s="576"/>
      <c r="L16" s="583">
        <f>主要指標2!F28 - 主要指標2!F16</f>
        <v>-6882</v>
      </c>
      <c r="M16" s="577"/>
      <c r="N16" s="264"/>
      <c r="O16" s="599"/>
    </row>
    <row r="17" spans="2:17" s="4" customFormat="1" ht="20.100000000000001" customHeight="1">
      <c r="B17" s="1098"/>
      <c r="C17" s="601">
        <v>-2</v>
      </c>
      <c r="D17" s="641" t="s">
        <v>225</v>
      </c>
      <c r="E17" s="608" t="s">
        <v>218</v>
      </c>
      <c r="F17" s="933" t="s">
        <v>1</v>
      </c>
      <c r="G17" s="609" t="s">
        <v>0</v>
      </c>
      <c r="H17" s="616"/>
      <c r="I17" s="735">
        <f>主要指標2!I28</f>
        <v>247910</v>
      </c>
      <c r="J17" s="611"/>
      <c r="K17" s="586"/>
      <c r="L17" s="739">
        <f>主要指標2!I28 - 主要指標2!I16</f>
        <v>-21046</v>
      </c>
      <c r="M17" s="612"/>
      <c r="N17" s="613"/>
      <c r="O17" s="604"/>
    </row>
    <row r="18" spans="2:17" s="4" customFormat="1" ht="20.100000000000001" customHeight="1">
      <c r="B18" s="894">
        <v>10</v>
      </c>
      <c r="C18" s="443"/>
      <c r="D18" s="10" t="s">
        <v>226</v>
      </c>
      <c r="E18" s="572" t="s">
        <v>218</v>
      </c>
      <c r="F18" s="932" t="s">
        <v>569</v>
      </c>
      <c r="G18" s="9" t="s">
        <v>0</v>
      </c>
      <c r="H18" s="580"/>
      <c r="I18" s="740">
        <f>'10'!G30</f>
        <v>22464</v>
      </c>
      <c r="J18" s="581"/>
      <c r="K18" s="582"/>
      <c r="L18" s="583">
        <f>'10'!G30 - '10'!G18</f>
        <v>-384</v>
      </c>
      <c r="M18" s="577"/>
      <c r="N18" s="264"/>
      <c r="O18" s="585"/>
    </row>
    <row r="19" spans="2:17" s="4" customFormat="1" ht="20.100000000000001" customHeight="1">
      <c r="B19" s="715">
        <v>11</v>
      </c>
      <c r="C19" s="587"/>
      <c r="D19" s="640" t="s">
        <v>406</v>
      </c>
      <c r="E19" s="588" t="s">
        <v>218</v>
      </c>
      <c r="F19" s="936" t="s">
        <v>605</v>
      </c>
      <c r="G19" s="617" t="s">
        <v>0</v>
      </c>
      <c r="H19" s="741"/>
      <c r="I19" s="928">
        <f>'11'!D44</f>
        <v>142</v>
      </c>
      <c r="J19" s="591"/>
      <c r="K19" s="594"/>
      <c r="L19" s="929">
        <v>-32</v>
      </c>
      <c r="M19" s="592"/>
      <c r="N19" s="265"/>
      <c r="O19" s="593"/>
      <c r="Q19" s="618"/>
    </row>
    <row r="20" spans="2:17" s="4" customFormat="1" ht="20.100000000000001" customHeight="1">
      <c r="B20" s="1099">
        <v>12</v>
      </c>
      <c r="C20" s="571">
        <v>-1</v>
      </c>
      <c r="D20" s="642" t="s">
        <v>227</v>
      </c>
      <c r="E20" s="572" t="s">
        <v>218</v>
      </c>
      <c r="F20" s="932" t="s">
        <v>577</v>
      </c>
      <c r="G20" s="9" t="s">
        <v>0</v>
      </c>
      <c r="H20" s="580"/>
      <c r="I20" s="743">
        <f>'12'!D25</f>
        <v>382</v>
      </c>
      <c r="J20" s="581"/>
      <c r="K20" s="582"/>
      <c r="L20" s="583">
        <f>'12'!D25- '12'!D13</f>
        <v>-33</v>
      </c>
      <c r="M20" s="577"/>
      <c r="N20" s="264"/>
      <c r="O20" s="585"/>
    </row>
    <row r="21" spans="2:17" s="4" customFormat="1" ht="20.100000000000001" customHeight="1">
      <c r="B21" s="1098"/>
      <c r="C21" s="443">
        <v>-2</v>
      </c>
      <c r="D21" s="10" t="s">
        <v>228</v>
      </c>
      <c r="E21" s="572" t="s">
        <v>218</v>
      </c>
      <c r="F21" s="932" t="s">
        <v>1</v>
      </c>
      <c r="G21" s="9" t="s">
        <v>0</v>
      </c>
      <c r="H21" s="580"/>
      <c r="I21" s="744">
        <f>'12'!D45</f>
        <v>80190</v>
      </c>
      <c r="J21" s="581"/>
      <c r="K21" s="582"/>
      <c r="L21" s="583">
        <f>'12'!D45- '12'!D33</f>
        <v>-19006</v>
      </c>
      <c r="M21" s="577"/>
      <c r="N21" s="264"/>
      <c r="O21" s="585"/>
    </row>
    <row r="22" spans="2:17" s="4" customFormat="1" ht="20.100000000000001" customHeight="1">
      <c r="B22" s="715">
        <v>13</v>
      </c>
      <c r="C22" s="587"/>
      <c r="D22" s="640" t="s">
        <v>229</v>
      </c>
      <c r="E22" s="588" t="s">
        <v>218</v>
      </c>
      <c r="F22" s="934" t="s">
        <v>569</v>
      </c>
      <c r="G22" s="589" t="s">
        <v>0</v>
      </c>
      <c r="H22" s="590"/>
      <c r="I22" s="745">
        <f>主要指標2!J28</f>
        <v>22316</v>
      </c>
      <c r="J22" s="591"/>
      <c r="K22" s="594"/>
      <c r="L22" s="728">
        <f>主要指標2!J28 - 主要指標2!J16</f>
        <v>1584</v>
      </c>
      <c r="M22" s="592"/>
      <c r="N22" s="265"/>
      <c r="O22" s="593"/>
    </row>
    <row r="23" spans="2:17" s="4" customFormat="1" ht="20.100000000000001" customHeight="1">
      <c r="B23" s="715">
        <v>14</v>
      </c>
      <c r="C23" s="587"/>
      <c r="D23" s="640" t="s">
        <v>230</v>
      </c>
      <c r="E23" s="588" t="s">
        <v>218</v>
      </c>
      <c r="F23" s="934" t="s">
        <v>577</v>
      </c>
      <c r="G23" s="589" t="s">
        <v>0</v>
      </c>
      <c r="H23" s="590"/>
      <c r="I23" s="742">
        <f>'14'!D26</f>
        <v>8</v>
      </c>
      <c r="J23" s="591"/>
      <c r="K23" s="582"/>
      <c r="L23" s="728">
        <f>'14'!D26 - '14'!D14</f>
        <v>4</v>
      </c>
      <c r="M23" s="619"/>
      <c r="N23" s="620"/>
      <c r="O23" s="593"/>
    </row>
    <row r="24" spans="2:17" s="4" customFormat="1" ht="20.100000000000001" customHeight="1">
      <c r="B24" s="715">
        <v>15</v>
      </c>
      <c r="C24" s="587"/>
      <c r="D24" s="640" t="s">
        <v>231</v>
      </c>
      <c r="E24" s="588" t="s">
        <v>218</v>
      </c>
      <c r="F24" s="935" t="s">
        <v>577</v>
      </c>
      <c r="G24" s="589" t="s">
        <v>0</v>
      </c>
      <c r="H24" s="590"/>
      <c r="I24" s="746">
        <f>'15'!D26</f>
        <v>947800</v>
      </c>
      <c r="J24" s="591"/>
      <c r="K24" s="594"/>
      <c r="L24" s="728">
        <f>'15'!D26 - '15'!D14</f>
        <v>35800</v>
      </c>
      <c r="M24" s="592"/>
      <c r="N24" s="265"/>
      <c r="O24" s="593"/>
    </row>
    <row r="25" spans="2:17" s="4" customFormat="1" ht="20.100000000000001" customHeight="1">
      <c r="B25" s="715">
        <v>16</v>
      </c>
      <c r="C25" s="587"/>
      <c r="D25" s="640" t="s">
        <v>232</v>
      </c>
      <c r="E25" s="588" t="s">
        <v>218</v>
      </c>
      <c r="F25" s="934" t="s">
        <v>569</v>
      </c>
      <c r="G25" s="589" t="s">
        <v>0</v>
      </c>
      <c r="H25" s="590"/>
      <c r="I25" s="747">
        <f>'16'!E14</f>
        <v>91.1</v>
      </c>
      <c r="J25" s="591"/>
      <c r="K25" s="594"/>
      <c r="L25" s="737">
        <f>'16'!G14</f>
        <v>0.2</v>
      </c>
      <c r="M25" s="621"/>
      <c r="N25" s="622"/>
      <c r="O25" s="593"/>
    </row>
    <row r="26" spans="2:17" s="4" customFormat="1" ht="20.100000000000001" customHeight="1">
      <c r="B26" s="715">
        <v>17</v>
      </c>
      <c r="C26" s="587"/>
      <c r="D26" s="640" t="s">
        <v>233</v>
      </c>
      <c r="E26" s="588" t="s">
        <v>218</v>
      </c>
      <c r="F26" s="934" t="s">
        <v>577</v>
      </c>
      <c r="G26" s="589" t="s">
        <v>0</v>
      </c>
      <c r="H26" s="590"/>
      <c r="I26" s="746">
        <f>'17'!D34</f>
        <v>1985468</v>
      </c>
      <c r="J26" s="591"/>
      <c r="K26" s="594"/>
      <c r="L26" s="583">
        <f>'17'!D34 -'17'!D22</f>
        <v>153001</v>
      </c>
      <c r="M26" s="577"/>
      <c r="N26" s="264"/>
      <c r="O26" s="593"/>
    </row>
    <row r="27" spans="2:17" s="4" customFormat="1" ht="20.100000000000001" customHeight="1">
      <c r="B27" s="715">
        <v>18</v>
      </c>
      <c r="C27" s="587"/>
      <c r="D27" s="640" t="s">
        <v>234</v>
      </c>
      <c r="E27" s="588" t="s">
        <v>218</v>
      </c>
      <c r="F27" s="934" t="s">
        <v>594</v>
      </c>
      <c r="G27" s="589" t="s">
        <v>0</v>
      </c>
      <c r="H27" s="590"/>
      <c r="I27" s="748">
        <f>主要指標2!M27</f>
        <v>1238277</v>
      </c>
      <c r="J27" s="591"/>
      <c r="K27" s="594"/>
      <c r="L27" s="728">
        <f>主要指標2!M27 - 主要指標2!M15</f>
        <v>15035</v>
      </c>
      <c r="M27" s="592"/>
      <c r="N27" s="265"/>
      <c r="O27" s="593"/>
    </row>
    <row r="28" spans="2:17" s="4" customFormat="1" ht="20.100000000000001" customHeight="1">
      <c r="B28" s="715">
        <v>19</v>
      </c>
      <c r="C28" s="587"/>
      <c r="D28" s="640" t="s">
        <v>235</v>
      </c>
      <c r="E28" s="588" t="s">
        <v>218</v>
      </c>
      <c r="F28" s="934" t="s">
        <v>595</v>
      </c>
      <c r="G28" s="589" t="s">
        <v>0</v>
      </c>
      <c r="H28" s="590"/>
      <c r="I28" s="749">
        <f>'19'!D25</f>
        <v>541406</v>
      </c>
      <c r="J28" s="591"/>
      <c r="K28" s="582"/>
      <c r="L28" s="728">
        <f>'19'!D25 - '19'!D13</f>
        <v>13519.871999999974</v>
      </c>
      <c r="M28" s="592"/>
      <c r="N28" s="265"/>
      <c r="O28" s="593"/>
    </row>
    <row r="29" spans="2:17" s="4" customFormat="1" ht="20.100000000000001" customHeight="1">
      <c r="B29" s="715">
        <v>20</v>
      </c>
      <c r="C29" s="587"/>
      <c r="D29" s="640" t="s">
        <v>236</v>
      </c>
      <c r="E29" s="588" t="s">
        <v>218</v>
      </c>
      <c r="F29" s="934" t="s">
        <v>577</v>
      </c>
      <c r="G29" s="589" t="s">
        <v>0</v>
      </c>
      <c r="H29" s="590"/>
      <c r="I29" s="742">
        <f>'20'!D27</f>
        <v>245</v>
      </c>
      <c r="J29" s="591"/>
      <c r="K29" s="594"/>
      <c r="L29" s="728">
        <f>'20'!D27 - '20'!D15</f>
        <v>-10</v>
      </c>
      <c r="M29" s="592"/>
      <c r="N29" s="265"/>
      <c r="O29" s="593"/>
    </row>
    <row r="30" spans="2:17" s="4" customFormat="1" ht="20.100000000000001" customHeight="1">
      <c r="B30" s="715">
        <v>21</v>
      </c>
      <c r="C30" s="587"/>
      <c r="D30" s="640" t="s">
        <v>237</v>
      </c>
      <c r="E30" s="588" t="s">
        <v>218</v>
      </c>
      <c r="F30" s="937" t="s">
        <v>599</v>
      </c>
      <c r="G30" s="589" t="s">
        <v>0</v>
      </c>
      <c r="H30" s="590"/>
      <c r="I30" s="750">
        <f>'21'!R24</f>
        <v>90.2</v>
      </c>
      <c r="J30" s="591"/>
      <c r="K30" s="582"/>
      <c r="L30" s="730">
        <f>'21'!R24 - '21'!R12</f>
        <v>-9.5</v>
      </c>
      <c r="M30" s="602"/>
      <c r="N30" s="622"/>
      <c r="O30" s="593"/>
    </row>
    <row r="31" spans="2:17" s="4" customFormat="1" ht="20.100000000000001" customHeight="1">
      <c r="B31" s="716">
        <v>22</v>
      </c>
      <c r="C31" s="587"/>
      <c r="D31" s="640" t="s">
        <v>238</v>
      </c>
      <c r="E31" s="588" t="s">
        <v>218</v>
      </c>
      <c r="F31" s="934" t="s">
        <v>569</v>
      </c>
      <c r="G31" s="617" t="s">
        <v>0</v>
      </c>
      <c r="H31" s="590"/>
      <c r="I31" s="751">
        <f>'22'!D27</f>
        <v>184235</v>
      </c>
      <c r="J31" s="591"/>
      <c r="K31" s="594"/>
      <c r="L31" s="728">
        <f>'22'!D27 - '22'!D14</f>
        <v>-1043</v>
      </c>
      <c r="M31" s="592"/>
      <c r="N31" s="265"/>
      <c r="O31" s="599"/>
    </row>
    <row r="32" spans="2:17" s="4" customFormat="1" ht="20.100000000000001" customHeight="1">
      <c r="B32" s="1100">
        <v>23</v>
      </c>
      <c r="C32" s="571">
        <v>-1</v>
      </c>
      <c r="D32" s="10" t="s">
        <v>239</v>
      </c>
      <c r="E32" s="572" t="s">
        <v>218</v>
      </c>
      <c r="F32" s="932" t="s">
        <v>577</v>
      </c>
      <c r="G32" s="9" t="s">
        <v>0</v>
      </c>
      <c r="H32" s="580"/>
      <c r="I32" s="752">
        <f>主要指標1!G29</f>
        <v>63829</v>
      </c>
      <c r="J32" s="581"/>
      <c r="K32" s="582"/>
      <c r="L32" s="583">
        <f>主要指標1!G29 - 主要指標1!G17</f>
        <v>394</v>
      </c>
      <c r="M32" s="577"/>
      <c r="N32" s="264"/>
      <c r="O32" s="599"/>
    </row>
    <row r="33" spans="2:15" s="4" customFormat="1" ht="20.100000000000001" customHeight="1">
      <c r="B33" s="1101"/>
      <c r="C33" s="601">
        <v>-2</v>
      </c>
      <c r="D33" s="641" t="s">
        <v>240</v>
      </c>
      <c r="E33" s="608" t="s">
        <v>218</v>
      </c>
      <c r="F33" s="933" t="s">
        <v>1</v>
      </c>
      <c r="G33" s="609" t="s">
        <v>0</v>
      </c>
      <c r="H33" s="580"/>
      <c r="I33" s="752">
        <f>主要指標1!H29</f>
        <v>45482</v>
      </c>
      <c r="J33" s="581"/>
      <c r="K33" s="586"/>
      <c r="L33" s="739">
        <f>主要指標1!H29 - 主要指標1!H17</f>
        <v>1001</v>
      </c>
      <c r="M33" s="612"/>
      <c r="N33" s="264"/>
      <c r="O33" s="585"/>
    </row>
    <row r="34" spans="2:15" s="4" customFormat="1" ht="20.100000000000001" customHeight="1">
      <c r="B34" s="1100">
        <v>24</v>
      </c>
      <c r="C34" s="571">
        <v>-1</v>
      </c>
      <c r="D34" s="639" t="s">
        <v>241</v>
      </c>
      <c r="E34" s="615" t="s">
        <v>218</v>
      </c>
      <c r="F34" s="935" t="s">
        <v>577</v>
      </c>
      <c r="G34" s="573" t="s">
        <v>0</v>
      </c>
      <c r="H34" s="574"/>
      <c r="I34" s="753">
        <f>主要指標2!K29</f>
        <v>3056</v>
      </c>
      <c r="J34" s="575"/>
      <c r="K34" s="576"/>
      <c r="L34" s="724">
        <f>主要指標2!K29 - 主要指標2!K17</f>
        <v>14</v>
      </c>
      <c r="M34" s="623"/>
      <c r="N34" s="624"/>
      <c r="O34" s="599"/>
    </row>
    <row r="35" spans="2:15" s="4" customFormat="1" ht="20.100000000000001" customHeight="1">
      <c r="B35" s="1102"/>
      <c r="C35" s="625">
        <v>-2</v>
      </c>
      <c r="D35" s="12" t="s">
        <v>242</v>
      </c>
      <c r="E35" s="626" t="s">
        <v>218</v>
      </c>
      <c r="F35" s="938" t="s">
        <v>1</v>
      </c>
      <c r="G35" s="627" t="s">
        <v>0</v>
      </c>
      <c r="H35" s="628"/>
      <c r="I35" s="754">
        <f>主要指標2!L29</f>
        <v>24731</v>
      </c>
      <c r="J35" s="755"/>
      <c r="K35" s="756"/>
      <c r="L35" s="757">
        <f>主要指標2!L29 - 主要指標2!L17</f>
        <v>-30497</v>
      </c>
      <c r="M35" s="629"/>
      <c r="N35" s="630"/>
      <c r="O35" s="14"/>
    </row>
    <row r="36" spans="2:15" s="4" customFormat="1" ht="9.9499999999999993" customHeight="1">
      <c r="B36" s="631"/>
      <c r="C36" s="10"/>
      <c r="D36" s="10"/>
      <c r="E36" s="9"/>
      <c r="F36" s="9"/>
      <c r="G36" s="9"/>
      <c r="H36" s="632"/>
      <c r="I36" s="633"/>
      <c r="J36" s="585"/>
      <c r="K36" s="11"/>
      <c r="L36" s="634"/>
      <c r="M36" s="635"/>
      <c r="N36" s="634"/>
      <c r="O36" s="585"/>
    </row>
    <row r="37" spans="2:15" s="4" customFormat="1" ht="20.100000000000001" customHeight="1">
      <c r="B37" s="1097">
        <v>25</v>
      </c>
      <c r="C37" s="10">
        <v>-1</v>
      </c>
      <c r="D37" s="10" t="s">
        <v>243</v>
      </c>
      <c r="E37" s="572" t="s">
        <v>218</v>
      </c>
      <c r="F37" s="939">
        <v>45658</v>
      </c>
      <c r="G37" s="9" t="s">
        <v>0</v>
      </c>
      <c r="H37" s="632"/>
      <c r="I37" s="758">
        <v>2282.11</v>
      </c>
      <c r="J37" s="585"/>
      <c r="K37" s="10"/>
      <c r="L37" s="759">
        <f>2282.11 - 2282.11</f>
        <v>0</v>
      </c>
      <c r="M37" s="636"/>
      <c r="N37" s="443"/>
      <c r="O37" s="585"/>
    </row>
    <row r="38" spans="2:15" s="4" customFormat="1" ht="20.100000000000001" customHeight="1">
      <c r="B38" s="1097"/>
      <c r="C38" s="10">
        <v>-2</v>
      </c>
      <c r="D38" s="10" t="s">
        <v>244</v>
      </c>
      <c r="E38" s="572" t="s">
        <v>218</v>
      </c>
      <c r="F38" s="940" t="s">
        <v>446</v>
      </c>
      <c r="G38" s="9" t="s">
        <v>0</v>
      </c>
      <c r="H38" s="632"/>
      <c r="I38" s="760">
        <v>43739</v>
      </c>
      <c r="J38" s="585"/>
      <c r="K38" s="761"/>
      <c r="L38" s="583">
        <v>1446</v>
      </c>
      <c r="M38" s="637"/>
      <c r="N38" s="444"/>
      <c r="O38" s="585"/>
    </row>
    <row r="39" spans="2:15" s="4" customFormat="1" ht="20.100000000000001" customHeight="1">
      <c r="B39" s="1097"/>
      <c r="C39" s="10">
        <v>-3</v>
      </c>
      <c r="D39" s="10" t="s">
        <v>365</v>
      </c>
      <c r="E39" s="11" t="s">
        <v>218</v>
      </c>
      <c r="F39" s="940" t="s">
        <v>505</v>
      </c>
      <c r="G39" s="585" t="s">
        <v>0</v>
      </c>
      <c r="H39" s="632"/>
      <c r="I39" s="762">
        <v>2249</v>
      </c>
      <c r="J39" s="585"/>
      <c r="K39" s="632"/>
      <c r="L39" s="763">
        <v>9</v>
      </c>
      <c r="M39" s="637"/>
      <c r="N39" s="444"/>
      <c r="O39" s="585"/>
    </row>
    <row r="40" spans="2:15" s="4" customFormat="1" ht="9.9499999999999993" customHeight="1">
      <c r="B40" s="643"/>
      <c r="C40" s="12"/>
      <c r="D40" s="12"/>
      <c r="E40" s="12"/>
      <c r="F40" s="12"/>
      <c r="G40" s="12"/>
      <c r="H40" s="13"/>
      <c r="I40" s="267"/>
      <c r="J40" s="14"/>
      <c r="K40" s="15"/>
      <c r="L40" s="268"/>
      <c r="M40" s="269"/>
      <c r="N40" s="268"/>
      <c r="O40" s="14"/>
    </row>
    <row r="41" spans="2:15" s="4" customFormat="1" ht="14.1" customHeight="1">
      <c r="B41" s="16" t="s">
        <v>603</v>
      </c>
      <c r="C41" s="17"/>
      <c r="D41" s="17"/>
      <c r="E41" s="17"/>
      <c r="F41" s="17"/>
      <c r="G41" s="17"/>
      <c r="H41" s="17"/>
      <c r="I41" s="17"/>
      <c r="J41" s="17"/>
      <c r="K41" s="17"/>
      <c r="L41" s="17"/>
      <c r="M41" s="17"/>
      <c r="N41" s="17"/>
      <c r="O41" s="17"/>
    </row>
    <row r="42" spans="2:15" s="4" customFormat="1" ht="5.0999999999999996" customHeight="1">
      <c r="B42" s="10"/>
      <c r="C42" s="10"/>
      <c r="D42" s="10"/>
      <c r="E42" s="10"/>
      <c r="F42" s="10"/>
      <c r="G42" s="10"/>
      <c r="H42" s="10"/>
      <c r="I42" s="270"/>
      <c r="J42" s="10"/>
      <c r="K42" s="11"/>
      <c r="L42" s="266"/>
      <c r="M42" s="266"/>
      <c r="N42" s="266"/>
      <c r="O42" s="10"/>
    </row>
    <row r="43" spans="2:15" s="6" customFormat="1" ht="12" customHeight="1">
      <c r="B43" s="9" t="s">
        <v>405</v>
      </c>
      <c r="C43" s="9"/>
      <c r="D43" s="9"/>
      <c r="E43" s="9"/>
      <c r="F43" s="9"/>
      <c r="G43" s="9"/>
      <c r="H43" s="9"/>
      <c r="I43" s="9"/>
      <c r="J43" s="9"/>
      <c r="K43" s="9"/>
      <c r="L43" s="9"/>
      <c r="M43" s="9"/>
      <c r="N43" s="9"/>
      <c r="O43" s="9"/>
    </row>
    <row r="44" spans="2:15" s="6" customFormat="1" ht="12" customHeight="1">
      <c r="B44" s="927" t="s">
        <v>571</v>
      </c>
      <c r="C44" s="9"/>
      <c r="D44" s="9"/>
      <c r="E44" s="9"/>
      <c r="F44" s="9"/>
      <c r="G44" s="9"/>
      <c r="H44" s="9"/>
      <c r="I44" s="9"/>
      <c r="J44" s="9"/>
      <c r="K44" s="9"/>
      <c r="L44" s="9"/>
      <c r="M44" s="9"/>
      <c r="N44" s="9"/>
      <c r="O44" s="9"/>
    </row>
    <row r="45" spans="2:15" s="6" customFormat="1" ht="12" customHeight="1">
      <c r="B45" s="9" t="s">
        <v>361</v>
      </c>
      <c r="C45" s="9"/>
      <c r="D45" s="9"/>
      <c r="E45" s="9"/>
      <c r="F45" s="9"/>
      <c r="G45" s="9"/>
      <c r="H45" s="9"/>
      <c r="I45" s="9"/>
      <c r="J45" s="9"/>
      <c r="K45" s="9"/>
      <c r="L45" s="9"/>
      <c r="M45" s="9"/>
      <c r="N45" s="9"/>
      <c r="O45" s="9"/>
    </row>
    <row r="46" spans="2:15" s="6" customFormat="1" ht="12" customHeight="1">
      <c r="B46" s="9" t="s">
        <v>362</v>
      </c>
      <c r="C46" s="9"/>
      <c r="D46" s="9"/>
      <c r="E46" s="9"/>
      <c r="F46" s="9"/>
      <c r="G46" s="9"/>
      <c r="H46" s="9"/>
      <c r="I46" s="9"/>
      <c r="J46" s="9"/>
      <c r="K46" s="9"/>
      <c r="L46" s="9"/>
      <c r="M46" s="9"/>
      <c r="N46" s="9"/>
      <c r="O46" s="9"/>
    </row>
    <row r="47" spans="2:15" s="6" customFormat="1" ht="12" customHeight="1">
      <c r="B47" s="9"/>
      <c r="C47" s="9"/>
      <c r="D47" s="9"/>
      <c r="E47" s="9"/>
      <c r="F47" s="9"/>
      <c r="G47" s="9"/>
      <c r="H47" s="9"/>
      <c r="I47" s="9"/>
      <c r="J47" s="9"/>
      <c r="K47" s="9"/>
      <c r="L47" s="9"/>
      <c r="M47" s="9"/>
      <c r="N47" s="9"/>
      <c r="O47" s="9"/>
    </row>
    <row r="48" spans="2:15" s="6" customFormat="1" ht="8.1" customHeight="1">
      <c r="B48" s="7"/>
      <c r="C48" s="7"/>
      <c r="D48" s="7"/>
      <c r="E48" s="7"/>
      <c r="F48" s="7"/>
      <c r="G48" s="7"/>
      <c r="H48" s="7"/>
      <c r="I48" s="7"/>
      <c r="J48" s="7"/>
      <c r="K48" s="7"/>
      <c r="L48" s="7"/>
      <c r="M48" s="7"/>
      <c r="N48" s="7"/>
      <c r="O48" s="7"/>
    </row>
    <row r="49" spans="2:15" s="4" customFormat="1">
      <c r="I49" s="271"/>
      <c r="K49" s="5"/>
      <c r="L49" s="272"/>
      <c r="M49" s="272"/>
      <c r="N49" s="272"/>
    </row>
    <row r="50" spans="2:15" s="2" customFormat="1">
      <c r="B50" s="4"/>
      <c r="C50" s="4"/>
      <c r="D50" s="4"/>
      <c r="E50" s="4"/>
      <c r="F50" s="4"/>
      <c r="G50" s="4"/>
      <c r="H50" s="4"/>
      <c r="I50" s="271"/>
      <c r="J50" s="4"/>
      <c r="K50" s="5"/>
      <c r="L50" s="272"/>
      <c r="M50" s="272"/>
      <c r="N50" s="272"/>
      <c r="O50" s="4"/>
    </row>
  </sheetData>
  <sheetProtection formatCells="0" formatColumns="0" formatRows="0" insertColumns="0" insertRows="0" deleteColumns="0" deleteRows="0"/>
  <mergeCells count="12">
    <mergeCell ref="B4:B6"/>
    <mergeCell ref="B37:B39"/>
    <mergeCell ref="B12:B14"/>
    <mergeCell ref="B16:B17"/>
    <mergeCell ref="B20:B21"/>
    <mergeCell ref="B32:B33"/>
    <mergeCell ref="B34:B35"/>
    <mergeCell ref="C3:G3"/>
    <mergeCell ref="H3:J3"/>
    <mergeCell ref="K3:M3"/>
    <mergeCell ref="N3:O3"/>
    <mergeCell ref="B1:M1"/>
  </mergeCells>
  <phoneticPr fontId="3"/>
  <printOptions horizontalCentered="1" verticalCentered="1"/>
  <pageMargins left="0.59055118110236227" right="0.19685039370078741" top="0.19685039370078741" bottom="0.19685039370078741" header="0.31496062992125984" footer="0.11811023622047245"/>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L77"/>
  <sheetViews>
    <sheetView view="pageBreakPreview" zoomScaleNormal="90" zoomScaleSheetLayoutView="100" workbookViewId="0">
      <selection sqref="A1:J1"/>
    </sheetView>
  </sheetViews>
  <sheetFormatPr defaultColWidth="13.625" defaultRowHeight="13.5"/>
  <cols>
    <col min="1" max="1" width="2.125" style="55" customWidth="1"/>
    <col min="2" max="2" width="14.625" style="55" customWidth="1"/>
    <col min="3" max="3" width="2.125" style="55" customWidth="1"/>
    <col min="4" max="10" width="14" style="55" customWidth="1"/>
    <col min="11" max="11" width="8.125" style="55" customWidth="1"/>
    <col min="12" max="12" width="11.5" style="55" customWidth="1"/>
    <col min="13" max="16384" width="13.625" style="55"/>
  </cols>
  <sheetData>
    <row r="1" spans="1:12" ht="30" customHeight="1">
      <c r="A1" s="1216" t="s">
        <v>124</v>
      </c>
      <c r="B1" s="1216"/>
      <c r="C1" s="1216"/>
      <c r="D1" s="1216"/>
      <c r="E1" s="1216"/>
      <c r="F1" s="1216"/>
      <c r="G1" s="1216"/>
      <c r="H1" s="1216"/>
      <c r="I1" s="1216"/>
      <c r="J1" s="1216"/>
      <c r="K1" s="116"/>
    </row>
    <row r="2" spans="1:12" ht="24.95" customHeight="1" thickBot="1">
      <c r="B2" s="53"/>
      <c r="C2" s="53"/>
      <c r="D2" s="53"/>
      <c r="E2" s="53"/>
      <c r="F2" s="53"/>
      <c r="G2" s="53"/>
      <c r="H2" s="53"/>
      <c r="I2" s="53"/>
      <c r="J2" s="117" t="s">
        <v>382</v>
      </c>
    </row>
    <row r="3" spans="1:12" ht="20.100000000000001" customHeight="1">
      <c r="A3" s="153"/>
      <c r="B3" s="1230" t="s">
        <v>313</v>
      </c>
      <c r="C3" s="154"/>
      <c r="D3" s="1250" t="s">
        <v>383</v>
      </c>
      <c r="E3" s="1250" t="s">
        <v>384</v>
      </c>
      <c r="F3" s="1232" t="s">
        <v>385</v>
      </c>
      <c r="G3" s="1232" t="s">
        <v>386</v>
      </c>
      <c r="H3" s="155"/>
      <c r="I3" s="1232" t="s">
        <v>387</v>
      </c>
      <c r="J3" s="1235" t="s">
        <v>125</v>
      </c>
      <c r="K3" s="53"/>
    </row>
    <row r="4" spans="1:12" ht="20.100000000000001" customHeight="1">
      <c r="A4" s="156"/>
      <c r="B4" s="1245"/>
      <c r="C4" s="53"/>
      <c r="D4" s="1251"/>
      <c r="E4" s="1251"/>
      <c r="F4" s="1252"/>
      <c r="G4" s="1252"/>
      <c r="H4" s="88" t="s">
        <v>388</v>
      </c>
      <c r="I4" s="1252"/>
      <c r="J4" s="1243"/>
      <c r="K4" s="53"/>
    </row>
    <row r="5" spans="1:12" ht="20.100000000000001" customHeight="1">
      <c r="A5" s="157"/>
      <c r="B5" s="1231"/>
      <c r="C5" s="53"/>
      <c r="D5" s="1234"/>
      <c r="E5" s="1234"/>
      <c r="F5" s="1233"/>
      <c r="G5" s="1233"/>
      <c r="H5" s="138"/>
      <c r="I5" s="1233"/>
      <c r="J5" s="1236"/>
      <c r="K5" s="53"/>
    </row>
    <row r="6" spans="1:12" ht="9" customHeight="1">
      <c r="A6" s="156"/>
      <c r="B6" s="147"/>
      <c r="C6" s="147"/>
      <c r="D6" s="127"/>
      <c r="E6" s="147"/>
      <c r="F6" s="147"/>
      <c r="G6" s="147"/>
      <c r="H6" s="147"/>
      <c r="I6" s="147"/>
      <c r="J6" s="158"/>
      <c r="K6" s="53"/>
    </row>
    <row r="7" spans="1:12" ht="18" customHeight="1">
      <c r="A7" s="156"/>
      <c r="B7" s="53"/>
      <c r="C7" s="53"/>
      <c r="D7" s="1244" t="s">
        <v>389</v>
      </c>
      <c r="E7" s="1245"/>
      <c r="F7" s="1245"/>
      <c r="G7" s="1245"/>
      <c r="H7" s="1245"/>
      <c r="I7" s="1245"/>
      <c r="J7" s="1246"/>
      <c r="K7" s="105"/>
    </row>
    <row r="8" spans="1:12" ht="9" customHeight="1">
      <c r="A8" s="156"/>
      <c r="B8" s="53"/>
      <c r="C8" s="53"/>
      <c r="D8" s="88"/>
      <c r="E8" s="105"/>
      <c r="F8" s="105"/>
      <c r="G8" s="105"/>
      <c r="H8" s="105"/>
      <c r="I8" s="105"/>
      <c r="J8" s="159"/>
      <c r="K8" s="105"/>
    </row>
    <row r="9" spans="1:12" ht="15" customHeight="1">
      <c r="A9" s="156"/>
      <c r="B9" s="53" t="s">
        <v>499</v>
      </c>
      <c r="C9" s="105"/>
      <c r="D9" s="160">
        <v>5544</v>
      </c>
      <c r="E9" s="161">
        <v>1645</v>
      </c>
      <c r="F9" s="161">
        <v>19</v>
      </c>
      <c r="G9" s="161">
        <v>2773</v>
      </c>
      <c r="H9" s="161">
        <v>585</v>
      </c>
      <c r="I9" s="161">
        <v>483</v>
      </c>
      <c r="J9" s="162">
        <v>39</v>
      </c>
      <c r="K9" s="163"/>
      <c r="L9" s="164"/>
    </row>
    <row r="10" spans="1:12" ht="15" customHeight="1">
      <c r="A10" s="156"/>
      <c r="B10" s="53" t="s">
        <v>462</v>
      </c>
      <c r="C10" s="105"/>
      <c r="D10" s="160">
        <v>5371</v>
      </c>
      <c r="E10" s="161">
        <v>1829</v>
      </c>
      <c r="F10" s="161">
        <v>16</v>
      </c>
      <c r="G10" s="161">
        <v>2254</v>
      </c>
      <c r="H10" s="161">
        <v>563</v>
      </c>
      <c r="I10" s="161">
        <v>438</v>
      </c>
      <c r="J10" s="162">
        <v>254</v>
      </c>
      <c r="K10" s="163"/>
      <c r="L10" s="164"/>
    </row>
    <row r="11" spans="1:12" ht="15" customHeight="1">
      <c r="A11" s="156"/>
      <c r="B11" s="53" t="s">
        <v>500</v>
      </c>
      <c r="C11" s="105"/>
      <c r="D11" s="160">
        <v>4970</v>
      </c>
      <c r="E11" s="161">
        <v>1598</v>
      </c>
      <c r="F11" s="161">
        <v>25</v>
      </c>
      <c r="G11" s="161">
        <v>2381</v>
      </c>
      <c r="H11" s="161">
        <v>565</v>
      </c>
      <c r="I11" s="161">
        <v>322</v>
      </c>
      <c r="J11" s="162">
        <v>79</v>
      </c>
      <c r="K11" s="163"/>
      <c r="L11" s="164"/>
    </row>
    <row r="12" spans="1:12" ht="9" customHeight="1">
      <c r="A12" s="156"/>
      <c r="B12" s="53"/>
      <c r="C12" s="53"/>
      <c r="D12" s="160" t="s">
        <v>126</v>
      </c>
      <c r="E12" s="161"/>
      <c r="F12" s="161" t="s">
        <v>126</v>
      </c>
      <c r="G12" s="161" t="s">
        <v>126</v>
      </c>
      <c r="H12" s="161" t="s">
        <v>126</v>
      </c>
      <c r="I12" s="161" t="s">
        <v>126</v>
      </c>
      <c r="J12" s="162" t="s">
        <v>126</v>
      </c>
      <c r="K12" s="163"/>
      <c r="L12" s="164"/>
    </row>
    <row r="13" spans="1:12" ht="15" customHeight="1">
      <c r="A13" s="156"/>
      <c r="B13" s="644" t="s">
        <v>578</v>
      </c>
      <c r="C13" s="165"/>
      <c r="D13" s="538">
        <v>415</v>
      </c>
      <c r="E13" s="554">
        <v>110</v>
      </c>
      <c r="F13" s="425">
        <v>1</v>
      </c>
      <c r="G13" s="554">
        <v>230</v>
      </c>
      <c r="H13" s="554">
        <v>47</v>
      </c>
      <c r="I13" s="554">
        <v>19</v>
      </c>
      <c r="J13" s="555">
        <v>8</v>
      </c>
      <c r="K13" s="552"/>
    </row>
    <row r="14" spans="1:12" ht="15" customHeight="1">
      <c r="A14" s="156"/>
      <c r="B14" s="644">
        <v>8</v>
      </c>
      <c r="C14" s="165"/>
      <c r="D14" s="538">
        <v>420</v>
      </c>
      <c r="E14" s="554">
        <v>156</v>
      </c>
      <c r="F14" s="425">
        <v>1</v>
      </c>
      <c r="G14" s="554">
        <v>194</v>
      </c>
      <c r="H14" s="554">
        <v>35</v>
      </c>
      <c r="I14" s="554">
        <v>32</v>
      </c>
      <c r="J14" s="555">
        <v>2</v>
      </c>
      <c r="K14" s="552"/>
    </row>
    <row r="15" spans="1:12" ht="15" customHeight="1">
      <c r="A15" s="156"/>
      <c r="B15" s="644">
        <v>9</v>
      </c>
      <c r="C15" s="165"/>
      <c r="D15" s="538">
        <v>428</v>
      </c>
      <c r="E15" s="554">
        <v>157</v>
      </c>
      <c r="F15" s="425">
        <v>1</v>
      </c>
      <c r="G15" s="554">
        <v>188</v>
      </c>
      <c r="H15" s="554">
        <v>50</v>
      </c>
      <c r="I15" s="554">
        <v>26</v>
      </c>
      <c r="J15" s="555">
        <v>6</v>
      </c>
      <c r="K15" s="552"/>
    </row>
    <row r="16" spans="1:12" ht="15" customHeight="1">
      <c r="A16" s="156"/>
      <c r="B16" s="644">
        <v>10</v>
      </c>
      <c r="C16" s="165"/>
      <c r="D16" s="538">
        <v>432</v>
      </c>
      <c r="E16" s="554">
        <v>139</v>
      </c>
      <c r="F16" s="425">
        <v>6</v>
      </c>
      <c r="G16" s="554">
        <v>189</v>
      </c>
      <c r="H16" s="554">
        <v>57</v>
      </c>
      <c r="I16" s="554">
        <v>36</v>
      </c>
      <c r="J16" s="555">
        <v>5</v>
      </c>
      <c r="K16" s="552"/>
    </row>
    <row r="17" spans="1:12" ht="15" customHeight="1">
      <c r="A17" s="156"/>
      <c r="B17" s="644">
        <v>11</v>
      </c>
      <c r="C17" s="165"/>
      <c r="D17" s="538">
        <v>388</v>
      </c>
      <c r="E17" s="554">
        <v>112</v>
      </c>
      <c r="F17" s="425">
        <v>3</v>
      </c>
      <c r="G17" s="554">
        <v>203</v>
      </c>
      <c r="H17" s="554">
        <v>45</v>
      </c>
      <c r="I17" s="554">
        <v>19</v>
      </c>
      <c r="J17" s="555">
        <v>6</v>
      </c>
      <c r="K17" s="552"/>
    </row>
    <row r="18" spans="1:12" ht="15" customHeight="1">
      <c r="A18" s="156"/>
      <c r="B18" s="644">
        <v>12</v>
      </c>
      <c r="C18" s="165"/>
      <c r="D18" s="538">
        <v>476</v>
      </c>
      <c r="E18" s="554">
        <v>152</v>
      </c>
      <c r="F18" s="708">
        <v>0</v>
      </c>
      <c r="G18" s="554">
        <v>253</v>
      </c>
      <c r="H18" s="554">
        <v>43</v>
      </c>
      <c r="I18" s="554">
        <v>26</v>
      </c>
      <c r="J18" s="555">
        <v>2</v>
      </c>
      <c r="K18" s="552"/>
    </row>
    <row r="19" spans="1:12" ht="15" customHeight="1">
      <c r="A19" s="156"/>
      <c r="B19" s="644" t="s">
        <v>513</v>
      </c>
      <c r="C19" s="165"/>
      <c r="D19" s="538">
        <v>308</v>
      </c>
      <c r="E19" s="554">
        <v>88</v>
      </c>
      <c r="F19" s="708">
        <v>4</v>
      </c>
      <c r="G19" s="554">
        <v>155</v>
      </c>
      <c r="H19" s="554">
        <v>34</v>
      </c>
      <c r="I19" s="554">
        <v>22</v>
      </c>
      <c r="J19" s="555">
        <v>5</v>
      </c>
      <c r="K19" s="552"/>
    </row>
    <row r="20" spans="1:12" ht="15" customHeight="1">
      <c r="A20" s="156"/>
      <c r="B20" s="644" t="s">
        <v>456</v>
      </c>
      <c r="C20" s="165"/>
      <c r="D20" s="538">
        <v>361</v>
      </c>
      <c r="E20" s="554">
        <v>115</v>
      </c>
      <c r="F20" s="708">
        <v>5</v>
      </c>
      <c r="G20" s="554">
        <v>175</v>
      </c>
      <c r="H20" s="554">
        <v>30</v>
      </c>
      <c r="I20" s="554">
        <v>28</v>
      </c>
      <c r="J20" s="555">
        <v>8</v>
      </c>
      <c r="K20" s="552"/>
    </row>
    <row r="21" spans="1:12" ht="15" customHeight="1">
      <c r="A21" s="156"/>
      <c r="B21" s="644" t="s">
        <v>457</v>
      </c>
      <c r="C21" s="165"/>
      <c r="D21" s="538">
        <v>461</v>
      </c>
      <c r="E21" s="554">
        <v>145</v>
      </c>
      <c r="F21" s="708">
        <v>2</v>
      </c>
      <c r="G21" s="554">
        <v>231</v>
      </c>
      <c r="H21" s="554">
        <v>57</v>
      </c>
      <c r="I21" s="554">
        <v>25</v>
      </c>
      <c r="J21" s="555">
        <v>1</v>
      </c>
      <c r="K21" s="552"/>
    </row>
    <row r="22" spans="1:12" ht="15" customHeight="1">
      <c r="A22" s="156"/>
      <c r="B22" s="644" t="s">
        <v>458</v>
      </c>
      <c r="C22" s="165"/>
      <c r="D22" s="538">
        <v>452</v>
      </c>
      <c r="E22" s="554">
        <v>154</v>
      </c>
      <c r="F22" s="708">
        <v>3</v>
      </c>
      <c r="G22" s="554">
        <v>185</v>
      </c>
      <c r="H22" s="554">
        <v>78</v>
      </c>
      <c r="I22" s="554">
        <v>31</v>
      </c>
      <c r="J22" s="555">
        <v>1</v>
      </c>
      <c r="K22" s="552"/>
    </row>
    <row r="23" spans="1:12" ht="15" customHeight="1">
      <c r="A23" s="156"/>
      <c r="B23" s="644" t="s">
        <v>557</v>
      </c>
      <c r="C23" s="165"/>
      <c r="D23" s="538">
        <v>313</v>
      </c>
      <c r="E23" s="554">
        <v>93</v>
      </c>
      <c r="F23" s="708">
        <v>0</v>
      </c>
      <c r="G23" s="554">
        <v>143</v>
      </c>
      <c r="H23" s="554">
        <v>47</v>
      </c>
      <c r="I23" s="554">
        <v>30</v>
      </c>
      <c r="J23" s="555">
        <v>0</v>
      </c>
      <c r="K23" s="552"/>
    </row>
    <row r="24" spans="1:12" ht="15" customHeight="1">
      <c r="A24" s="156"/>
      <c r="B24" s="644" t="s">
        <v>563</v>
      </c>
      <c r="C24" s="165"/>
      <c r="D24" s="538">
        <v>311</v>
      </c>
      <c r="E24" s="554">
        <v>137</v>
      </c>
      <c r="F24" s="708">
        <v>0</v>
      </c>
      <c r="G24" s="554">
        <v>129</v>
      </c>
      <c r="H24" s="554">
        <v>29</v>
      </c>
      <c r="I24" s="554">
        <v>16</v>
      </c>
      <c r="J24" s="555">
        <v>0</v>
      </c>
      <c r="K24" s="552"/>
    </row>
    <row r="25" spans="1:12" ht="15" customHeight="1">
      <c r="A25" s="156"/>
      <c r="B25" s="644" t="s">
        <v>579</v>
      </c>
      <c r="C25" s="165"/>
      <c r="D25" s="538">
        <v>382</v>
      </c>
      <c r="E25" s="554">
        <v>131</v>
      </c>
      <c r="F25" s="708">
        <v>6</v>
      </c>
      <c r="G25" s="554">
        <v>176</v>
      </c>
      <c r="H25" s="554">
        <v>46</v>
      </c>
      <c r="I25" s="554">
        <v>23</v>
      </c>
      <c r="J25" s="555">
        <v>0</v>
      </c>
      <c r="K25" s="552"/>
    </row>
    <row r="26" spans="1:12" ht="9" customHeight="1">
      <c r="A26" s="156"/>
      <c r="B26" s="105"/>
      <c r="C26" s="165"/>
      <c r="D26" s="160"/>
      <c r="E26" s="166"/>
      <c r="F26" s="168"/>
      <c r="G26" s="161"/>
      <c r="H26" s="161"/>
      <c r="I26" s="161"/>
      <c r="J26" s="162"/>
      <c r="K26" s="163"/>
    </row>
    <row r="27" spans="1:12" ht="18" customHeight="1">
      <c r="A27" s="156"/>
      <c r="B27" s="105"/>
      <c r="C27" s="53"/>
      <c r="D27" s="1247" t="s">
        <v>390</v>
      </c>
      <c r="E27" s="1248"/>
      <c r="F27" s="1248"/>
      <c r="G27" s="1248"/>
      <c r="H27" s="1248"/>
      <c r="I27" s="1248"/>
      <c r="J27" s="1249"/>
      <c r="K27" s="163"/>
    </row>
    <row r="28" spans="1:12" ht="9" customHeight="1">
      <c r="A28" s="156"/>
      <c r="B28" s="105"/>
      <c r="C28" s="53"/>
      <c r="D28" s="169"/>
      <c r="E28" s="170"/>
      <c r="F28" s="170"/>
      <c r="G28" s="170"/>
      <c r="H28" s="170"/>
      <c r="I28" s="170"/>
      <c r="J28" s="171"/>
      <c r="K28" s="163"/>
    </row>
    <row r="29" spans="1:12" ht="15" customHeight="1">
      <c r="A29" s="156"/>
      <c r="B29" s="53" t="s">
        <v>499</v>
      </c>
      <c r="C29" s="105"/>
      <c r="D29" s="160">
        <v>1518555</v>
      </c>
      <c r="E29" s="161">
        <v>168927</v>
      </c>
      <c r="F29" s="161">
        <v>11437</v>
      </c>
      <c r="G29" s="161">
        <v>1064405</v>
      </c>
      <c r="H29" s="161">
        <v>224822</v>
      </c>
      <c r="I29" s="161">
        <v>46055</v>
      </c>
      <c r="J29" s="162">
        <v>2917</v>
      </c>
      <c r="K29" s="163"/>
      <c r="L29" s="164"/>
    </row>
    <row r="30" spans="1:12" ht="15" customHeight="1">
      <c r="A30" s="156"/>
      <c r="B30" s="53" t="s">
        <v>462</v>
      </c>
      <c r="C30" s="105"/>
      <c r="D30" s="160">
        <v>1337084</v>
      </c>
      <c r="E30" s="161">
        <v>190572</v>
      </c>
      <c r="F30" s="161">
        <v>10960</v>
      </c>
      <c r="G30" s="161">
        <v>869290</v>
      </c>
      <c r="H30" s="161">
        <v>210858</v>
      </c>
      <c r="I30" s="161">
        <v>43832</v>
      </c>
      <c r="J30" s="162">
        <v>11572</v>
      </c>
      <c r="K30" s="163"/>
      <c r="L30" s="164"/>
    </row>
    <row r="31" spans="1:12" ht="15" customHeight="1">
      <c r="A31" s="156"/>
      <c r="B31" s="53" t="s">
        <v>500</v>
      </c>
      <c r="C31" s="105"/>
      <c r="D31" s="160">
        <v>1205944</v>
      </c>
      <c r="E31" s="161">
        <v>165370</v>
      </c>
      <c r="F31" s="161">
        <v>27254</v>
      </c>
      <c r="G31" s="161">
        <v>813785</v>
      </c>
      <c r="H31" s="161">
        <v>151318</v>
      </c>
      <c r="I31" s="161">
        <v>31163</v>
      </c>
      <c r="J31" s="162">
        <v>17054</v>
      </c>
      <c r="K31" s="163"/>
      <c r="L31" s="164"/>
    </row>
    <row r="32" spans="1:12" ht="9" customHeight="1">
      <c r="A32" s="156"/>
      <c r="B32" s="53"/>
      <c r="C32" s="105"/>
      <c r="D32" s="160"/>
      <c r="E32" s="161"/>
      <c r="F32" s="161"/>
      <c r="G32" s="161"/>
      <c r="H32" s="161"/>
      <c r="I32" s="161"/>
      <c r="J32" s="162"/>
      <c r="K32" s="163"/>
      <c r="L32" s="164"/>
    </row>
    <row r="33" spans="1:11" ht="15" customHeight="1">
      <c r="A33" s="156"/>
      <c r="B33" s="644" t="s">
        <v>578</v>
      </c>
      <c r="C33" s="165"/>
      <c r="D33" s="538">
        <v>99196</v>
      </c>
      <c r="E33" s="554">
        <v>11461</v>
      </c>
      <c r="F33" s="426">
        <v>248</v>
      </c>
      <c r="G33" s="554">
        <v>79102</v>
      </c>
      <c r="H33" s="554">
        <v>6059</v>
      </c>
      <c r="I33" s="554">
        <v>1935</v>
      </c>
      <c r="J33" s="555">
        <v>391</v>
      </c>
      <c r="K33" s="552"/>
    </row>
    <row r="34" spans="1:11" ht="15" customHeight="1">
      <c r="A34" s="156"/>
      <c r="B34" s="644">
        <v>8</v>
      </c>
      <c r="C34" s="165"/>
      <c r="D34" s="538">
        <v>96478</v>
      </c>
      <c r="E34" s="554">
        <v>16225</v>
      </c>
      <c r="F34" s="426">
        <v>118</v>
      </c>
      <c r="G34" s="554">
        <v>59393</v>
      </c>
      <c r="H34" s="554">
        <v>17289</v>
      </c>
      <c r="I34" s="554">
        <v>3359</v>
      </c>
      <c r="J34" s="555">
        <v>94</v>
      </c>
      <c r="K34" s="552"/>
    </row>
    <row r="35" spans="1:11" ht="15" customHeight="1">
      <c r="A35" s="156"/>
      <c r="B35" s="644">
        <v>9</v>
      </c>
      <c r="C35" s="165"/>
      <c r="D35" s="538">
        <v>85548</v>
      </c>
      <c r="E35" s="554">
        <v>15407</v>
      </c>
      <c r="F35" s="426">
        <v>7643</v>
      </c>
      <c r="G35" s="554">
        <v>49922</v>
      </c>
      <c r="H35" s="554">
        <v>8585</v>
      </c>
      <c r="I35" s="554">
        <v>2643</v>
      </c>
      <c r="J35" s="555">
        <v>1348</v>
      </c>
      <c r="K35" s="552"/>
    </row>
    <row r="36" spans="1:11" ht="15" customHeight="1">
      <c r="A36" s="156"/>
      <c r="B36" s="644">
        <v>10</v>
      </c>
      <c r="C36" s="165"/>
      <c r="D36" s="538">
        <v>93915</v>
      </c>
      <c r="E36" s="554">
        <v>14058</v>
      </c>
      <c r="F36" s="426">
        <v>1328</v>
      </c>
      <c r="G36" s="554">
        <v>63549</v>
      </c>
      <c r="H36" s="554">
        <v>10517</v>
      </c>
      <c r="I36" s="554">
        <v>3676</v>
      </c>
      <c r="J36" s="555">
        <v>787</v>
      </c>
      <c r="K36" s="552"/>
    </row>
    <row r="37" spans="1:11" ht="15" customHeight="1">
      <c r="A37" s="156"/>
      <c r="B37" s="644">
        <v>11</v>
      </c>
      <c r="C37" s="165"/>
      <c r="D37" s="538">
        <v>74794</v>
      </c>
      <c r="E37" s="554">
        <v>11274</v>
      </c>
      <c r="F37" s="426">
        <v>2273</v>
      </c>
      <c r="G37" s="554">
        <v>46524</v>
      </c>
      <c r="H37" s="554">
        <v>12761</v>
      </c>
      <c r="I37" s="554">
        <v>1459</v>
      </c>
      <c r="J37" s="555">
        <v>503</v>
      </c>
      <c r="K37" s="552"/>
    </row>
    <row r="38" spans="1:11" ht="15" customHeight="1">
      <c r="A38" s="156"/>
      <c r="B38" s="644">
        <v>12</v>
      </c>
      <c r="C38" s="165"/>
      <c r="D38" s="538">
        <v>108015</v>
      </c>
      <c r="E38" s="554">
        <v>16056</v>
      </c>
      <c r="F38" s="707">
        <v>0</v>
      </c>
      <c r="G38" s="554">
        <v>80857</v>
      </c>
      <c r="H38" s="554">
        <v>8361</v>
      </c>
      <c r="I38" s="554">
        <v>2547</v>
      </c>
      <c r="J38" s="555">
        <v>194</v>
      </c>
      <c r="K38" s="552"/>
    </row>
    <row r="39" spans="1:11" ht="15" customHeight="1">
      <c r="A39" s="156"/>
      <c r="B39" s="644" t="s">
        <v>513</v>
      </c>
      <c r="C39" s="165"/>
      <c r="D39" s="538">
        <v>72109</v>
      </c>
      <c r="E39" s="554">
        <v>9217</v>
      </c>
      <c r="F39" s="707">
        <v>864</v>
      </c>
      <c r="G39" s="554">
        <v>52103</v>
      </c>
      <c r="H39" s="554">
        <v>7193</v>
      </c>
      <c r="I39" s="554">
        <v>2186</v>
      </c>
      <c r="J39" s="555">
        <v>546</v>
      </c>
      <c r="K39" s="552"/>
    </row>
    <row r="40" spans="1:11" ht="15" customHeight="1">
      <c r="A40" s="156"/>
      <c r="B40" s="644" t="s">
        <v>456</v>
      </c>
      <c r="C40" s="165"/>
      <c r="D40" s="538">
        <v>63777</v>
      </c>
      <c r="E40" s="554">
        <v>12366</v>
      </c>
      <c r="F40" s="707">
        <v>776</v>
      </c>
      <c r="G40" s="554">
        <v>43080</v>
      </c>
      <c r="H40" s="554">
        <v>4318</v>
      </c>
      <c r="I40" s="554">
        <v>3010</v>
      </c>
      <c r="J40" s="555">
        <v>227</v>
      </c>
      <c r="K40" s="552"/>
    </row>
    <row r="41" spans="1:11" ht="15" customHeight="1">
      <c r="A41" s="156"/>
      <c r="B41" s="644" t="s">
        <v>457</v>
      </c>
      <c r="C41" s="165"/>
      <c r="D41" s="538">
        <v>121174</v>
      </c>
      <c r="E41" s="554">
        <v>15523</v>
      </c>
      <c r="F41" s="707">
        <v>166</v>
      </c>
      <c r="G41" s="554">
        <v>84578</v>
      </c>
      <c r="H41" s="554">
        <v>18143</v>
      </c>
      <c r="I41" s="554">
        <v>2746</v>
      </c>
      <c r="J41" s="555">
        <v>18</v>
      </c>
      <c r="K41" s="552"/>
    </row>
    <row r="42" spans="1:11" ht="15" customHeight="1">
      <c r="A42" s="156"/>
      <c r="B42" s="644" t="s">
        <v>458</v>
      </c>
      <c r="C42" s="165"/>
      <c r="D42" s="538">
        <v>115546</v>
      </c>
      <c r="E42" s="554">
        <v>16913</v>
      </c>
      <c r="F42" s="707">
        <v>281</v>
      </c>
      <c r="G42" s="554">
        <v>78522</v>
      </c>
      <c r="H42" s="554">
        <v>16852</v>
      </c>
      <c r="I42" s="554">
        <v>2964</v>
      </c>
      <c r="J42" s="555">
        <v>14</v>
      </c>
      <c r="K42" s="552"/>
    </row>
    <row r="43" spans="1:11" ht="15" customHeight="1">
      <c r="A43" s="156"/>
      <c r="B43" s="644" t="s">
        <v>557</v>
      </c>
      <c r="C43" s="165"/>
      <c r="D43" s="538">
        <v>108758</v>
      </c>
      <c r="E43" s="554">
        <v>9292</v>
      </c>
      <c r="F43" s="707">
        <v>0</v>
      </c>
      <c r="G43" s="554">
        <v>84070</v>
      </c>
      <c r="H43" s="554">
        <v>13029</v>
      </c>
      <c r="I43" s="554">
        <v>2367</v>
      </c>
      <c r="J43" s="555">
        <v>0</v>
      </c>
      <c r="K43" s="552"/>
    </row>
    <row r="44" spans="1:11" ht="15" customHeight="1">
      <c r="A44" s="156"/>
      <c r="B44" s="644" t="s">
        <v>561</v>
      </c>
      <c r="C44" s="165"/>
      <c r="D44" s="538">
        <v>73256</v>
      </c>
      <c r="E44" s="554">
        <v>14070</v>
      </c>
      <c r="F44" s="707">
        <v>0</v>
      </c>
      <c r="G44" s="554">
        <v>44686</v>
      </c>
      <c r="H44" s="554">
        <v>12995</v>
      </c>
      <c r="I44" s="554">
        <v>1505</v>
      </c>
      <c r="J44" s="555">
        <v>0</v>
      </c>
      <c r="K44" s="552"/>
    </row>
    <row r="45" spans="1:11" ht="15" customHeight="1">
      <c r="A45" s="156"/>
      <c r="B45" s="644" t="s">
        <v>562</v>
      </c>
      <c r="C45" s="165"/>
      <c r="D45" s="538">
        <v>80190</v>
      </c>
      <c r="E45" s="554">
        <v>13591</v>
      </c>
      <c r="F45" s="707">
        <v>876</v>
      </c>
      <c r="G45" s="554">
        <v>55604</v>
      </c>
      <c r="H45" s="554">
        <v>7564</v>
      </c>
      <c r="I45" s="554">
        <v>2555</v>
      </c>
      <c r="J45" s="555">
        <v>0</v>
      </c>
      <c r="K45" s="552"/>
    </row>
    <row r="46" spans="1:11" ht="9" customHeight="1">
      <c r="A46" s="156"/>
      <c r="B46" s="104"/>
      <c r="C46" s="165"/>
      <c r="D46" s="160"/>
      <c r="E46" s="166"/>
      <c r="F46" s="166"/>
      <c r="G46" s="161"/>
      <c r="H46" s="161"/>
      <c r="I46" s="161"/>
      <c r="J46" s="162"/>
      <c r="K46" s="167"/>
    </row>
    <row r="47" spans="1:11" ht="18" customHeight="1">
      <c r="A47" s="156"/>
      <c r="B47" s="53"/>
      <c r="C47" s="53"/>
      <c r="D47" s="1247" t="s">
        <v>391</v>
      </c>
      <c r="E47" s="1248"/>
      <c r="F47" s="1248"/>
      <c r="G47" s="1248"/>
      <c r="H47" s="1248"/>
      <c r="I47" s="1248"/>
      <c r="J47" s="1249"/>
      <c r="K47" s="163"/>
    </row>
    <row r="48" spans="1:11" ht="9" customHeight="1">
      <c r="A48" s="156"/>
      <c r="B48" s="53"/>
      <c r="C48" s="53"/>
      <c r="D48" s="160"/>
      <c r="E48" s="161"/>
      <c r="F48" s="161"/>
      <c r="G48" s="161"/>
      <c r="H48" s="161"/>
      <c r="I48" s="161"/>
      <c r="J48" s="162"/>
      <c r="K48" s="163"/>
    </row>
    <row r="49" spans="1:12" ht="15" customHeight="1">
      <c r="A49" s="156"/>
      <c r="B49" s="53" t="s">
        <v>499</v>
      </c>
      <c r="C49" s="105"/>
      <c r="D49" s="160">
        <v>40539784</v>
      </c>
      <c r="E49" s="161">
        <v>3066670</v>
      </c>
      <c r="F49" s="161">
        <v>364528</v>
      </c>
      <c r="G49" s="161">
        <v>31683508</v>
      </c>
      <c r="H49" s="161">
        <v>4308525</v>
      </c>
      <c r="I49" s="161">
        <v>1054078</v>
      </c>
      <c r="J49" s="162">
        <v>62466</v>
      </c>
      <c r="K49" s="163"/>
    </row>
    <row r="50" spans="1:12" ht="15" customHeight="1">
      <c r="A50" s="156"/>
      <c r="B50" s="53" t="s">
        <v>462</v>
      </c>
      <c r="C50" s="105"/>
      <c r="D50" s="160">
        <v>34996317</v>
      </c>
      <c r="E50" s="161">
        <v>3614328</v>
      </c>
      <c r="F50" s="161">
        <v>325243</v>
      </c>
      <c r="G50" s="161">
        <v>25363043</v>
      </c>
      <c r="H50" s="161">
        <v>4499468</v>
      </c>
      <c r="I50" s="161">
        <v>1068041</v>
      </c>
      <c r="J50" s="162">
        <v>126194</v>
      </c>
      <c r="K50" s="163"/>
    </row>
    <row r="51" spans="1:12" ht="15" customHeight="1">
      <c r="A51" s="156"/>
      <c r="B51" s="53" t="s">
        <v>500</v>
      </c>
      <c r="C51" s="105"/>
      <c r="D51" s="160">
        <v>36048606</v>
      </c>
      <c r="E51" s="161">
        <v>3328093</v>
      </c>
      <c r="F51" s="161">
        <v>1428191</v>
      </c>
      <c r="G51" s="161">
        <v>26012249</v>
      </c>
      <c r="H51" s="161">
        <v>4059344</v>
      </c>
      <c r="I51" s="161">
        <v>829874</v>
      </c>
      <c r="J51" s="162">
        <v>390855</v>
      </c>
      <c r="K51" s="163"/>
    </row>
    <row r="52" spans="1:12" ht="9" customHeight="1">
      <c r="A52" s="156"/>
      <c r="B52" s="53"/>
      <c r="C52" s="53"/>
      <c r="D52" s="172"/>
      <c r="E52" s="161"/>
      <c r="F52" s="161"/>
      <c r="G52" s="161"/>
      <c r="H52" s="161"/>
      <c r="I52" s="161"/>
      <c r="J52" s="162"/>
      <c r="K52" s="163"/>
      <c r="L52" s="164"/>
    </row>
    <row r="53" spans="1:12" ht="15" customHeight="1">
      <c r="A53" s="156"/>
      <c r="B53" s="644" t="s">
        <v>578</v>
      </c>
      <c r="C53" s="165"/>
      <c r="D53" s="538">
        <v>2692067</v>
      </c>
      <c r="E53" s="554">
        <v>237057</v>
      </c>
      <c r="F53" s="426">
        <v>8000</v>
      </c>
      <c r="G53" s="554">
        <v>2211505</v>
      </c>
      <c r="H53" s="554">
        <v>176854</v>
      </c>
      <c r="I53" s="554">
        <v>51292</v>
      </c>
      <c r="J53" s="555">
        <v>7359</v>
      </c>
      <c r="K53" s="551"/>
      <c r="L53" s="164"/>
    </row>
    <row r="54" spans="1:12" ht="15" customHeight="1">
      <c r="A54" s="156"/>
      <c r="B54" s="644">
        <v>8</v>
      </c>
      <c r="C54" s="165"/>
      <c r="D54" s="538">
        <v>2519062</v>
      </c>
      <c r="E54" s="554">
        <v>317447</v>
      </c>
      <c r="F54" s="426">
        <v>3569</v>
      </c>
      <c r="G54" s="554">
        <v>1651437</v>
      </c>
      <c r="H54" s="554">
        <v>453618</v>
      </c>
      <c r="I54" s="554">
        <v>91209</v>
      </c>
      <c r="J54" s="555">
        <v>1782</v>
      </c>
      <c r="K54" s="551"/>
      <c r="L54" s="164"/>
    </row>
    <row r="55" spans="1:12" ht="15" customHeight="1">
      <c r="A55" s="156"/>
      <c r="B55" s="644">
        <v>9</v>
      </c>
      <c r="C55" s="165"/>
      <c r="D55" s="538">
        <v>2734048</v>
      </c>
      <c r="E55" s="554">
        <v>322559</v>
      </c>
      <c r="F55" s="426">
        <v>391000</v>
      </c>
      <c r="G55" s="554">
        <v>1715294</v>
      </c>
      <c r="H55" s="554">
        <v>226377</v>
      </c>
      <c r="I55" s="554">
        <v>67215</v>
      </c>
      <c r="J55" s="555">
        <v>11603</v>
      </c>
      <c r="K55" s="551"/>
      <c r="L55" s="164"/>
    </row>
    <row r="56" spans="1:12" ht="15" customHeight="1">
      <c r="A56" s="156"/>
      <c r="B56" s="644">
        <v>10</v>
      </c>
      <c r="C56" s="165"/>
      <c r="D56" s="538">
        <v>2753473</v>
      </c>
      <c r="E56" s="554">
        <v>273203</v>
      </c>
      <c r="F56" s="426">
        <v>65062</v>
      </c>
      <c r="G56" s="554">
        <v>1924105</v>
      </c>
      <c r="H56" s="554">
        <v>330154</v>
      </c>
      <c r="I56" s="554">
        <v>93977</v>
      </c>
      <c r="J56" s="555">
        <v>66972</v>
      </c>
      <c r="K56" s="551"/>
      <c r="L56" s="164"/>
    </row>
    <row r="57" spans="1:12" ht="15" customHeight="1">
      <c r="A57" s="156"/>
      <c r="B57" s="644">
        <v>11</v>
      </c>
      <c r="C57" s="165"/>
      <c r="D57" s="538">
        <v>1934488</v>
      </c>
      <c r="E57" s="554">
        <v>235653</v>
      </c>
      <c r="F57" s="426">
        <v>26000</v>
      </c>
      <c r="G57" s="554">
        <v>1341528</v>
      </c>
      <c r="H57" s="554">
        <v>278455</v>
      </c>
      <c r="I57" s="554">
        <v>44226</v>
      </c>
      <c r="J57" s="555">
        <v>8626</v>
      </c>
      <c r="K57" s="551"/>
      <c r="L57" s="164"/>
    </row>
    <row r="58" spans="1:12" ht="15" customHeight="1">
      <c r="A58" s="156"/>
      <c r="B58" s="644">
        <v>12</v>
      </c>
      <c r="C58" s="165"/>
      <c r="D58" s="538">
        <v>3482280</v>
      </c>
      <c r="E58" s="554">
        <v>337896</v>
      </c>
      <c r="F58" s="707">
        <v>0</v>
      </c>
      <c r="G58" s="554">
        <v>2882243</v>
      </c>
      <c r="H58" s="554">
        <v>191394</v>
      </c>
      <c r="I58" s="554">
        <v>67747</v>
      </c>
      <c r="J58" s="555">
        <v>3000</v>
      </c>
      <c r="K58" s="551"/>
      <c r="L58" s="164"/>
    </row>
    <row r="59" spans="1:12" ht="15" customHeight="1">
      <c r="A59" s="156"/>
      <c r="B59" s="644" t="s">
        <v>512</v>
      </c>
      <c r="C59" s="165"/>
      <c r="D59" s="538">
        <v>2198418</v>
      </c>
      <c r="E59" s="554">
        <v>184415</v>
      </c>
      <c r="F59" s="426">
        <v>23820</v>
      </c>
      <c r="G59" s="554">
        <v>1661019</v>
      </c>
      <c r="H59" s="554">
        <v>255648</v>
      </c>
      <c r="I59" s="554">
        <v>60873</v>
      </c>
      <c r="J59" s="555">
        <v>12643</v>
      </c>
      <c r="K59" s="551"/>
      <c r="L59" s="164"/>
    </row>
    <row r="60" spans="1:12" ht="15" customHeight="1">
      <c r="A60" s="156"/>
      <c r="B60" s="644" t="s">
        <v>456</v>
      </c>
      <c r="C60" s="165"/>
      <c r="D60" s="538">
        <v>1852524</v>
      </c>
      <c r="E60" s="554">
        <v>242724</v>
      </c>
      <c r="F60" s="426">
        <v>15000</v>
      </c>
      <c r="G60" s="554">
        <v>1398909</v>
      </c>
      <c r="H60" s="554">
        <v>111233</v>
      </c>
      <c r="I60" s="554">
        <v>84133</v>
      </c>
      <c r="J60" s="555">
        <v>525</v>
      </c>
      <c r="K60" s="551"/>
      <c r="L60" s="164"/>
    </row>
    <row r="61" spans="1:12" ht="15" customHeight="1">
      <c r="A61" s="156"/>
      <c r="B61" s="644" t="s">
        <v>457</v>
      </c>
      <c r="C61" s="165"/>
      <c r="D61" s="538">
        <v>3261654</v>
      </c>
      <c r="E61" s="554">
        <v>360532</v>
      </c>
      <c r="F61" s="426">
        <v>5590</v>
      </c>
      <c r="G61" s="554">
        <v>2411802</v>
      </c>
      <c r="H61" s="554">
        <v>413860</v>
      </c>
      <c r="I61" s="554">
        <v>69270</v>
      </c>
      <c r="J61" s="555">
        <v>600</v>
      </c>
      <c r="K61" s="551"/>
      <c r="L61" s="164"/>
    </row>
    <row r="62" spans="1:12" ht="15" customHeight="1">
      <c r="A62" s="156"/>
      <c r="B62" s="644" t="s">
        <v>458</v>
      </c>
      <c r="C62" s="165"/>
      <c r="D62" s="538">
        <v>3055730</v>
      </c>
      <c r="E62" s="554">
        <v>337830</v>
      </c>
      <c r="F62" s="426">
        <v>9100</v>
      </c>
      <c r="G62" s="554">
        <v>2366469</v>
      </c>
      <c r="H62" s="554">
        <v>259934</v>
      </c>
      <c r="I62" s="554">
        <v>82332</v>
      </c>
      <c r="J62" s="555">
        <v>65</v>
      </c>
      <c r="K62" s="551"/>
      <c r="L62" s="164"/>
    </row>
    <row r="63" spans="1:12" ht="15" customHeight="1">
      <c r="A63" s="156"/>
      <c r="B63" s="644" t="s">
        <v>557</v>
      </c>
      <c r="C63" s="165"/>
      <c r="D63" s="538">
        <v>4841012</v>
      </c>
      <c r="E63" s="554">
        <v>184338</v>
      </c>
      <c r="F63" s="707">
        <v>0</v>
      </c>
      <c r="G63" s="554">
        <v>4134712</v>
      </c>
      <c r="H63" s="554">
        <v>451606</v>
      </c>
      <c r="I63" s="554">
        <v>70356</v>
      </c>
      <c r="J63" s="555">
        <v>0</v>
      </c>
      <c r="K63" s="551"/>
      <c r="L63" s="164"/>
    </row>
    <row r="64" spans="1:12" ht="15" customHeight="1">
      <c r="A64" s="156"/>
      <c r="B64" s="644" t="s">
        <v>563</v>
      </c>
      <c r="C64" s="165"/>
      <c r="D64" s="538">
        <v>2055898</v>
      </c>
      <c r="E64" s="554">
        <v>283412</v>
      </c>
      <c r="F64" s="707">
        <v>0</v>
      </c>
      <c r="G64" s="554">
        <v>1307004</v>
      </c>
      <c r="H64" s="554">
        <v>423801</v>
      </c>
      <c r="I64" s="554">
        <v>41681</v>
      </c>
      <c r="J64" s="555">
        <v>0</v>
      </c>
      <c r="K64" s="551"/>
      <c r="L64" s="164"/>
    </row>
    <row r="65" spans="1:12" ht="15" customHeight="1">
      <c r="A65" s="156"/>
      <c r="B65" s="644" t="s">
        <v>579</v>
      </c>
      <c r="C65" s="165"/>
      <c r="D65" s="538">
        <v>2577511</v>
      </c>
      <c r="E65" s="554">
        <v>274458</v>
      </c>
      <c r="F65" s="426">
        <v>25500</v>
      </c>
      <c r="G65" s="554">
        <v>1981964</v>
      </c>
      <c r="H65" s="554">
        <v>223769</v>
      </c>
      <c r="I65" s="554">
        <v>71820</v>
      </c>
      <c r="J65" s="555">
        <v>0</v>
      </c>
      <c r="K65" s="551"/>
      <c r="L65" s="164"/>
    </row>
    <row r="66" spans="1:12" ht="9" customHeight="1" thickBot="1">
      <c r="A66" s="173"/>
      <c r="B66" s="151"/>
      <c r="C66" s="151"/>
      <c r="D66" s="174"/>
      <c r="E66" s="112"/>
      <c r="F66" s="961"/>
      <c r="G66" s="112"/>
      <c r="H66" s="112"/>
      <c r="I66" s="112"/>
      <c r="J66" s="175"/>
      <c r="L66" s="176"/>
    </row>
    <row r="67" spans="1:12" ht="3" customHeight="1">
      <c r="B67" s="53"/>
      <c r="C67" s="53"/>
      <c r="D67" s="164"/>
      <c r="E67" s="114"/>
      <c r="F67" s="114"/>
      <c r="G67" s="114"/>
      <c r="H67" s="114"/>
      <c r="I67" s="114"/>
      <c r="J67" s="114"/>
      <c r="L67" s="176"/>
    </row>
    <row r="68" spans="1:12" s="36" customFormat="1" ht="19.5" customHeight="1">
      <c r="A68" s="50" t="s">
        <v>127</v>
      </c>
      <c r="C68" s="50"/>
      <c r="D68" s="50"/>
      <c r="E68" s="50"/>
      <c r="F68" s="50"/>
      <c r="G68" s="50"/>
      <c r="H68" s="50"/>
      <c r="I68" s="50"/>
      <c r="J68" s="50"/>
      <c r="L68" s="177"/>
    </row>
    <row r="69" spans="1:12" ht="20.25" customHeight="1"/>
    <row r="70" spans="1:12" ht="20.25" customHeight="1"/>
    <row r="71" spans="1:12" ht="20.25" customHeight="1"/>
    <row r="72" spans="1:12" ht="20.25" customHeight="1"/>
    <row r="73" spans="1:12" ht="20.25" customHeight="1"/>
    <row r="74" spans="1:12" ht="20.25" customHeight="1"/>
    <row r="75" spans="1:12" ht="20.25" customHeight="1"/>
    <row r="76" spans="1:12" ht="6.75" customHeight="1"/>
    <row r="77" spans="1:12" ht="18" customHeight="1"/>
  </sheetData>
  <mergeCells count="11">
    <mergeCell ref="J3:J5"/>
    <mergeCell ref="D7:J7"/>
    <mergeCell ref="D27:J27"/>
    <mergeCell ref="D47:J47"/>
    <mergeCell ref="A1:J1"/>
    <mergeCell ref="B3:B5"/>
    <mergeCell ref="D3:D5"/>
    <mergeCell ref="E3:E5"/>
    <mergeCell ref="F3:F5"/>
    <mergeCell ref="G3:G5"/>
    <mergeCell ref="I3:I5"/>
  </mergeCells>
  <phoneticPr fontId="3"/>
  <dataValidations count="1">
    <dataValidation imeMode="off" allowBlank="1" showInputMessage="1" showErrorMessage="1" sqref="D66:J67 D26:J26 D46:J46 D29:J32 D9:J12 D49:J52 F13:F25 F33:F45 F53:F65" xr:uid="{00000000-0002-0000-0900-000000000000}"/>
  </dataValidations>
  <printOptions horizontalCentered="1" gridLinesSet="0"/>
  <pageMargins left="0.59055118110236227" right="0.59055118110236227" top="0.98425196850393704" bottom="0.39370078740157483" header="0" footer="0"/>
  <pageSetup paperSize="9" scale="79" firstPageNumber="42" fitToHeight="0"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S30"/>
  <sheetViews>
    <sheetView showGridLines="0" view="pageBreakPreview" zoomScaleNormal="90" zoomScaleSheetLayoutView="100" workbookViewId="0">
      <selection sqref="A1:P1"/>
    </sheetView>
  </sheetViews>
  <sheetFormatPr defaultColWidth="9" defaultRowHeight="17.25"/>
  <cols>
    <col min="1" max="1" width="2.125" style="19" customWidth="1"/>
    <col min="2" max="2" width="13.375" style="19" customWidth="1"/>
    <col min="3" max="3" width="2.125" style="19" customWidth="1"/>
    <col min="4" max="4" width="7.125" style="19" customWidth="1"/>
    <col min="5" max="7" width="9.625" style="19" customWidth="1"/>
    <col min="8" max="8" width="7.125" style="19" customWidth="1"/>
    <col min="9" max="11" width="9.625" style="19" customWidth="1"/>
    <col min="12" max="12" width="7.125" style="19" customWidth="1"/>
    <col min="13" max="13" width="9.625" style="19" customWidth="1"/>
    <col min="14" max="14" width="10.875" style="19" customWidth="1"/>
    <col min="15" max="15" width="9.375" style="19" customWidth="1"/>
    <col min="16" max="16" width="0.375" style="19" customWidth="1"/>
    <col min="17" max="17" width="6.75" style="19" bestFit="1" customWidth="1"/>
    <col min="18" max="20" width="7.5" style="19" customWidth="1"/>
    <col min="21" max="16384" width="9" style="19"/>
  </cols>
  <sheetData>
    <row r="1" spans="1:19" ht="30" customHeight="1">
      <c r="A1" s="1253" t="s">
        <v>128</v>
      </c>
      <c r="B1" s="1253"/>
      <c r="C1" s="1253"/>
      <c r="D1" s="1253"/>
      <c r="E1" s="1253"/>
      <c r="F1" s="1253"/>
      <c r="G1" s="1253"/>
      <c r="H1" s="1253"/>
      <c r="I1" s="1253"/>
      <c r="J1" s="1253"/>
      <c r="K1" s="1253"/>
      <c r="L1" s="1253"/>
      <c r="M1" s="1253"/>
      <c r="N1" s="1253"/>
      <c r="O1" s="1253"/>
      <c r="P1" s="1253"/>
    </row>
    <row r="2" spans="1:19" ht="6.75" customHeight="1">
      <c r="B2" s="178"/>
      <c r="C2" s="178"/>
      <c r="D2" s="178"/>
      <c r="E2" s="178"/>
      <c r="F2" s="178"/>
      <c r="G2" s="178"/>
      <c r="H2" s="178"/>
      <c r="I2" s="178"/>
      <c r="J2" s="178"/>
      <c r="K2" s="178"/>
      <c r="L2" s="178"/>
      <c r="M2" s="178"/>
      <c r="N2" s="178"/>
    </row>
    <row r="3" spans="1:19" ht="15" customHeight="1">
      <c r="B3" s="21"/>
      <c r="C3" s="21"/>
      <c r="D3" s="21"/>
      <c r="E3" s="21"/>
      <c r="F3" s="21"/>
      <c r="G3" s="21"/>
      <c r="H3" s="21"/>
      <c r="I3" s="21"/>
      <c r="J3" s="21"/>
      <c r="K3" s="21"/>
      <c r="M3" s="36"/>
      <c r="O3" s="350" t="s">
        <v>364</v>
      </c>
    </row>
    <row r="4" spans="1:19" ht="3" customHeight="1" thickBot="1">
      <c r="B4" s="21"/>
      <c r="C4" s="21"/>
      <c r="D4" s="21"/>
      <c r="E4" s="21"/>
      <c r="F4" s="21"/>
      <c r="G4" s="21"/>
      <c r="H4" s="21"/>
      <c r="I4" s="21"/>
      <c r="J4" s="21"/>
      <c r="K4" s="21"/>
      <c r="M4" s="36"/>
      <c r="P4" s="132"/>
    </row>
    <row r="5" spans="1:19">
      <c r="A5" s="179"/>
      <c r="B5" s="1254" t="s">
        <v>314</v>
      </c>
      <c r="C5" s="1255"/>
      <c r="D5" s="1258" t="s">
        <v>129</v>
      </c>
      <c r="E5" s="1258"/>
      <c r="F5" s="1258"/>
      <c r="G5" s="1258"/>
      <c r="H5" s="1259" t="s">
        <v>130</v>
      </c>
      <c r="I5" s="1260"/>
      <c r="J5" s="1260"/>
      <c r="K5" s="1260"/>
      <c r="L5" s="1259" t="s">
        <v>131</v>
      </c>
      <c r="M5" s="1260"/>
      <c r="N5" s="1260"/>
      <c r="O5" s="1260"/>
      <c r="P5" s="180"/>
    </row>
    <row r="6" spans="1:19" ht="16.5" customHeight="1">
      <c r="A6" s="181"/>
      <c r="B6" s="1256"/>
      <c r="C6" s="1257"/>
      <c r="D6" s="182" t="s">
        <v>132</v>
      </c>
      <c r="E6" s="182" t="s">
        <v>133</v>
      </c>
      <c r="F6" s="182" t="s">
        <v>134</v>
      </c>
      <c r="G6" s="182" t="s">
        <v>133</v>
      </c>
      <c r="H6" s="182" t="s">
        <v>132</v>
      </c>
      <c r="I6" s="182" t="s">
        <v>133</v>
      </c>
      <c r="J6" s="182" t="s">
        <v>134</v>
      </c>
      <c r="K6" s="183" t="s">
        <v>133</v>
      </c>
      <c r="L6" s="182" t="s">
        <v>132</v>
      </c>
      <c r="M6" s="182" t="s">
        <v>133</v>
      </c>
      <c r="N6" s="182" t="s">
        <v>134</v>
      </c>
      <c r="O6" s="183" t="s">
        <v>133</v>
      </c>
      <c r="P6" s="184"/>
    </row>
    <row r="7" spans="1:19" ht="8.1" customHeight="1">
      <c r="A7" s="185"/>
      <c r="B7" s="177"/>
      <c r="C7" s="186"/>
      <c r="D7" s="177"/>
      <c r="E7" s="177"/>
      <c r="F7" s="177"/>
      <c r="G7" s="186"/>
      <c r="H7" s="177"/>
      <c r="I7" s="177"/>
      <c r="J7" s="177"/>
      <c r="K7" s="177"/>
      <c r="L7" s="187"/>
      <c r="M7" s="177"/>
      <c r="N7" s="177"/>
      <c r="O7" s="177"/>
      <c r="P7" s="188"/>
    </row>
    <row r="8" spans="1:19" ht="17.100000000000001" hidden="1" customHeight="1">
      <c r="A8" s="185"/>
      <c r="B8" s="189" t="s">
        <v>135</v>
      </c>
      <c r="C8" s="190"/>
      <c r="D8" s="471">
        <v>61</v>
      </c>
      <c r="E8" s="472">
        <v>-25.6</v>
      </c>
      <c r="F8" s="471">
        <v>10815</v>
      </c>
      <c r="G8" s="473">
        <v>5</v>
      </c>
      <c r="H8" s="471">
        <v>701</v>
      </c>
      <c r="I8" s="472">
        <v>-5.3</v>
      </c>
      <c r="J8" s="471">
        <v>125052</v>
      </c>
      <c r="K8" s="473">
        <v>0.4</v>
      </c>
      <c r="L8" s="474">
        <v>8684</v>
      </c>
      <c r="M8" s="472">
        <v>-9</v>
      </c>
      <c r="N8" s="471">
        <v>2035843</v>
      </c>
      <c r="O8" s="472">
        <v>8.9</v>
      </c>
      <c r="P8" s="188"/>
    </row>
    <row r="9" spans="1:19" ht="17.100000000000001" customHeight="1">
      <c r="A9" s="185"/>
      <c r="B9" s="666" t="s">
        <v>551</v>
      </c>
      <c r="C9" s="190"/>
      <c r="D9" s="471">
        <v>32</v>
      </c>
      <c r="E9" s="477">
        <v>-8.5714285714285747</v>
      </c>
      <c r="F9" s="475">
        <v>3059</v>
      </c>
      <c r="G9" s="476">
        <v>-62.849162011173185</v>
      </c>
      <c r="H9" s="475">
        <v>562</v>
      </c>
      <c r="I9" s="477">
        <v>16.356107660455478</v>
      </c>
      <c r="J9" s="475">
        <v>107595</v>
      </c>
      <c r="K9" s="477">
        <v>-2.9153808673055059</v>
      </c>
      <c r="L9" s="478">
        <v>6880</v>
      </c>
      <c r="M9" s="477">
        <v>15.050167224080258</v>
      </c>
      <c r="N9" s="479">
        <v>2324379</v>
      </c>
      <c r="O9" s="477">
        <v>99.009481375441567</v>
      </c>
      <c r="P9" s="188"/>
    </row>
    <row r="10" spans="1:19" ht="17.100000000000001" customHeight="1">
      <c r="A10" s="185"/>
      <c r="B10" s="666" t="s">
        <v>451</v>
      </c>
      <c r="C10" s="190"/>
      <c r="D10" s="471">
        <v>43</v>
      </c>
      <c r="E10" s="570">
        <v>34.375</v>
      </c>
      <c r="F10" s="471">
        <v>3381</v>
      </c>
      <c r="G10" s="665">
        <v>10.526315789473696</v>
      </c>
      <c r="H10" s="471">
        <v>759</v>
      </c>
      <c r="I10" s="570">
        <v>35.053380782918154</v>
      </c>
      <c r="J10" s="471">
        <v>96354</v>
      </c>
      <c r="K10" s="664">
        <v>-10.447511501463824</v>
      </c>
      <c r="L10" s="471">
        <v>9053</v>
      </c>
      <c r="M10" s="570">
        <v>31.584302325581405</v>
      </c>
      <c r="N10" s="471">
        <v>2463078</v>
      </c>
      <c r="O10" s="570">
        <v>5.9671421915272749</v>
      </c>
      <c r="P10" s="188"/>
    </row>
    <row r="11" spans="1:19" ht="17.100000000000001" customHeight="1">
      <c r="A11" s="185"/>
      <c r="B11" s="666" t="s">
        <v>533</v>
      </c>
      <c r="C11" s="190"/>
      <c r="D11" s="471">
        <v>54</v>
      </c>
      <c r="E11" s="570">
        <v>25.581395348837212</v>
      </c>
      <c r="F11" s="471">
        <v>6113</v>
      </c>
      <c r="G11" s="665">
        <v>80.804495711328016</v>
      </c>
      <c r="H11" s="471">
        <v>908</v>
      </c>
      <c r="I11" s="570">
        <v>25.581395348837212</v>
      </c>
      <c r="J11" s="471">
        <v>129993</v>
      </c>
      <c r="K11" s="930">
        <v>34.911887415156606</v>
      </c>
      <c r="L11" s="471">
        <v>10144</v>
      </c>
      <c r="M11" s="570">
        <v>12.051253728045941</v>
      </c>
      <c r="N11" s="471">
        <v>2373879</v>
      </c>
      <c r="O11" s="570">
        <v>-3.6214443878756608</v>
      </c>
      <c r="P11" s="188"/>
    </row>
    <row r="12" spans="1:19" ht="10.5" customHeight="1">
      <c r="A12" s="185"/>
      <c r="B12" s="191"/>
      <c r="C12" s="190"/>
      <c r="D12" s="471"/>
      <c r="E12" s="477"/>
      <c r="F12" s="475"/>
      <c r="G12" s="476"/>
      <c r="H12" s="475"/>
      <c r="I12" s="477"/>
      <c r="J12" s="475"/>
      <c r="K12" s="477"/>
      <c r="L12" s="478"/>
      <c r="M12" s="477"/>
      <c r="N12" s="475"/>
      <c r="O12" s="477"/>
      <c r="P12" s="188"/>
    </row>
    <row r="13" spans="1:19" ht="16.5" customHeight="1">
      <c r="A13" s="185"/>
      <c r="B13" s="192"/>
      <c r="C13" s="186"/>
      <c r="D13" s="480"/>
      <c r="E13" s="481" t="s">
        <v>136</v>
      </c>
      <c r="F13" s="482"/>
      <c r="G13" s="483" t="s">
        <v>136</v>
      </c>
      <c r="H13" s="484"/>
      <c r="I13" s="481" t="s">
        <v>136</v>
      </c>
      <c r="J13" s="482"/>
      <c r="K13" s="485" t="s">
        <v>136</v>
      </c>
      <c r="L13" s="486"/>
      <c r="M13" s="487" t="s">
        <v>136</v>
      </c>
      <c r="N13" s="482"/>
      <c r="O13" s="487" t="s">
        <v>136</v>
      </c>
      <c r="P13" s="188"/>
    </row>
    <row r="14" spans="1:19" ht="17.100000000000001" customHeight="1">
      <c r="A14" s="185"/>
      <c r="B14" s="645" t="s">
        <v>578</v>
      </c>
      <c r="C14" s="542"/>
      <c r="D14" s="488">
        <v>4</v>
      </c>
      <c r="E14" s="900">
        <v>33.333333333333329</v>
      </c>
      <c r="F14" s="488">
        <v>1099</v>
      </c>
      <c r="G14" s="900">
        <v>647.61904761904759</v>
      </c>
      <c r="H14" s="478">
        <v>91</v>
      </c>
      <c r="I14" s="900">
        <v>35.820895522388049</v>
      </c>
      <c r="J14" s="475">
        <v>10326</v>
      </c>
      <c r="K14" s="900">
        <v>40.662035145075606</v>
      </c>
      <c r="L14" s="489">
        <v>953</v>
      </c>
      <c r="M14" s="900">
        <v>25.725593667546164</v>
      </c>
      <c r="N14" s="479">
        <v>781206</v>
      </c>
      <c r="O14" s="900">
        <v>381.81846216471251</v>
      </c>
      <c r="P14" s="543"/>
      <c r="Q14" s="544"/>
      <c r="R14" s="544"/>
      <c r="S14" s="544"/>
    </row>
    <row r="15" spans="1:19" ht="17.100000000000001" customHeight="1">
      <c r="A15" s="185"/>
      <c r="B15" s="645">
        <v>8</v>
      </c>
      <c r="C15" s="542"/>
      <c r="D15" s="488">
        <v>4</v>
      </c>
      <c r="E15" s="900">
        <v>300</v>
      </c>
      <c r="F15" s="488">
        <v>201</v>
      </c>
      <c r="G15" s="900">
        <v>905.00000000000011</v>
      </c>
      <c r="H15" s="478">
        <v>53</v>
      </c>
      <c r="I15" s="900">
        <v>-15.873015873015872</v>
      </c>
      <c r="J15" s="475">
        <v>10124</v>
      </c>
      <c r="K15" s="900">
        <v>7.3708770813447844</v>
      </c>
      <c r="L15" s="489">
        <v>723</v>
      </c>
      <c r="M15" s="900">
        <v>-4.868421052631577</v>
      </c>
      <c r="N15" s="479">
        <v>101370</v>
      </c>
      <c r="O15" s="900">
        <v>-6.4653939489005996</v>
      </c>
      <c r="P15" s="543"/>
      <c r="Q15" s="544"/>
      <c r="R15" s="544"/>
      <c r="S15" s="544"/>
    </row>
    <row r="16" spans="1:19" ht="17.100000000000001" customHeight="1">
      <c r="A16" s="185"/>
      <c r="B16" s="645">
        <v>9</v>
      </c>
      <c r="C16" s="542"/>
      <c r="D16" s="488">
        <v>1</v>
      </c>
      <c r="E16" s="900">
        <v>-83.333333333333343</v>
      </c>
      <c r="F16" s="488">
        <v>56</v>
      </c>
      <c r="G16" s="900">
        <v>-92.736705577172501</v>
      </c>
      <c r="H16" s="478">
        <v>65</v>
      </c>
      <c r="I16" s="900">
        <v>6.5573770491803351</v>
      </c>
      <c r="J16" s="475">
        <v>6693</v>
      </c>
      <c r="K16" s="900">
        <v>-16.826146389958996</v>
      </c>
      <c r="L16" s="489">
        <v>807</v>
      </c>
      <c r="M16" s="900">
        <v>12.083333333333336</v>
      </c>
      <c r="N16" s="479">
        <v>132754</v>
      </c>
      <c r="O16" s="900">
        <v>-80.814287902743303</v>
      </c>
      <c r="P16" s="543"/>
      <c r="Q16" s="544"/>
      <c r="R16" s="544"/>
      <c r="S16" s="544"/>
    </row>
    <row r="17" spans="1:19" ht="17.100000000000001" customHeight="1">
      <c r="A17" s="185"/>
      <c r="B17" s="645">
        <v>10</v>
      </c>
      <c r="C17" s="542"/>
      <c r="D17" s="488">
        <v>6</v>
      </c>
      <c r="E17" s="900">
        <v>500</v>
      </c>
      <c r="F17" s="488">
        <v>557</v>
      </c>
      <c r="G17" s="900">
        <v>178.5</v>
      </c>
      <c r="H17" s="478">
        <v>82</v>
      </c>
      <c r="I17" s="900">
        <v>49.090909090909093</v>
      </c>
      <c r="J17" s="475">
        <v>7064</v>
      </c>
      <c r="K17" s="900">
        <v>5.9388122375524821</v>
      </c>
      <c r="L17" s="489">
        <v>909</v>
      </c>
      <c r="M17" s="900">
        <v>14.627994955863798</v>
      </c>
      <c r="N17" s="479">
        <v>252913</v>
      </c>
      <c r="O17" s="900">
        <v>-17.888055582610953</v>
      </c>
      <c r="P17" s="543"/>
      <c r="Q17" s="544"/>
      <c r="R17" s="544"/>
      <c r="S17" s="544"/>
    </row>
    <row r="18" spans="1:19" ht="17.100000000000001" customHeight="1">
      <c r="A18" s="185"/>
      <c r="B18" s="645">
        <v>11</v>
      </c>
      <c r="C18" s="542"/>
      <c r="D18" s="488">
        <v>3</v>
      </c>
      <c r="E18" s="900">
        <v>-25</v>
      </c>
      <c r="F18" s="488">
        <v>267</v>
      </c>
      <c r="G18" s="900">
        <v>11.715481171548126</v>
      </c>
      <c r="H18" s="478">
        <v>77</v>
      </c>
      <c r="I18" s="900">
        <v>13.235294117647056</v>
      </c>
      <c r="J18" s="475">
        <v>15806</v>
      </c>
      <c r="K18" s="900">
        <v>118.98032696037681</v>
      </c>
      <c r="L18" s="489">
        <v>841</v>
      </c>
      <c r="M18" s="900">
        <v>4.2131350681536617</v>
      </c>
      <c r="N18" s="479">
        <v>160223</v>
      </c>
      <c r="O18" s="900">
        <v>68.885117686121163</v>
      </c>
      <c r="P18" s="543"/>
      <c r="Q18" s="544"/>
      <c r="R18" s="544"/>
      <c r="S18" s="544"/>
    </row>
    <row r="19" spans="1:19" ht="17.100000000000001" customHeight="1">
      <c r="A19" s="185"/>
      <c r="B19" s="645">
        <v>12</v>
      </c>
      <c r="C19" s="542"/>
      <c r="D19" s="488">
        <v>7</v>
      </c>
      <c r="E19" s="900">
        <v>250</v>
      </c>
      <c r="F19" s="488">
        <v>491</v>
      </c>
      <c r="G19" s="900">
        <v>346.36363636363637</v>
      </c>
      <c r="H19" s="478">
        <v>64</v>
      </c>
      <c r="I19" s="900">
        <v>6.6666666666666652</v>
      </c>
      <c r="J19" s="475">
        <v>5143</v>
      </c>
      <c r="K19" s="900">
        <v>-20.015552099533441</v>
      </c>
      <c r="L19" s="489">
        <v>842</v>
      </c>
      <c r="M19" s="900">
        <v>3.9506172839506082</v>
      </c>
      <c r="N19" s="479">
        <v>194030</v>
      </c>
      <c r="O19" s="900">
        <v>87.962568295423722</v>
      </c>
      <c r="P19" s="543"/>
      <c r="Q19" s="544"/>
      <c r="R19" s="544"/>
      <c r="S19" s="544"/>
    </row>
    <row r="20" spans="1:19" ht="17.100000000000001" customHeight="1">
      <c r="A20" s="185"/>
      <c r="B20" s="645" t="s">
        <v>512</v>
      </c>
      <c r="C20" s="542"/>
      <c r="D20" s="488">
        <v>7</v>
      </c>
      <c r="E20" s="900">
        <v>75</v>
      </c>
      <c r="F20" s="488">
        <v>906</v>
      </c>
      <c r="G20" s="900">
        <v>117.78846153846155</v>
      </c>
      <c r="H20" s="478">
        <v>67</v>
      </c>
      <c r="I20" s="900">
        <v>19.642857142857139</v>
      </c>
      <c r="J20" s="475">
        <v>6177</v>
      </c>
      <c r="K20" s="900">
        <v>-11.731923406687628</v>
      </c>
      <c r="L20" s="489">
        <v>840</v>
      </c>
      <c r="M20" s="900">
        <v>19.828815977175474</v>
      </c>
      <c r="N20" s="479">
        <v>121449</v>
      </c>
      <c r="O20" s="900">
        <v>53.493927176674291</v>
      </c>
      <c r="P20" s="543"/>
      <c r="Q20" s="544"/>
      <c r="R20" s="544"/>
      <c r="S20" s="544"/>
    </row>
    <row r="21" spans="1:19" ht="17.100000000000001" customHeight="1">
      <c r="A21" s="185"/>
      <c r="B21" s="645" t="s">
        <v>531</v>
      </c>
      <c r="C21" s="542"/>
      <c r="D21" s="488">
        <v>2</v>
      </c>
      <c r="E21" s="900">
        <v>-66.666666666666671</v>
      </c>
      <c r="F21" s="488">
        <v>98</v>
      </c>
      <c r="G21" s="900">
        <v>-37.579617834394909</v>
      </c>
      <c r="H21" s="478">
        <v>73</v>
      </c>
      <c r="I21" s="900">
        <v>14.0625</v>
      </c>
      <c r="J21" s="475">
        <v>16981</v>
      </c>
      <c r="K21" s="900">
        <v>70.406422478675367</v>
      </c>
      <c r="L21" s="489">
        <v>764</v>
      </c>
      <c r="M21" s="900">
        <v>7.3033707865168607</v>
      </c>
      <c r="N21" s="479">
        <v>171277</v>
      </c>
      <c r="O21" s="900">
        <v>22.694776354623336</v>
      </c>
      <c r="P21" s="543"/>
      <c r="Q21" s="544"/>
      <c r="R21" s="544"/>
      <c r="S21" s="544"/>
    </row>
    <row r="22" spans="1:19" ht="17.100000000000001" customHeight="1">
      <c r="A22" s="185"/>
      <c r="B22" s="645" t="s">
        <v>519</v>
      </c>
      <c r="C22" s="542"/>
      <c r="D22" s="488">
        <v>5</v>
      </c>
      <c r="E22" s="900">
        <v>25</v>
      </c>
      <c r="F22" s="488">
        <v>316</v>
      </c>
      <c r="G22" s="900">
        <v>179.64601769911502</v>
      </c>
      <c r="H22" s="478">
        <v>81</v>
      </c>
      <c r="I22" s="900">
        <v>5.1948051948051965</v>
      </c>
      <c r="J22" s="475">
        <v>12401</v>
      </c>
      <c r="K22" s="900">
        <v>81.115817146195425</v>
      </c>
      <c r="L22" s="489">
        <v>853</v>
      </c>
      <c r="M22" s="900">
        <v>-5.8498896247240584</v>
      </c>
      <c r="N22" s="479">
        <v>98586</v>
      </c>
      <c r="O22" s="900">
        <v>-30.696229227005599</v>
      </c>
      <c r="P22" s="543"/>
      <c r="Q22" s="544"/>
      <c r="R22" s="544"/>
      <c r="S22" s="544"/>
    </row>
    <row r="23" spans="1:19" ht="17.100000000000001" customHeight="1">
      <c r="A23" s="185"/>
      <c r="B23" s="645" t="s">
        <v>544</v>
      </c>
      <c r="C23" s="542"/>
      <c r="D23" s="918">
        <v>10</v>
      </c>
      <c r="E23" s="900">
        <v>233.33333333333334</v>
      </c>
      <c r="F23" s="488">
        <v>535</v>
      </c>
      <c r="G23" s="900">
        <v>184.57446808510639</v>
      </c>
      <c r="H23" s="478">
        <v>84</v>
      </c>
      <c r="I23" s="900">
        <v>6.3291139240506196</v>
      </c>
      <c r="J23" s="475">
        <v>19508</v>
      </c>
      <c r="K23" s="900">
        <v>184.91310062801224</v>
      </c>
      <c r="L23" s="489">
        <v>828</v>
      </c>
      <c r="M23" s="900">
        <v>5.7471264367816097</v>
      </c>
      <c r="N23" s="479">
        <v>102802</v>
      </c>
      <c r="O23" s="900">
        <v>-9.3640619627412427</v>
      </c>
      <c r="P23" s="543"/>
      <c r="Q23" s="544"/>
      <c r="R23" s="544"/>
      <c r="S23" s="544"/>
    </row>
    <row r="24" spans="1:19" ht="17.100000000000001" customHeight="1">
      <c r="A24" s="185"/>
      <c r="B24" s="645" t="s">
        <v>559</v>
      </c>
      <c r="C24" s="542"/>
      <c r="D24" s="918">
        <v>2</v>
      </c>
      <c r="E24" s="900">
        <v>-50</v>
      </c>
      <c r="F24" s="488">
        <v>280</v>
      </c>
      <c r="G24" s="900">
        <v>409.09090909090907</v>
      </c>
      <c r="H24" s="478">
        <v>71</v>
      </c>
      <c r="I24" s="900">
        <v>-21.978021978021999</v>
      </c>
      <c r="J24" s="475">
        <v>7227</v>
      </c>
      <c r="K24" s="900">
        <v>-29.306465812383841</v>
      </c>
      <c r="L24" s="489">
        <v>857</v>
      </c>
      <c r="M24" s="900">
        <v>-15.064420218037666</v>
      </c>
      <c r="N24" s="479">
        <v>90389</v>
      </c>
      <c r="O24" s="900">
        <v>-33.911193325972988</v>
      </c>
      <c r="P24" s="543"/>
      <c r="Q24" s="544"/>
      <c r="R24" s="544"/>
      <c r="S24" s="544"/>
    </row>
    <row r="25" spans="1:19" ht="17.100000000000001" customHeight="1">
      <c r="A25" s="185"/>
      <c r="B25" s="645" t="s">
        <v>564</v>
      </c>
      <c r="C25" s="542"/>
      <c r="D25" s="918">
        <v>6</v>
      </c>
      <c r="E25" s="900">
        <v>-25</v>
      </c>
      <c r="F25" s="488">
        <v>653</v>
      </c>
      <c r="G25" s="900">
        <v>-65.247472059606167</v>
      </c>
      <c r="H25" s="478">
        <v>77</v>
      </c>
      <c r="I25" s="900">
        <v>-9.4117647058823533</v>
      </c>
      <c r="J25" s="475">
        <v>10690</v>
      </c>
      <c r="K25" s="900">
        <v>-51.864193083573483</v>
      </c>
      <c r="L25" s="489">
        <v>848</v>
      </c>
      <c r="M25" s="900">
        <v>3.4146341463414664</v>
      </c>
      <c r="N25" s="479">
        <v>105703</v>
      </c>
      <c r="O25" s="900">
        <v>-3.8</v>
      </c>
      <c r="P25" s="543"/>
      <c r="Q25" s="544"/>
      <c r="R25" s="544"/>
      <c r="S25" s="544"/>
    </row>
    <row r="26" spans="1:19" ht="17.100000000000001" customHeight="1">
      <c r="A26" s="185"/>
      <c r="B26" s="645" t="s">
        <v>580</v>
      </c>
      <c r="C26" s="542"/>
      <c r="D26" s="918">
        <v>8</v>
      </c>
      <c r="E26" s="900">
        <f>(D26/D14-1)*100</f>
        <v>100</v>
      </c>
      <c r="F26" s="488">
        <v>891</v>
      </c>
      <c r="G26" s="900">
        <f>(F26/F14-1)*100</f>
        <v>-18.926296633303007</v>
      </c>
      <c r="H26" s="478">
        <v>102</v>
      </c>
      <c r="I26" s="900">
        <f>(H26/H14-1)*100</f>
        <v>12.087912087912089</v>
      </c>
      <c r="J26" s="475">
        <v>14744</v>
      </c>
      <c r="K26" s="900">
        <f>(J26/J14-1)*100</f>
        <v>42.785202401704424</v>
      </c>
      <c r="L26" s="489">
        <v>961</v>
      </c>
      <c r="M26" s="900">
        <f>(L26/L14-1)*100</f>
        <v>0.8394543546694555</v>
      </c>
      <c r="N26" s="479">
        <v>167035</v>
      </c>
      <c r="O26" s="900">
        <f>(N26/N14-1)*100</f>
        <v>-78.618315783544929</v>
      </c>
      <c r="P26" s="543"/>
      <c r="Q26" s="544"/>
      <c r="R26" s="544"/>
      <c r="S26" s="544"/>
    </row>
    <row r="27" spans="1:19" ht="6" customHeight="1" thickBot="1">
      <c r="A27" s="193"/>
      <c r="B27" s="194"/>
      <c r="C27" s="195"/>
      <c r="D27" s="490"/>
      <c r="E27" s="491"/>
      <c r="F27" s="490"/>
      <c r="G27" s="491"/>
      <c r="H27" s="492"/>
      <c r="I27" s="491"/>
      <c r="J27" s="490"/>
      <c r="K27" s="491"/>
      <c r="L27" s="492"/>
      <c r="M27" s="491"/>
      <c r="N27" s="490"/>
      <c r="O27" s="491"/>
      <c r="P27" s="196"/>
    </row>
    <row r="28" spans="1:19" ht="3" customHeight="1">
      <c r="B28" s="197"/>
      <c r="C28" s="197"/>
      <c r="D28" s="493"/>
      <c r="E28" s="494"/>
      <c r="F28" s="493"/>
      <c r="G28" s="494"/>
      <c r="H28" s="493"/>
      <c r="I28" s="494"/>
      <c r="J28" s="493"/>
      <c r="K28" s="494"/>
      <c r="L28" s="493"/>
      <c r="M28" s="494"/>
      <c r="N28" s="493"/>
      <c r="O28" s="494"/>
    </row>
    <row r="29" spans="1:19">
      <c r="A29" s="198" t="s">
        <v>137</v>
      </c>
      <c r="C29" s="198"/>
      <c r="D29" s="198"/>
      <c r="E29" s="198"/>
      <c r="F29" s="198"/>
      <c r="G29" s="198"/>
      <c r="H29" s="198"/>
      <c r="I29" s="198"/>
      <c r="J29" s="198"/>
      <c r="K29" s="198"/>
      <c r="L29" s="198"/>
      <c r="M29" s="198"/>
      <c r="N29" s="198"/>
    </row>
    <row r="30" spans="1:19">
      <c r="E30" s="55"/>
      <c r="F30" s="199"/>
      <c r="G30" s="55"/>
      <c r="H30" s="199"/>
      <c r="I30" s="55"/>
      <c r="J30" s="199"/>
      <c r="K30" s="55"/>
      <c r="L30" s="199"/>
      <c r="M30" s="199"/>
      <c r="N30" s="199"/>
      <c r="O30" s="199"/>
    </row>
  </sheetData>
  <mergeCells count="5">
    <mergeCell ref="A1:P1"/>
    <mergeCell ref="B5:C6"/>
    <mergeCell ref="D5:G5"/>
    <mergeCell ref="H5:K5"/>
    <mergeCell ref="L5:O5"/>
  </mergeCells>
  <phoneticPr fontId="3"/>
  <dataValidations count="1">
    <dataValidation imeMode="off" allowBlank="1" showInputMessage="1" showErrorMessage="1" sqref="O27:O28 M27:M28 E8:E9 G27:G28 I27:I28 K27:K28 E12:E13 G8:G9 G12:G13 I8:I9 I12:I13 K8:K9 K12:K13 M8:M9 M12:M13 O8:O9 O12:O13 E27:E28 L8:L28 J8:J28 H8:H28 F8:F28 D8:D28 N8:N28" xr:uid="{00000000-0002-0000-0A00-000000000000}"/>
  </dataValidations>
  <printOptions horizontalCentered="1"/>
  <pageMargins left="0.59055118110236227" right="0.59055118110236227" top="0.59055118110236227" bottom="0.39370078740157483" header="0" footer="0"/>
  <pageSetup paperSize="9" firstPageNumber="43" fitToHeight="0" orientation="landscape"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L74"/>
  <sheetViews>
    <sheetView showGridLines="0" view="pageBreakPreview" zoomScaleNormal="90" zoomScaleSheetLayoutView="100" workbookViewId="0">
      <selection sqref="A1:L1"/>
    </sheetView>
  </sheetViews>
  <sheetFormatPr defaultColWidth="9" defaultRowHeight="14.25"/>
  <cols>
    <col min="1" max="1" width="2.125" style="200" customWidth="1"/>
    <col min="2" max="2" width="13.875" style="200" customWidth="1"/>
    <col min="3" max="3" width="2.125" style="200" customWidth="1"/>
    <col min="4" max="11" width="13.375" style="200" customWidth="1"/>
    <col min="12" max="12" width="13.125" style="200" customWidth="1"/>
    <col min="13" max="16384" width="9" style="200"/>
  </cols>
  <sheetData>
    <row r="1" spans="1:12" ht="30" customHeight="1">
      <c r="A1" s="1261" t="s">
        <v>138</v>
      </c>
      <c r="B1" s="1261"/>
      <c r="C1" s="1261"/>
      <c r="D1" s="1261"/>
      <c r="E1" s="1261"/>
      <c r="F1" s="1261"/>
      <c r="G1" s="1261"/>
      <c r="H1" s="1261"/>
      <c r="I1" s="1261"/>
      <c r="J1" s="1261"/>
      <c r="K1" s="1261"/>
      <c r="L1" s="1261"/>
    </row>
    <row r="2" spans="1:12" ht="10.5" customHeight="1">
      <c r="B2" s="19"/>
      <c r="C2" s="19"/>
      <c r="D2" s="19"/>
      <c r="E2" s="18"/>
      <c r="F2" s="18"/>
      <c r="G2" s="18"/>
      <c r="H2" s="18"/>
      <c r="I2" s="18"/>
      <c r="J2" s="19"/>
      <c r="K2" s="19"/>
    </row>
    <row r="3" spans="1:12" ht="15" customHeight="1">
      <c r="B3" s="25"/>
      <c r="C3" s="25"/>
      <c r="D3" s="25"/>
      <c r="E3" s="25"/>
      <c r="F3" s="25"/>
      <c r="G3" s="25"/>
      <c r="H3" s="25"/>
      <c r="I3" s="25"/>
      <c r="J3" s="25"/>
      <c r="L3" s="423" t="s">
        <v>392</v>
      </c>
    </row>
    <row r="4" spans="1:12" ht="3" customHeight="1" thickBot="1">
      <c r="B4" s="25"/>
      <c r="C4" s="25"/>
      <c r="D4" s="25"/>
      <c r="E4" s="25"/>
      <c r="F4" s="25"/>
      <c r="G4" s="25"/>
      <c r="H4" s="25"/>
      <c r="I4" s="25"/>
      <c r="J4" s="25"/>
      <c r="K4" s="104"/>
      <c r="L4" s="104"/>
    </row>
    <row r="5" spans="1:12" ht="16.5" customHeight="1">
      <c r="A5" s="201"/>
      <c r="B5" s="1230" t="s">
        <v>307</v>
      </c>
      <c r="C5" s="1221"/>
      <c r="D5" s="1217" t="s">
        <v>315</v>
      </c>
      <c r="E5" s="1219"/>
      <c r="F5" s="1218"/>
      <c r="G5" s="1217" t="s">
        <v>316</v>
      </c>
      <c r="H5" s="1219"/>
      <c r="I5" s="1218"/>
      <c r="J5" s="1217" t="s">
        <v>317</v>
      </c>
      <c r="K5" s="1219"/>
      <c r="L5" s="1262"/>
    </row>
    <row r="6" spans="1:12" ht="16.5" customHeight="1">
      <c r="A6" s="202"/>
      <c r="B6" s="1231"/>
      <c r="C6" s="1223"/>
      <c r="D6" s="87" t="s">
        <v>139</v>
      </c>
      <c r="E6" s="87" t="s">
        <v>140</v>
      </c>
      <c r="F6" s="87" t="s">
        <v>141</v>
      </c>
      <c r="G6" s="87" t="s">
        <v>142</v>
      </c>
      <c r="H6" s="87" t="s">
        <v>140</v>
      </c>
      <c r="I6" s="87" t="s">
        <v>141</v>
      </c>
      <c r="J6" s="87" t="s">
        <v>142</v>
      </c>
      <c r="K6" s="87" t="s">
        <v>140</v>
      </c>
      <c r="L6" s="710" t="s">
        <v>141</v>
      </c>
    </row>
    <row r="7" spans="1:12" ht="5.0999999999999996" customHeight="1">
      <c r="A7" s="203"/>
      <c r="B7" s="147"/>
      <c r="C7" s="143"/>
      <c r="D7" s="147"/>
      <c r="E7" s="147"/>
      <c r="F7" s="147"/>
      <c r="G7" s="147"/>
      <c r="H7" s="147"/>
      <c r="I7" s="147"/>
      <c r="J7" s="147"/>
      <c r="K7" s="147"/>
      <c r="L7" s="158"/>
    </row>
    <row r="8" spans="1:12" ht="15" hidden="1" customHeight="1">
      <c r="A8" s="203"/>
      <c r="B8" s="103" t="s">
        <v>143</v>
      </c>
      <c r="C8" s="204"/>
      <c r="D8" s="205">
        <v>7936300</v>
      </c>
      <c r="E8" s="205">
        <v>6266000</v>
      </c>
      <c r="F8" s="205">
        <v>1670300</v>
      </c>
      <c r="G8" s="205">
        <v>7389800</v>
      </c>
      <c r="H8" s="205">
        <v>6226300</v>
      </c>
      <c r="I8" s="205">
        <v>1163500</v>
      </c>
      <c r="J8" s="205">
        <v>546500</v>
      </c>
      <c r="K8" s="205">
        <v>39700</v>
      </c>
      <c r="L8" s="711">
        <v>506800</v>
      </c>
    </row>
    <row r="9" spans="1:12" ht="15" hidden="1" customHeight="1">
      <c r="A9" s="203"/>
      <c r="B9" s="103" t="s">
        <v>144</v>
      </c>
      <c r="C9" s="204"/>
      <c r="D9" s="205">
        <v>8769200</v>
      </c>
      <c r="E9" s="205">
        <v>6640100</v>
      </c>
      <c r="F9" s="205">
        <v>2129100</v>
      </c>
      <c r="G9" s="205">
        <v>8026500</v>
      </c>
      <c r="H9" s="205">
        <v>6595700</v>
      </c>
      <c r="I9" s="205">
        <v>1430800</v>
      </c>
      <c r="J9" s="205">
        <v>742700</v>
      </c>
      <c r="K9" s="205">
        <v>44400</v>
      </c>
      <c r="L9" s="711">
        <v>698300</v>
      </c>
    </row>
    <row r="10" spans="1:12" ht="15" customHeight="1">
      <c r="A10" s="203"/>
      <c r="B10" s="548" t="s">
        <v>532</v>
      </c>
      <c r="C10" s="204"/>
      <c r="D10" s="205">
        <v>6774600</v>
      </c>
      <c r="E10" s="205">
        <v>6574500</v>
      </c>
      <c r="F10" s="205">
        <v>200100</v>
      </c>
      <c r="G10" s="205">
        <v>6742600</v>
      </c>
      <c r="H10" s="205">
        <v>6555600</v>
      </c>
      <c r="I10" s="205">
        <v>187000</v>
      </c>
      <c r="J10" s="205">
        <v>32000</v>
      </c>
      <c r="K10" s="205">
        <v>18900</v>
      </c>
      <c r="L10" s="711">
        <v>13100</v>
      </c>
    </row>
    <row r="11" spans="1:12" ht="15" customHeight="1">
      <c r="A11" s="203"/>
      <c r="B11" s="548" t="s">
        <v>451</v>
      </c>
      <c r="C11" s="204"/>
      <c r="D11" s="205">
        <v>8532200</v>
      </c>
      <c r="E11" s="205">
        <v>7269100</v>
      </c>
      <c r="F11" s="205">
        <v>1263100</v>
      </c>
      <c r="G11" s="205">
        <v>8163800</v>
      </c>
      <c r="H11" s="205">
        <v>7211700</v>
      </c>
      <c r="I11" s="205">
        <v>952100</v>
      </c>
      <c r="J11" s="205">
        <v>368400</v>
      </c>
      <c r="K11" s="205">
        <v>57400</v>
      </c>
      <c r="L11" s="711">
        <v>311000</v>
      </c>
    </row>
    <row r="12" spans="1:12" ht="15" customHeight="1">
      <c r="A12" s="203"/>
      <c r="B12" s="548" t="s">
        <v>533</v>
      </c>
      <c r="C12" s="204"/>
      <c r="D12" s="205">
        <v>9952400</v>
      </c>
      <c r="E12" s="205">
        <v>7660200</v>
      </c>
      <c r="F12" s="205">
        <v>2292200</v>
      </c>
      <c r="G12" s="205">
        <v>9145600</v>
      </c>
      <c r="H12" s="205">
        <v>7622200</v>
      </c>
      <c r="I12" s="205">
        <v>1523400</v>
      </c>
      <c r="J12" s="205">
        <v>806800</v>
      </c>
      <c r="K12" s="205">
        <v>38000</v>
      </c>
      <c r="L12" s="711">
        <v>768800</v>
      </c>
    </row>
    <row r="13" spans="1:12" ht="9.9499999999999993" customHeight="1">
      <c r="A13" s="203"/>
      <c r="B13" s="206"/>
      <c r="C13" s="204"/>
      <c r="D13" s="207"/>
      <c r="E13" s="208"/>
      <c r="F13" s="208"/>
      <c r="G13" s="208"/>
      <c r="H13" s="208"/>
      <c r="I13" s="208"/>
      <c r="J13" s="208"/>
      <c r="K13" s="208"/>
      <c r="L13" s="712"/>
    </row>
    <row r="14" spans="1:12" ht="15" customHeight="1">
      <c r="A14" s="203"/>
      <c r="B14" s="644" t="s">
        <v>578</v>
      </c>
      <c r="C14" s="545"/>
      <c r="D14" s="436">
        <v>912000</v>
      </c>
      <c r="E14" s="436">
        <v>692300</v>
      </c>
      <c r="F14" s="205">
        <v>219700</v>
      </c>
      <c r="G14" s="436">
        <v>820400</v>
      </c>
      <c r="H14" s="436">
        <v>689700</v>
      </c>
      <c r="I14" s="205">
        <v>130700</v>
      </c>
      <c r="J14" s="436">
        <v>91600</v>
      </c>
      <c r="K14" s="436">
        <v>2600</v>
      </c>
      <c r="L14" s="711">
        <v>89000</v>
      </c>
    </row>
    <row r="15" spans="1:12" ht="15" customHeight="1">
      <c r="A15" s="203"/>
      <c r="B15" s="644">
        <v>8</v>
      </c>
      <c r="C15" s="545"/>
      <c r="D15" s="436">
        <v>1000000</v>
      </c>
      <c r="E15" s="436">
        <v>768500</v>
      </c>
      <c r="F15" s="205">
        <v>231500</v>
      </c>
      <c r="G15" s="436">
        <v>896900</v>
      </c>
      <c r="H15" s="436">
        <v>766100</v>
      </c>
      <c r="I15" s="205">
        <v>130800</v>
      </c>
      <c r="J15" s="436">
        <v>103100</v>
      </c>
      <c r="K15" s="436">
        <v>2400</v>
      </c>
      <c r="L15" s="711">
        <v>100700</v>
      </c>
    </row>
    <row r="16" spans="1:12" ht="15" customHeight="1">
      <c r="A16" s="203"/>
      <c r="B16" s="644">
        <v>9</v>
      </c>
      <c r="C16" s="545"/>
      <c r="D16" s="436">
        <v>831000</v>
      </c>
      <c r="E16" s="436">
        <v>634800</v>
      </c>
      <c r="F16" s="205">
        <v>196200</v>
      </c>
      <c r="G16" s="436">
        <v>758500</v>
      </c>
      <c r="H16" s="436">
        <v>633000</v>
      </c>
      <c r="I16" s="205">
        <v>125500</v>
      </c>
      <c r="J16" s="436">
        <v>72500</v>
      </c>
      <c r="K16" s="436">
        <v>1800</v>
      </c>
      <c r="L16" s="711">
        <v>70700</v>
      </c>
    </row>
    <row r="17" spans="1:12" ht="15" customHeight="1">
      <c r="A17" s="203"/>
      <c r="B17" s="644">
        <v>10</v>
      </c>
      <c r="C17" s="545"/>
      <c r="D17" s="436">
        <v>886700</v>
      </c>
      <c r="E17" s="436">
        <v>694400</v>
      </c>
      <c r="F17" s="205">
        <v>192300</v>
      </c>
      <c r="G17" s="436">
        <v>812600</v>
      </c>
      <c r="H17" s="436">
        <v>688600</v>
      </c>
      <c r="I17" s="205">
        <v>124000</v>
      </c>
      <c r="J17" s="436">
        <v>74100</v>
      </c>
      <c r="K17" s="436">
        <v>5800</v>
      </c>
      <c r="L17" s="711">
        <v>68300</v>
      </c>
    </row>
    <row r="18" spans="1:12" ht="15" customHeight="1">
      <c r="A18" s="203"/>
      <c r="B18" s="644">
        <v>11</v>
      </c>
      <c r="C18" s="545"/>
      <c r="D18" s="436">
        <v>810800</v>
      </c>
      <c r="E18" s="436">
        <v>636800</v>
      </c>
      <c r="F18" s="205">
        <v>174000</v>
      </c>
      <c r="G18" s="436">
        <v>750300</v>
      </c>
      <c r="H18" s="436">
        <v>632400</v>
      </c>
      <c r="I18" s="205">
        <v>117900</v>
      </c>
      <c r="J18" s="436">
        <v>60500</v>
      </c>
      <c r="K18" s="436">
        <v>4400</v>
      </c>
      <c r="L18" s="711">
        <v>56100</v>
      </c>
    </row>
    <row r="19" spans="1:12" ht="15" customHeight="1">
      <c r="A19" s="203"/>
      <c r="B19" s="644">
        <v>12</v>
      </c>
      <c r="C19" s="545"/>
      <c r="D19" s="436">
        <v>809500</v>
      </c>
      <c r="E19" s="436">
        <v>612300</v>
      </c>
      <c r="F19" s="205">
        <v>197200</v>
      </c>
      <c r="G19" s="436">
        <v>741400</v>
      </c>
      <c r="H19" s="436">
        <v>610500</v>
      </c>
      <c r="I19" s="205">
        <v>130900</v>
      </c>
      <c r="J19" s="436">
        <v>68100</v>
      </c>
      <c r="K19" s="436">
        <v>1800</v>
      </c>
      <c r="L19" s="711">
        <v>66300</v>
      </c>
    </row>
    <row r="20" spans="1:12" ht="15" customHeight="1">
      <c r="A20" s="203"/>
      <c r="B20" s="644" t="s">
        <v>513</v>
      </c>
      <c r="C20" s="545"/>
      <c r="D20" s="436">
        <v>783400</v>
      </c>
      <c r="E20" s="436">
        <v>566800</v>
      </c>
      <c r="F20" s="205">
        <v>216600</v>
      </c>
      <c r="G20" s="436">
        <v>713500</v>
      </c>
      <c r="H20" s="436">
        <v>565100</v>
      </c>
      <c r="I20" s="205">
        <v>148400</v>
      </c>
      <c r="J20" s="436">
        <v>69900</v>
      </c>
      <c r="K20" s="436">
        <v>1700</v>
      </c>
      <c r="L20" s="711">
        <v>68200</v>
      </c>
    </row>
    <row r="21" spans="1:12" ht="15" customHeight="1">
      <c r="A21" s="203"/>
      <c r="B21" s="644" t="s">
        <v>456</v>
      </c>
      <c r="C21" s="545"/>
      <c r="D21" s="436">
        <v>781300</v>
      </c>
      <c r="E21" s="436">
        <v>606200</v>
      </c>
      <c r="F21" s="205">
        <v>175100</v>
      </c>
      <c r="G21" s="436">
        <v>734800</v>
      </c>
      <c r="H21" s="436">
        <v>604400</v>
      </c>
      <c r="I21" s="205">
        <v>130400</v>
      </c>
      <c r="J21" s="436">
        <v>46500</v>
      </c>
      <c r="K21" s="436">
        <v>1800</v>
      </c>
      <c r="L21" s="711">
        <v>44700</v>
      </c>
    </row>
    <row r="22" spans="1:12" ht="15" customHeight="1">
      <c r="A22" s="203"/>
      <c r="B22" s="644" t="s">
        <v>457</v>
      </c>
      <c r="C22" s="545"/>
      <c r="D22" s="436">
        <v>912400</v>
      </c>
      <c r="E22" s="436">
        <v>715400</v>
      </c>
      <c r="F22" s="205">
        <v>197000</v>
      </c>
      <c r="G22" s="436">
        <v>850700</v>
      </c>
      <c r="H22" s="436">
        <v>712500</v>
      </c>
      <c r="I22" s="205">
        <v>138200</v>
      </c>
      <c r="J22" s="436">
        <v>61700</v>
      </c>
      <c r="K22" s="436">
        <v>2900</v>
      </c>
      <c r="L22" s="711">
        <v>58800</v>
      </c>
    </row>
    <row r="23" spans="1:12" ht="15" customHeight="1">
      <c r="A23" s="203"/>
      <c r="B23" s="644" t="s">
        <v>458</v>
      </c>
      <c r="C23" s="545"/>
      <c r="D23" s="436">
        <v>865800</v>
      </c>
      <c r="E23" s="436">
        <v>598500</v>
      </c>
      <c r="F23" s="205">
        <v>267300</v>
      </c>
      <c r="G23" s="436">
        <v>765000</v>
      </c>
      <c r="H23" s="436">
        <v>596600</v>
      </c>
      <c r="I23" s="205">
        <v>168400</v>
      </c>
      <c r="J23" s="436">
        <v>100800</v>
      </c>
      <c r="K23" s="436">
        <v>1900</v>
      </c>
      <c r="L23" s="711">
        <v>98900</v>
      </c>
    </row>
    <row r="24" spans="1:12" ht="15" customHeight="1">
      <c r="A24" s="203"/>
      <c r="B24" s="644" t="s">
        <v>557</v>
      </c>
      <c r="C24" s="545"/>
      <c r="D24" s="436">
        <v>842700</v>
      </c>
      <c r="E24" s="436">
        <v>601000</v>
      </c>
      <c r="F24" s="205">
        <v>241700</v>
      </c>
      <c r="G24" s="436">
        <v>755100</v>
      </c>
      <c r="H24" s="436">
        <v>588300</v>
      </c>
      <c r="I24" s="205">
        <v>166800</v>
      </c>
      <c r="J24" s="436">
        <v>87600</v>
      </c>
      <c r="K24" s="436">
        <v>12700</v>
      </c>
      <c r="L24" s="711">
        <v>74900</v>
      </c>
    </row>
    <row r="25" spans="1:12" ht="15" customHeight="1">
      <c r="A25" s="203"/>
      <c r="B25" s="644" t="s">
        <v>563</v>
      </c>
      <c r="C25" s="545"/>
      <c r="D25" s="436">
        <v>838900</v>
      </c>
      <c r="E25" s="436">
        <v>599400</v>
      </c>
      <c r="F25" s="205">
        <v>239500</v>
      </c>
      <c r="G25" s="436">
        <v>765900</v>
      </c>
      <c r="H25" s="436">
        <v>595800</v>
      </c>
      <c r="I25" s="205">
        <v>170100</v>
      </c>
      <c r="J25" s="436">
        <v>73000</v>
      </c>
      <c r="K25" s="436">
        <v>3600</v>
      </c>
      <c r="L25" s="711">
        <v>69400</v>
      </c>
    </row>
    <row r="26" spans="1:12" ht="15" customHeight="1">
      <c r="A26" s="203"/>
      <c r="B26" s="644" t="s">
        <v>579</v>
      </c>
      <c r="C26" s="545"/>
      <c r="D26" s="436">
        <v>947800</v>
      </c>
      <c r="E26" s="436">
        <v>704200</v>
      </c>
      <c r="F26" s="205">
        <v>243600</v>
      </c>
      <c r="G26" s="436">
        <v>879700</v>
      </c>
      <c r="H26" s="436">
        <v>701900</v>
      </c>
      <c r="I26" s="205">
        <v>177800</v>
      </c>
      <c r="J26" s="436">
        <v>68100</v>
      </c>
      <c r="K26" s="436">
        <v>2300</v>
      </c>
      <c r="L26" s="711">
        <v>65800</v>
      </c>
    </row>
    <row r="27" spans="1:12" ht="8.25" customHeight="1" thickBot="1">
      <c r="A27" s="210"/>
      <c r="B27" s="151"/>
      <c r="C27" s="211"/>
      <c r="D27" s="212"/>
      <c r="E27" s="212"/>
      <c r="F27" s="212"/>
      <c r="G27" s="212"/>
      <c r="H27" s="212"/>
      <c r="I27" s="212"/>
      <c r="J27" s="212"/>
      <c r="K27" s="212"/>
      <c r="L27" s="713"/>
    </row>
    <row r="28" spans="1:12" ht="3" customHeight="1">
      <c r="B28" s="53"/>
      <c r="C28" s="53"/>
      <c r="D28" s="213"/>
      <c r="E28" s="213"/>
      <c r="F28" s="213"/>
      <c r="G28" s="213"/>
      <c r="H28" s="213"/>
      <c r="I28" s="213"/>
      <c r="J28" s="213"/>
      <c r="K28" s="213"/>
      <c r="L28" s="714"/>
    </row>
    <row r="29" spans="1:12">
      <c r="A29" s="422" t="s">
        <v>318</v>
      </c>
      <c r="C29" s="53"/>
      <c r="D29" s="55"/>
      <c r="E29" s="55"/>
      <c r="F29" s="53"/>
      <c r="G29" s="164"/>
      <c r="H29" s="164"/>
      <c r="I29" s="55"/>
      <c r="J29" s="164"/>
      <c r="K29" s="164"/>
      <c r="L29" s="55"/>
    </row>
    <row r="30" spans="1:12">
      <c r="A30" s="198" t="s">
        <v>145</v>
      </c>
      <c r="C30" s="55"/>
      <c r="D30" s="53"/>
      <c r="E30" s="53"/>
      <c r="F30" s="53"/>
      <c r="G30" s="53"/>
      <c r="H30" s="53"/>
      <c r="I30" s="53"/>
      <c r="J30" s="53"/>
      <c r="K30" s="53"/>
      <c r="L30" s="53"/>
    </row>
    <row r="31" spans="1:12">
      <c r="D31" s="214"/>
      <c r="E31" s="215"/>
      <c r="F31" s="214"/>
      <c r="G31" s="215"/>
      <c r="H31" s="215"/>
      <c r="J31" s="209"/>
    </row>
    <row r="32" spans="1:12" ht="18" customHeight="1"/>
    <row r="33" ht="18" customHeight="1"/>
    <row r="34" ht="21.75" customHeight="1"/>
    <row r="35" ht="21.75" customHeight="1"/>
    <row r="36" ht="21.75" customHeight="1"/>
    <row r="37" ht="21.75" customHeight="1"/>
    <row r="38" ht="21.75" customHeight="1"/>
    <row r="39" ht="21.75" customHeight="1"/>
    <row r="40" ht="21.75" customHeight="1"/>
    <row r="41" ht="21.75" customHeight="1"/>
    <row r="42" ht="21.75" customHeight="1"/>
    <row r="43" ht="21.75" customHeight="1"/>
    <row r="44" ht="21.75" customHeight="1"/>
    <row r="45" ht="21.75" customHeight="1"/>
    <row r="46" ht="21.75" customHeight="1"/>
    <row r="47" ht="21.75" customHeight="1"/>
    <row r="48"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row r="64" ht="21.75" customHeight="1"/>
    <row r="65" spans="2:3" ht="21.75" customHeight="1"/>
    <row r="66" spans="2:3" ht="21.75" customHeight="1"/>
    <row r="67" spans="2:3" ht="21.75" customHeight="1"/>
    <row r="68" spans="2:3" ht="21.75" customHeight="1"/>
    <row r="69" spans="2:3" ht="21.75" customHeight="1"/>
    <row r="70" spans="2:3" ht="21.75" customHeight="1"/>
    <row r="71" spans="2:3" ht="21.75" customHeight="1"/>
    <row r="72" spans="2:3" ht="21.75" customHeight="1"/>
    <row r="73" spans="2:3" ht="21.75" customHeight="1"/>
    <row r="74" spans="2:3" ht="21.75" customHeight="1">
      <c r="B74" s="215"/>
      <c r="C74" s="215"/>
    </row>
  </sheetData>
  <mergeCells count="5">
    <mergeCell ref="A1:L1"/>
    <mergeCell ref="B5:C6"/>
    <mergeCell ref="D5:F5"/>
    <mergeCell ref="G5:I5"/>
    <mergeCell ref="J5:L5"/>
  </mergeCells>
  <phoneticPr fontId="3"/>
  <dataValidations count="1">
    <dataValidation imeMode="off" allowBlank="1" showInputMessage="1" showErrorMessage="1" sqref="I10 L10 D14:L28" xr:uid="{00000000-0002-0000-0B00-000000000000}"/>
  </dataValidations>
  <printOptions horizontalCentered="1"/>
  <pageMargins left="0.59055118110236227" right="0.59055118110236227" top="0.59055118110236227" bottom="0.39370078740157483" header="0" footer="0"/>
  <pageSetup paperSize="9" scale="98" firstPageNumber="43" fitToHeight="0"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L59"/>
  <sheetViews>
    <sheetView view="pageBreakPreview" zoomScaleNormal="100" zoomScaleSheetLayoutView="100" workbookViewId="0"/>
  </sheetViews>
  <sheetFormatPr defaultRowHeight="13.5"/>
  <cols>
    <col min="1" max="1" width="4.5" customWidth="1"/>
    <col min="2" max="3" width="3.625" customWidth="1"/>
    <col min="4" max="10" width="12.125" customWidth="1"/>
    <col min="11" max="11" width="5" customWidth="1"/>
    <col min="12" max="12" width="7.375" customWidth="1"/>
  </cols>
  <sheetData>
    <row r="1" spans="1:11" ht="16.5" customHeight="1" thickBot="1">
      <c r="F1" s="216"/>
      <c r="G1" s="427"/>
      <c r="I1" s="1263" t="s">
        <v>581</v>
      </c>
      <c r="J1" s="1264"/>
      <c r="K1" s="1265"/>
    </row>
    <row r="2" spans="1:11" ht="16.5" customHeight="1">
      <c r="G2" s="217"/>
      <c r="J2" s="667"/>
      <c r="K2" s="667"/>
    </row>
    <row r="3" spans="1:11" ht="14.25" customHeight="1" thickBot="1">
      <c r="B3" s="218"/>
      <c r="C3" s="218"/>
      <c r="D3" s="218"/>
      <c r="E3" s="218"/>
      <c r="F3" s="218"/>
      <c r="G3" s="218"/>
      <c r="H3" s="218"/>
      <c r="I3" s="218"/>
      <c r="J3" s="218"/>
      <c r="K3" s="218"/>
    </row>
    <row r="4" spans="1:11" ht="12.75" customHeight="1" thickTop="1"/>
    <row r="5" spans="1:11" ht="27" customHeight="1">
      <c r="B5" s="1266" t="s">
        <v>425</v>
      </c>
      <c r="C5" s="1266"/>
      <c r="D5" s="1266"/>
      <c r="E5" s="1266"/>
      <c r="F5" s="1266"/>
      <c r="G5" s="1266"/>
      <c r="H5" s="1266"/>
      <c r="I5" s="1266"/>
      <c r="J5" s="1266"/>
      <c r="K5" s="1266"/>
    </row>
    <row r="6" spans="1:11" ht="18.75">
      <c r="B6" s="1267" t="s">
        <v>582</v>
      </c>
      <c r="C6" s="1267"/>
      <c r="D6" s="1267"/>
      <c r="E6" s="1267"/>
      <c r="F6" s="1267"/>
      <c r="G6" s="1267"/>
      <c r="H6" s="1267"/>
      <c r="I6" s="1267"/>
      <c r="J6" s="1267"/>
      <c r="K6" s="1267"/>
    </row>
    <row r="7" spans="1:11" ht="13.5" customHeight="1" thickBot="1">
      <c r="A7" s="257"/>
      <c r="B7" s="219"/>
      <c r="C7" s="219"/>
      <c r="D7" s="219"/>
      <c r="E7" s="219"/>
      <c r="F7" s="219"/>
      <c r="G7" s="219"/>
      <c r="H7" s="219"/>
      <c r="I7" s="219"/>
      <c r="J7" s="219"/>
      <c r="K7" s="220"/>
    </row>
    <row r="8" spans="1:11" ht="18.75" customHeight="1" thickTop="1">
      <c r="B8" s="901"/>
      <c r="C8" s="901"/>
      <c r="D8" s="901"/>
      <c r="E8" s="901"/>
      <c r="F8" s="901"/>
      <c r="G8" s="901"/>
      <c r="H8" s="901"/>
      <c r="I8" s="901"/>
      <c r="J8" s="901"/>
      <c r="K8" s="901"/>
    </row>
    <row r="9" spans="1:11" ht="16.5" customHeight="1">
      <c r="C9" s="1268" t="s">
        <v>146</v>
      </c>
      <c r="D9" s="1268"/>
      <c r="E9" s="1268"/>
      <c r="F9" s="1268"/>
      <c r="G9" s="1268"/>
      <c r="H9" s="1268"/>
      <c r="I9" s="1268"/>
      <c r="J9" s="1268"/>
    </row>
    <row r="10" spans="1:11" ht="14.25" thickBot="1">
      <c r="J10" s="1083" t="s">
        <v>565</v>
      </c>
    </row>
    <row r="11" spans="1:11" ht="18" customHeight="1">
      <c r="C11" s="221"/>
      <c r="D11" s="222"/>
      <c r="E11" s="902" t="s">
        <v>471</v>
      </c>
      <c r="F11" s="903"/>
      <c r="G11" s="903"/>
      <c r="H11" s="904" t="s">
        <v>472</v>
      </c>
      <c r="I11" s="903"/>
      <c r="J11" s="905"/>
    </row>
    <row r="12" spans="1:11" ht="16.5" customHeight="1">
      <c r="C12" s="223" t="s">
        <v>495</v>
      </c>
      <c r="D12" s="224"/>
      <c r="E12" s="225" t="s">
        <v>566</v>
      </c>
      <c r="F12" s="226" t="s">
        <v>523</v>
      </c>
      <c r="G12" s="227" t="s">
        <v>522</v>
      </c>
      <c r="H12" s="228" t="s">
        <v>523</v>
      </c>
      <c r="I12" s="226" t="s">
        <v>567</v>
      </c>
      <c r="J12" s="229" t="s">
        <v>524</v>
      </c>
    </row>
    <row r="13" spans="1:11" ht="16.5" customHeight="1" thickBot="1">
      <c r="C13" s="230"/>
      <c r="D13" s="231"/>
      <c r="E13" s="232" t="s">
        <v>546</v>
      </c>
      <c r="F13" s="233" t="s">
        <v>545</v>
      </c>
      <c r="G13" s="234" t="s">
        <v>147</v>
      </c>
      <c r="H13" s="235" t="s">
        <v>546</v>
      </c>
      <c r="I13" s="233" t="s">
        <v>546</v>
      </c>
      <c r="J13" s="236" t="s">
        <v>148</v>
      </c>
    </row>
    <row r="14" spans="1:11" ht="24.75" customHeight="1">
      <c r="C14" s="237" t="s">
        <v>473</v>
      </c>
      <c r="D14" s="238" t="s">
        <v>474</v>
      </c>
      <c r="E14" s="239">
        <v>91.1</v>
      </c>
      <c r="F14" s="240">
        <v>90.9</v>
      </c>
      <c r="G14" s="241">
        <v>0.2</v>
      </c>
      <c r="H14" s="242">
        <v>78.900000000000006</v>
      </c>
      <c r="I14" s="240">
        <v>78.8</v>
      </c>
      <c r="J14" s="243">
        <v>0.1</v>
      </c>
    </row>
    <row r="15" spans="1:11" ht="24.75" customHeight="1">
      <c r="C15" s="237" t="s">
        <v>475</v>
      </c>
      <c r="D15" s="244" t="s">
        <v>476</v>
      </c>
      <c r="E15" s="245">
        <v>95</v>
      </c>
      <c r="F15" s="246">
        <v>94.5</v>
      </c>
      <c r="G15" s="974">
        <v>0.5</v>
      </c>
      <c r="H15" s="247">
        <v>85.1</v>
      </c>
      <c r="I15" s="246">
        <v>83.8</v>
      </c>
      <c r="J15" s="975">
        <v>1.6</v>
      </c>
    </row>
    <row r="16" spans="1:11" ht="24.75" customHeight="1" thickBot="1">
      <c r="C16" s="248" t="s">
        <v>477</v>
      </c>
      <c r="D16" s="249" t="s">
        <v>478</v>
      </c>
      <c r="E16" s="250">
        <v>99.7</v>
      </c>
      <c r="F16" s="251">
        <v>98.6</v>
      </c>
      <c r="G16" s="252">
        <v>1.1000000000000001</v>
      </c>
      <c r="H16" s="253">
        <v>98.7</v>
      </c>
      <c r="I16" s="251">
        <v>96.6</v>
      </c>
      <c r="J16" s="976">
        <v>2.2000000000000002</v>
      </c>
    </row>
    <row r="17" spans="1:10" ht="24.75" customHeight="1">
      <c r="C17" s="254" t="s">
        <v>479</v>
      </c>
      <c r="D17" s="238" t="s">
        <v>480</v>
      </c>
      <c r="E17" s="239">
        <v>103.3</v>
      </c>
      <c r="F17" s="240">
        <v>101.2</v>
      </c>
      <c r="G17" s="241">
        <v>2.1</v>
      </c>
      <c r="H17" s="242">
        <v>103.7</v>
      </c>
      <c r="I17" s="240">
        <v>99.3</v>
      </c>
      <c r="J17" s="243">
        <v>4.4000000000000004</v>
      </c>
    </row>
    <row r="18" spans="1:10" ht="24.75" customHeight="1">
      <c r="C18" s="237"/>
      <c r="D18" s="244" t="s">
        <v>481</v>
      </c>
      <c r="E18" s="245">
        <v>101.4</v>
      </c>
      <c r="F18" s="246">
        <v>102.2</v>
      </c>
      <c r="G18" s="974">
        <v>-0.8</v>
      </c>
      <c r="H18" s="247">
        <v>102.1</v>
      </c>
      <c r="I18" s="246">
        <v>98.4</v>
      </c>
      <c r="J18" s="975">
        <v>3.8</v>
      </c>
    </row>
    <row r="19" spans="1:10" ht="24.75" customHeight="1" thickBot="1">
      <c r="C19" s="248" t="s">
        <v>482</v>
      </c>
      <c r="D19" s="249" t="s">
        <v>483</v>
      </c>
      <c r="E19" s="250">
        <v>99.2</v>
      </c>
      <c r="F19" s="251">
        <v>99.5</v>
      </c>
      <c r="G19" s="252">
        <v>-0.3</v>
      </c>
      <c r="H19" s="253">
        <v>100.3</v>
      </c>
      <c r="I19" s="251">
        <v>103.5</v>
      </c>
      <c r="J19" s="976">
        <v>-3.1</v>
      </c>
    </row>
    <row r="20" spans="1:10" ht="14.25" customHeight="1">
      <c r="C20" s="255" t="s">
        <v>534</v>
      </c>
      <c r="G20" s="255"/>
      <c r="H20" s="255"/>
    </row>
    <row r="21" spans="1:10" ht="13.5" customHeight="1">
      <c r="C21" s="255"/>
    </row>
    <row r="22" spans="1:10" ht="19.5" customHeight="1">
      <c r="B22" s="256" t="s">
        <v>535</v>
      </c>
    </row>
    <row r="23" spans="1:10">
      <c r="B23" s="257"/>
    </row>
    <row r="24" spans="1:10" ht="18" customHeight="1">
      <c r="B24" s="258"/>
    </row>
    <row r="25" spans="1:10" ht="18" customHeight="1">
      <c r="B25" s="258" t="s">
        <v>536</v>
      </c>
    </row>
    <row r="26" spans="1:10" ht="8.25" customHeight="1">
      <c r="B26" s="257"/>
      <c r="D26" s="1"/>
      <c r="E26" s="1"/>
      <c r="F26" s="1"/>
      <c r="G26" s="1"/>
      <c r="H26" s="1"/>
      <c r="I26" s="1"/>
      <c r="J26" s="1"/>
    </row>
    <row r="27" spans="1:10" ht="14.25">
      <c r="B27" s="668" t="s">
        <v>583</v>
      </c>
      <c r="D27" s="1"/>
      <c r="E27" s="1"/>
      <c r="F27" s="1"/>
      <c r="G27" s="1"/>
      <c r="H27" s="1"/>
      <c r="I27" s="1"/>
      <c r="J27" s="1"/>
    </row>
    <row r="28" spans="1:10" ht="14.25">
      <c r="A28" t="s">
        <v>444</v>
      </c>
      <c r="B28" s="668" t="s">
        <v>584</v>
      </c>
      <c r="D28" s="1"/>
      <c r="E28" s="1"/>
      <c r="F28" s="1"/>
      <c r="G28" s="1"/>
      <c r="H28" s="1"/>
      <c r="I28" s="1"/>
      <c r="J28" s="1"/>
    </row>
    <row r="29" spans="1:10" ht="16.5" customHeight="1">
      <c r="B29" s="668" t="s">
        <v>585</v>
      </c>
      <c r="D29" s="1"/>
      <c r="E29" s="1"/>
      <c r="F29" s="1"/>
      <c r="G29" s="1"/>
      <c r="H29" s="1"/>
      <c r="I29" s="1"/>
      <c r="J29" s="1"/>
    </row>
    <row r="30" spans="1:10" ht="16.5" customHeight="1">
      <c r="B30" s="1"/>
      <c r="C30" s="1"/>
    </row>
    <row r="31" spans="1:10" ht="8.25" customHeight="1"/>
    <row r="32" spans="1:10" ht="16.5" customHeight="1">
      <c r="B32" s="257"/>
    </row>
    <row r="33" spans="2:11" ht="16.5" customHeight="1">
      <c r="C33" s="259"/>
    </row>
    <row r="34" spans="2:11" ht="18" customHeight="1">
      <c r="B34" s="260" t="s">
        <v>586</v>
      </c>
    </row>
    <row r="35" spans="2:11" ht="8.25" customHeight="1"/>
    <row r="36" spans="2:11" ht="16.5" customHeight="1">
      <c r="B36" s="668" t="s">
        <v>587</v>
      </c>
    </row>
    <row r="37" spans="2:11" ht="16.5" customHeight="1">
      <c r="B37" s="668" t="s">
        <v>588</v>
      </c>
    </row>
    <row r="38" spans="2:11" ht="16.5" customHeight="1">
      <c r="B38" s="668" t="s">
        <v>589</v>
      </c>
    </row>
    <row r="39" spans="2:11" ht="16.5" customHeight="1">
      <c r="B39" s="2"/>
    </row>
    <row r="40" spans="2:11" ht="16.5" customHeight="1">
      <c r="B40" s="1"/>
    </row>
    <row r="41" spans="2:11" ht="16.5" customHeight="1">
      <c r="C41" s="261"/>
    </row>
    <row r="42" spans="2:11" ht="18" customHeight="1">
      <c r="B42" s="260" t="s">
        <v>590</v>
      </c>
      <c r="C42" s="257"/>
    </row>
    <row r="43" spans="2:11" ht="8.25" customHeight="1">
      <c r="C43" s="1"/>
    </row>
    <row r="44" spans="2:11" ht="16.5" customHeight="1">
      <c r="B44" s="1" t="s">
        <v>591</v>
      </c>
      <c r="C44" s="1"/>
    </row>
    <row r="45" spans="2:11" ht="16.5" customHeight="1">
      <c r="B45" s="2" t="s">
        <v>592</v>
      </c>
      <c r="D45" s="257"/>
      <c r="E45" s="257"/>
      <c r="F45" s="257"/>
      <c r="G45" s="257"/>
      <c r="H45" s="257"/>
      <c r="I45" s="257"/>
      <c r="J45" s="257"/>
      <c r="K45" s="257"/>
    </row>
    <row r="46" spans="2:11" ht="16.5" customHeight="1">
      <c r="B46" s="2" t="s">
        <v>593</v>
      </c>
      <c r="C46" s="257"/>
    </row>
    <row r="47" spans="2:11" ht="16.5" customHeight="1">
      <c r="B47" s="2"/>
    </row>
    <row r="48" spans="2:11" ht="16.5" customHeight="1">
      <c r="B48" s="1"/>
    </row>
    <row r="49" spans="2:12" ht="14.25" customHeight="1">
      <c r="B49" s="1"/>
    </row>
    <row r="50" spans="2:12" ht="14.25" customHeight="1" thickBot="1">
      <c r="B50" s="1"/>
    </row>
    <row r="51" spans="2:12" ht="14.25" customHeight="1" thickTop="1">
      <c r="B51" s="1273"/>
      <c r="C51" s="1273"/>
      <c r="D51" s="1273"/>
      <c r="E51" s="1273"/>
      <c r="F51" s="1273"/>
      <c r="G51" s="1273"/>
      <c r="H51" s="1273"/>
      <c r="I51" s="1273"/>
      <c r="J51" s="1273"/>
      <c r="K51" s="495"/>
    </row>
    <row r="52" spans="2:12" ht="17.25">
      <c r="B52" s="1271" t="s">
        <v>319</v>
      </c>
      <c r="C52" s="1271"/>
      <c r="D52" s="1271"/>
      <c r="E52" s="1271"/>
      <c r="F52" s="1271"/>
      <c r="G52" s="1271"/>
      <c r="H52" s="1271"/>
      <c r="I52" s="1271"/>
      <c r="J52" s="1271"/>
      <c r="K52" s="1271"/>
    </row>
    <row r="53" spans="2:12" ht="17.25">
      <c r="B53" s="1271" t="s">
        <v>149</v>
      </c>
      <c r="C53" s="1271"/>
      <c r="D53" s="1271"/>
      <c r="E53" s="1271"/>
      <c r="F53" s="1271"/>
      <c r="G53" s="1271"/>
      <c r="H53" s="1271"/>
      <c r="I53" s="1271"/>
      <c r="J53" s="1271"/>
      <c r="K53" s="1271"/>
    </row>
    <row r="56" spans="2:12" ht="14.25" customHeight="1">
      <c r="B56" s="1272" t="s">
        <v>150</v>
      </c>
      <c r="C56" s="1272"/>
      <c r="D56" s="1272"/>
      <c r="E56" s="1272"/>
      <c r="F56" s="1272"/>
      <c r="G56" s="1272"/>
      <c r="H56" s="1272"/>
      <c r="I56" s="1272"/>
      <c r="J56" s="1272"/>
      <c r="K56" s="1272"/>
    </row>
    <row r="57" spans="2:12" ht="14.25" customHeight="1">
      <c r="B57" s="1272" t="s">
        <v>151</v>
      </c>
      <c r="C57" s="1272"/>
      <c r="D57" s="1272"/>
      <c r="E57" s="1272"/>
      <c r="F57" s="1272"/>
      <c r="G57" s="1272"/>
      <c r="H57" s="1272"/>
      <c r="I57" s="1272"/>
      <c r="J57" s="1272"/>
      <c r="K57" s="1272"/>
    </row>
    <row r="59" spans="2:12" ht="14.25" customHeight="1">
      <c r="B59" s="1269" t="s">
        <v>152</v>
      </c>
      <c r="C59" s="1270"/>
      <c r="D59" s="1270"/>
      <c r="E59" s="1270"/>
      <c r="F59" s="1270"/>
      <c r="G59" s="1270"/>
      <c r="H59" s="1270"/>
      <c r="I59" s="1270"/>
      <c r="J59" s="1270"/>
      <c r="K59" s="1270"/>
      <c r="L59" s="262"/>
    </row>
  </sheetData>
  <mergeCells count="10">
    <mergeCell ref="I1:K1"/>
    <mergeCell ref="B5:K5"/>
    <mergeCell ref="B6:K6"/>
    <mergeCell ref="C9:J9"/>
    <mergeCell ref="B59:K59"/>
    <mergeCell ref="B52:K52"/>
    <mergeCell ref="B56:K56"/>
    <mergeCell ref="B51:J51"/>
    <mergeCell ref="B53:K53"/>
    <mergeCell ref="B57:K57"/>
  </mergeCells>
  <phoneticPr fontId="3"/>
  <pageMargins left="0.7" right="0.7" top="0.75" bottom="0.75" header="0.3" footer="0.3"/>
  <pageSetup paperSize="9" scale="7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L54"/>
  <sheetViews>
    <sheetView showGridLines="0" view="pageBreakPreview" zoomScaleNormal="120" zoomScaleSheetLayoutView="100" workbookViewId="0"/>
  </sheetViews>
  <sheetFormatPr defaultColWidth="9" defaultRowHeight="13.5"/>
  <cols>
    <col min="1" max="1" width="2.125" style="277" customWidth="1"/>
    <col min="2" max="2" width="13.375" style="277" customWidth="1"/>
    <col min="3" max="3" width="2.125" style="277" customWidth="1"/>
    <col min="4" max="6" width="12.125" style="277" customWidth="1"/>
    <col min="7" max="16384" width="9" style="277"/>
  </cols>
  <sheetData>
    <row r="1" spans="1:12" ht="30" customHeight="1">
      <c r="A1" s="275"/>
      <c r="B1" s="1274" t="s">
        <v>245</v>
      </c>
      <c r="C1" s="1274"/>
      <c r="D1" s="1274"/>
      <c r="E1" s="1274"/>
      <c r="F1" s="1274"/>
      <c r="G1" s="19"/>
      <c r="H1" s="19"/>
      <c r="I1" s="276"/>
      <c r="J1" s="276"/>
      <c r="K1" s="276"/>
      <c r="L1" s="276"/>
    </row>
    <row r="2" spans="1:12" ht="10.5" customHeight="1">
      <c r="B2" s="19"/>
      <c r="C2" s="19"/>
      <c r="D2" s="19"/>
      <c r="E2" s="19"/>
      <c r="F2" s="19"/>
      <c r="G2" s="19"/>
      <c r="H2" s="19"/>
      <c r="I2" s="276"/>
      <c r="J2" s="276"/>
      <c r="K2" s="276"/>
      <c r="L2" s="276"/>
    </row>
    <row r="3" spans="1:12" ht="15" customHeight="1">
      <c r="B3" s="278"/>
      <c r="C3" s="278"/>
      <c r="D3" s="278"/>
      <c r="F3" s="430" t="s">
        <v>322</v>
      </c>
    </row>
    <row r="4" spans="1:12" ht="3" customHeight="1">
      <c r="B4" s="278"/>
      <c r="C4" s="278"/>
      <c r="D4" s="278"/>
      <c r="E4" s="279"/>
      <c r="F4" s="279"/>
    </row>
    <row r="5" spans="1:12" ht="31.5" customHeight="1">
      <c r="A5" s="428"/>
      <c r="B5" s="1275" t="s">
        <v>320</v>
      </c>
      <c r="C5" s="1276"/>
      <c r="D5" s="280" t="s">
        <v>246</v>
      </c>
      <c r="E5" s="281" t="s">
        <v>247</v>
      </c>
      <c r="F5" s="282" t="s">
        <v>248</v>
      </c>
    </row>
    <row r="6" spans="1:12" ht="24.75" hidden="1" customHeight="1">
      <c r="A6" s="278"/>
      <c r="B6" s="283" t="s">
        <v>249</v>
      </c>
      <c r="C6" s="284"/>
      <c r="D6" s="496">
        <v>7497788</v>
      </c>
      <c r="E6" s="285" t="s">
        <v>250</v>
      </c>
      <c r="F6" s="497">
        <v>31905</v>
      </c>
    </row>
    <row r="7" spans="1:12" ht="24.75" hidden="1" customHeight="1">
      <c r="A7" s="278"/>
      <c r="B7" s="283" t="s">
        <v>251</v>
      </c>
      <c r="C7" s="284"/>
      <c r="D7" s="498">
        <v>11633606</v>
      </c>
      <c r="E7" s="286" t="s">
        <v>250</v>
      </c>
      <c r="F7" s="499">
        <v>32049</v>
      </c>
    </row>
    <row r="8" spans="1:12" ht="24.75" hidden="1" customHeight="1">
      <c r="A8" s="278"/>
      <c r="B8" s="283" t="s">
        <v>252</v>
      </c>
      <c r="C8" s="284"/>
      <c r="D8" s="498">
        <v>13118262</v>
      </c>
      <c r="E8" s="287">
        <f t="shared" ref="E8:E13" si="0">D8/D7*100</f>
        <v>112.76178684407914</v>
      </c>
      <c r="F8" s="499">
        <v>35940</v>
      </c>
    </row>
    <row r="9" spans="1:12" ht="24.75" hidden="1" customHeight="1">
      <c r="A9" s="278"/>
      <c r="B9" s="288" t="s">
        <v>253</v>
      </c>
      <c r="C9" s="289"/>
      <c r="D9" s="498">
        <v>13648474</v>
      </c>
      <c r="E9" s="287">
        <f t="shared" si="0"/>
        <v>104.0417854133421</v>
      </c>
      <c r="F9" s="499">
        <v>37393</v>
      </c>
    </row>
    <row r="10" spans="1:12" ht="24.75" hidden="1" customHeight="1">
      <c r="A10" s="278"/>
      <c r="B10" s="288" t="s">
        <v>254</v>
      </c>
      <c r="C10" s="289"/>
      <c r="D10" s="498">
        <v>13765342</v>
      </c>
      <c r="E10" s="287">
        <f t="shared" si="0"/>
        <v>100.85627155094407</v>
      </c>
      <c r="F10" s="499">
        <v>37713</v>
      </c>
    </row>
    <row r="11" spans="1:12" ht="24.75" hidden="1" customHeight="1">
      <c r="A11" s="278"/>
      <c r="B11" s="288" t="s">
        <v>255</v>
      </c>
      <c r="C11" s="289"/>
      <c r="D11" s="498">
        <v>13703904</v>
      </c>
      <c r="E11" s="287">
        <f t="shared" si="0"/>
        <v>99.553676181819526</v>
      </c>
      <c r="F11" s="499">
        <v>37545</v>
      </c>
    </row>
    <row r="12" spans="1:12" ht="19.5" hidden="1" customHeight="1">
      <c r="A12" s="278"/>
      <c r="B12" s="288" t="s">
        <v>256</v>
      </c>
      <c r="C12" s="289"/>
      <c r="D12" s="498">
        <v>12874161</v>
      </c>
      <c r="E12" s="287">
        <f t="shared" si="0"/>
        <v>93.945207146810134</v>
      </c>
      <c r="F12" s="499">
        <v>35272</v>
      </c>
    </row>
    <row r="13" spans="1:12" ht="19.5" hidden="1" customHeight="1">
      <c r="A13" s="278"/>
      <c r="B13" s="288" t="s">
        <v>257</v>
      </c>
      <c r="C13" s="289"/>
      <c r="D13" s="498">
        <v>12976129</v>
      </c>
      <c r="E13" s="287">
        <f t="shared" si="0"/>
        <v>100.79203607908896</v>
      </c>
      <c r="F13" s="499">
        <v>35551</v>
      </c>
    </row>
    <row r="14" spans="1:12" ht="19.5" hidden="1" customHeight="1">
      <c r="A14" s="278"/>
      <c r="B14" s="288" t="s">
        <v>258</v>
      </c>
      <c r="C14" s="289"/>
      <c r="D14" s="498">
        <v>13391576</v>
      </c>
      <c r="E14" s="287">
        <f>D14/D13*100</f>
        <v>103.20162507632284</v>
      </c>
      <c r="F14" s="499">
        <v>36689</v>
      </c>
    </row>
    <row r="15" spans="1:12" ht="19.5" hidden="1" customHeight="1">
      <c r="A15" s="278"/>
      <c r="B15" s="290" t="s">
        <v>259</v>
      </c>
      <c r="C15" s="291"/>
      <c r="D15" s="500">
        <v>14229789</v>
      </c>
      <c r="E15" s="292">
        <v>106.25925581873261</v>
      </c>
      <c r="F15" s="501">
        <v>39093</v>
      </c>
    </row>
    <row r="16" spans="1:12" ht="19.5" hidden="1" customHeight="1">
      <c r="A16" s="278"/>
      <c r="B16" s="290" t="s">
        <v>260</v>
      </c>
      <c r="C16" s="291"/>
      <c r="D16" s="500">
        <v>14903196</v>
      </c>
      <c r="E16" s="292">
        <v>104.73237516030632</v>
      </c>
      <c r="F16" s="501">
        <v>40831</v>
      </c>
    </row>
    <row r="17" spans="1:9" ht="19.5" customHeight="1">
      <c r="A17" s="293"/>
      <c r="B17" s="692" t="s">
        <v>505</v>
      </c>
      <c r="C17" s="291"/>
      <c r="D17" s="503">
        <v>16908907</v>
      </c>
      <c r="E17" s="292">
        <v>143.5900111958195</v>
      </c>
      <c r="F17" s="502">
        <v>46326</v>
      </c>
    </row>
    <row r="18" spans="1:9" ht="19.5" customHeight="1">
      <c r="A18" s="293"/>
      <c r="B18" s="692" t="s">
        <v>463</v>
      </c>
      <c r="C18" s="291"/>
      <c r="D18" s="503">
        <v>19948279</v>
      </c>
      <c r="E18" s="504">
        <f>D18 / D17 * 100</f>
        <v>117.97497614718679</v>
      </c>
      <c r="F18" s="502">
        <v>54803</v>
      </c>
    </row>
    <row r="19" spans="1:9" ht="19.5" customHeight="1">
      <c r="A19" s="293"/>
      <c r="B19" s="692" t="s">
        <v>537</v>
      </c>
      <c r="C19" s="291"/>
      <c r="D19" s="503">
        <v>22227865</v>
      </c>
      <c r="E19" s="504">
        <f>D19 / D18 * 100</f>
        <v>111.42748203992936</v>
      </c>
      <c r="F19" s="502">
        <v>60898</v>
      </c>
    </row>
    <row r="20" spans="1:9" ht="5.25" customHeight="1">
      <c r="A20" s="295"/>
      <c r="B20" s="295"/>
      <c r="C20" s="296"/>
      <c r="D20" s="297"/>
      <c r="E20" s="298"/>
      <c r="F20" s="299"/>
    </row>
    <row r="21" spans="1:9" ht="6.75" customHeight="1">
      <c r="A21" s="300"/>
      <c r="B21" s="693"/>
      <c r="C21" s="301"/>
      <c r="D21" s="500"/>
      <c r="E21" s="292"/>
      <c r="F21" s="501"/>
    </row>
    <row r="22" spans="1:9" ht="18" customHeight="1">
      <c r="A22" s="293"/>
      <c r="B22" s="694" t="s">
        <v>578</v>
      </c>
      <c r="C22" s="289"/>
      <c r="D22" s="431">
        <v>1832467</v>
      </c>
      <c r="E22" s="504">
        <v>114.18634300512711</v>
      </c>
      <c r="F22" s="505">
        <v>59112</v>
      </c>
      <c r="H22" s="561"/>
      <c r="I22" s="562"/>
    </row>
    <row r="23" spans="1:9" ht="18" customHeight="1">
      <c r="A23" s="293"/>
      <c r="B23" s="694">
        <v>8</v>
      </c>
      <c r="C23" s="289"/>
      <c r="D23" s="431">
        <v>1848050</v>
      </c>
      <c r="E23" s="504">
        <v>121.66107642123349</v>
      </c>
      <c r="F23" s="505">
        <v>59615</v>
      </c>
      <c r="H23" s="561"/>
      <c r="I23" s="562"/>
    </row>
    <row r="24" spans="1:9" ht="18" customHeight="1">
      <c r="A24" s="293"/>
      <c r="B24" s="694">
        <v>9</v>
      </c>
      <c r="C24" s="289"/>
      <c r="D24" s="431">
        <v>1733839</v>
      </c>
      <c r="E24" s="504">
        <v>109.79668628921131</v>
      </c>
      <c r="F24" s="505">
        <v>57795</v>
      </c>
      <c r="H24" s="561"/>
      <c r="I24" s="562"/>
    </row>
    <row r="25" spans="1:9" ht="18" customHeight="1">
      <c r="A25" s="293"/>
      <c r="B25" s="694">
        <v>10</v>
      </c>
      <c r="C25" s="289"/>
      <c r="D25" s="431">
        <v>1978823</v>
      </c>
      <c r="E25" s="504">
        <v>110.95527637007538</v>
      </c>
      <c r="F25" s="505">
        <v>63833</v>
      </c>
      <c r="H25" s="561"/>
      <c r="I25" s="562"/>
    </row>
    <row r="26" spans="1:9" ht="18" customHeight="1">
      <c r="A26" s="293"/>
      <c r="B26" s="694">
        <v>11</v>
      </c>
      <c r="C26" s="289"/>
      <c r="D26" s="431">
        <v>1925260</v>
      </c>
      <c r="E26" s="504">
        <v>111.87173618338211</v>
      </c>
      <c r="F26" s="505">
        <v>64175</v>
      </c>
      <c r="H26" s="561"/>
      <c r="I26" s="562"/>
    </row>
    <row r="27" spans="1:9" ht="18" customHeight="1">
      <c r="A27" s="293"/>
      <c r="B27" s="694">
        <v>12</v>
      </c>
      <c r="C27" s="289"/>
      <c r="D27" s="431">
        <v>1943971</v>
      </c>
      <c r="E27" s="504">
        <v>110.89313085527604</v>
      </c>
      <c r="F27" s="505">
        <v>62709</v>
      </c>
      <c r="H27" s="561"/>
      <c r="I27" s="562"/>
    </row>
    <row r="28" spans="1:9" ht="18" customHeight="1">
      <c r="A28" s="293"/>
      <c r="B28" s="694" t="s">
        <v>515</v>
      </c>
      <c r="C28" s="289"/>
      <c r="D28" s="431">
        <v>1925729</v>
      </c>
      <c r="E28" s="504">
        <v>111.028286216545</v>
      </c>
      <c r="F28" s="505">
        <v>62120</v>
      </c>
      <c r="H28" s="561"/>
      <c r="I28" s="562"/>
    </row>
    <row r="29" spans="1:9" ht="18" customHeight="1">
      <c r="A29" s="293"/>
      <c r="B29" s="694">
        <v>2</v>
      </c>
      <c r="C29" s="289"/>
      <c r="D29" s="431">
        <v>1853219</v>
      </c>
      <c r="E29" s="504">
        <v>106.60885272401464</v>
      </c>
      <c r="F29" s="505">
        <v>66186</v>
      </c>
      <c r="H29" s="561"/>
      <c r="I29" s="562"/>
    </row>
    <row r="30" spans="1:9" ht="18" customHeight="1">
      <c r="A30" s="293"/>
      <c r="B30" s="694">
        <v>3</v>
      </c>
      <c r="C30" s="289"/>
      <c r="D30" s="431">
        <v>1943295</v>
      </c>
      <c r="E30" s="504">
        <v>107.77253077262228</v>
      </c>
      <c r="F30" s="505">
        <v>62687</v>
      </c>
      <c r="H30" s="561"/>
      <c r="I30" s="562"/>
    </row>
    <row r="31" spans="1:9" ht="18" customHeight="1">
      <c r="A31" s="293"/>
      <c r="B31" s="694" t="s">
        <v>543</v>
      </c>
      <c r="C31" s="289"/>
      <c r="D31" s="431">
        <v>1934246</v>
      </c>
      <c r="E31" s="504">
        <v>108.82</v>
      </c>
      <c r="F31" s="505">
        <v>64475</v>
      </c>
      <c r="H31" s="561"/>
      <c r="I31" s="562"/>
    </row>
    <row r="32" spans="1:9" ht="18" customHeight="1">
      <c r="A32" s="293"/>
      <c r="B32" s="694" t="s">
        <v>554</v>
      </c>
      <c r="C32" s="289"/>
      <c r="D32" s="431">
        <v>1934474</v>
      </c>
      <c r="E32" s="504">
        <v>107.85191445993314</v>
      </c>
      <c r="F32" s="505">
        <v>62402</v>
      </c>
      <c r="H32" s="561"/>
      <c r="I32" s="562"/>
    </row>
    <row r="33" spans="1:11" ht="18" customHeight="1">
      <c r="A33" s="293"/>
      <c r="B33" s="694" t="s">
        <v>561</v>
      </c>
      <c r="C33" s="289"/>
      <c r="D33" s="431">
        <v>1927191</v>
      </c>
      <c r="E33" s="504">
        <v>115.2501433756274</v>
      </c>
      <c r="F33" s="505">
        <v>64240</v>
      </c>
      <c r="H33" s="561"/>
      <c r="I33" s="562"/>
    </row>
    <row r="34" spans="1:11" ht="18" customHeight="1">
      <c r="A34" s="293"/>
      <c r="B34" s="694" t="s">
        <v>562</v>
      </c>
      <c r="C34" s="289"/>
      <c r="D34" s="431">
        <v>1985468</v>
      </c>
      <c r="E34" s="504">
        <f>D34 /D22 * 100</f>
        <v>108.34945458772245</v>
      </c>
      <c r="F34" s="505">
        <v>64047</v>
      </c>
      <c r="H34" s="561"/>
      <c r="I34" s="562"/>
    </row>
    <row r="35" spans="1:11" ht="5.0999999999999996" customHeight="1">
      <c r="A35" s="295"/>
      <c r="B35" s="695"/>
      <c r="C35" s="302"/>
      <c r="D35" s="556"/>
      <c r="E35" s="557"/>
      <c r="F35" s="558"/>
    </row>
    <row r="36" spans="1:11" ht="3" customHeight="1">
      <c r="A36" s="278"/>
      <c r="B36" s="294"/>
      <c r="C36" s="294"/>
      <c r="D36" s="303"/>
      <c r="E36" s="304"/>
      <c r="F36" s="303"/>
    </row>
    <row r="37" spans="1:11">
      <c r="A37" s="278"/>
      <c r="B37" s="429" t="s">
        <v>323</v>
      </c>
      <c r="C37" s="278"/>
      <c r="D37" s="303"/>
      <c r="E37" s="304"/>
      <c r="F37" s="303"/>
    </row>
    <row r="38" spans="1:11">
      <c r="A38" s="278"/>
      <c r="B38" s="429" t="s">
        <v>321</v>
      </c>
      <c r="C38" s="278"/>
      <c r="D38" s="303"/>
      <c r="E38" s="304"/>
      <c r="F38" s="303"/>
    </row>
    <row r="39" spans="1:11" ht="15" customHeight="1">
      <c r="A39" s="278"/>
      <c r="C39" s="278"/>
      <c r="D39" s="305"/>
      <c r="E39" s="305"/>
      <c r="F39" s="305"/>
    </row>
    <row r="40" spans="1:11" ht="27.75" customHeight="1">
      <c r="D40" s="306"/>
      <c r="E40" s="307"/>
      <c r="F40" s="307"/>
    </row>
    <row r="41" spans="1:11" ht="27.75" customHeight="1">
      <c r="G41" s="506"/>
      <c r="H41" s="506"/>
      <c r="I41" s="506"/>
      <c r="J41" s="506"/>
      <c r="K41" s="506"/>
    </row>
    <row r="42" spans="1:11" ht="27.75" customHeight="1">
      <c r="B42" s="506"/>
      <c r="C42" s="507"/>
      <c r="F42" s="506"/>
      <c r="G42" s="506"/>
      <c r="H42" s="506"/>
      <c r="I42" s="506"/>
      <c r="J42" s="506"/>
      <c r="K42" s="506"/>
    </row>
    <row r="43" spans="1:11" ht="27.75" customHeight="1">
      <c r="B43" s="506"/>
      <c r="C43" s="507"/>
      <c r="F43" s="506"/>
      <c r="G43" s="506"/>
      <c r="H43" s="506"/>
      <c r="I43" s="506"/>
      <c r="J43" s="506"/>
      <c r="K43" s="506"/>
    </row>
    <row r="44" spans="1:11" ht="27.75" customHeight="1">
      <c r="B44" s="506"/>
      <c r="C44" s="507"/>
      <c r="F44" s="506"/>
      <c r="G44" s="506"/>
      <c r="H44" s="506"/>
      <c r="I44" s="506"/>
      <c r="J44" s="506"/>
      <c r="K44" s="506"/>
    </row>
    <row r="45" spans="1:11" ht="27.75" customHeight="1">
      <c r="B45" s="506"/>
      <c r="C45" s="507"/>
      <c r="F45" s="506"/>
      <c r="G45" s="506"/>
      <c r="H45" s="506"/>
      <c r="I45" s="506"/>
      <c r="J45" s="506"/>
      <c r="K45" s="506"/>
    </row>
    <row r="46" spans="1:11" ht="27.75" customHeight="1">
      <c r="B46" s="506"/>
      <c r="C46" s="507"/>
      <c r="F46" s="506"/>
      <c r="G46" s="506"/>
      <c r="H46" s="506"/>
      <c r="I46" s="506"/>
      <c r="J46" s="506"/>
      <c r="K46" s="506"/>
    </row>
    <row r="47" spans="1:11" ht="27.75" customHeight="1">
      <c r="B47" s="506"/>
      <c r="C47" s="507"/>
      <c r="F47" s="506"/>
      <c r="G47" s="506"/>
      <c r="H47" s="506"/>
      <c r="I47" s="506"/>
      <c r="J47" s="506"/>
      <c r="K47" s="506"/>
    </row>
    <row r="48" spans="1:11" ht="27.75" customHeight="1">
      <c r="B48" s="506"/>
      <c r="C48" s="507"/>
      <c r="F48" s="506"/>
      <c r="G48" s="506"/>
      <c r="H48" s="506"/>
      <c r="I48" s="506"/>
      <c r="J48" s="506"/>
      <c r="K48" s="506"/>
    </row>
    <row r="49" spans="2:11" ht="27.75" customHeight="1">
      <c r="B49" s="506"/>
      <c r="C49" s="507"/>
      <c r="F49" s="506"/>
      <c r="G49" s="506"/>
      <c r="H49" s="506"/>
      <c r="I49" s="506"/>
      <c r="J49" s="506"/>
      <c r="K49" s="506"/>
    </row>
    <row r="50" spans="2:11" ht="27.75" customHeight="1">
      <c r="B50" s="506"/>
      <c r="C50" s="507"/>
      <c r="F50" s="506"/>
      <c r="G50" s="506"/>
      <c r="H50" s="506"/>
      <c r="I50" s="506"/>
      <c r="J50" s="506"/>
      <c r="K50" s="506"/>
    </row>
    <row r="51" spans="2:11" ht="27.75" customHeight="1">
      <c r="B51" s="506"/>
      <c r="C51" s="507"/>
      <c r="F51" s="506"/>
      <c r="G51" s="506"/>
      <c r="H51" s="506"/>
      <c r="I51" s="506"/>
      <c r="J51" s="506"/>
      <c r="K51" s="506"/>
    </row>
    <row r="52" spans="2:11" ht="27.75" customHeight="1">
      <c r="B52" s="506"/>
      <c r="C52" s="507"/>
      <c r="F52" s="506"/>
      <c r="G52" s="506"/>
      <c r="H52" s="506"/>
      <c r="I52" s="506"/>
      <c r="J52" s="506"/>
      <c r="K52" s="506"/>
    </row>
    <row r="53" spans="2:11" ht="27.75" customHeight="1">
      <c r="B53" s="506"/>
      <c r="C53" s="507"/>
      <c r="F53" s="506"/>
      <c r="G53" s="506"/>
      <c r="H53" s="506"/>
      <c r="I53" s="506"/>
      <c r="J53" s="506"/>
      <c r="K53" s="506"/>
    </row>
    <row r="54" spans="2:11">
      <c r="B54" s="506"/>
      <c r="C54" s="507"/>
      <c r="F54" s="506"/>
    </row>
  </sheetData>
  <mergeCells count="2">
    <mergeCell ref="B1:F1"/>
    <mergeCell ref="B5:C5"/>
  </mergeCells>
  <phoneticPr fontId="3"/>
  <dataValidations count="1">
    <dataValidation imeMode="off" allowBlank="1" showInputMessage="1" showErrorMessage="1" sqref="E18:E19 D22:F34" xr:uid="{00000000-0002-0000-0D00-000000000000}"/>
  </dataValidations>
  <printOptions horizontalCentered="1"/>
  <pageMargins left="0.59055118110236227" right="0.59055118110236227" top="0.59055118110236227" bottom="0.39370078740157483" header="0.51181102362204722" footer="0.51181102362204722"/>
  <pageSetup paperSize="9" scale="13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L30"/>
  <sheetViews>
    <sheetView showGridLines="0" view="pageBreakPreview" zoomScaleNormal="100" zoomScaleSheetLayoutView="100" workbookViewId="0">
      <selection sqref="A1:G1"/>
    </sheetView>
  </sheetViews>
  <sheetFormatPr defaultColWidth="9" defaultRowHeight="17.25"/>
  <cols>
    <col min="1" max="1" width="2.125" style="19" customWidth="1"/>
    <col min="2" max="2" width="15.375" style="19" customWidth="1"/>
    <col min="3" max="3" width="2.125" style="19" customWidth="1"/>
    <col min="4" max="7" width="22.75" style="19" customWidth="1"/>
    <col min="8" max="8" width="9" style="19"/>
    <col min="9" max="11" width="9.125" style="19" bestFit="1" customWidth="1"/>
    <col min="12" max="12" width="9.375" style="19" bestFit="1" customWidth="1"/>
    <col min="13" max="16384" width="9" style="19"/>
  </cols>
  <sheetData>
    <row r="1" spans="1:7" ht="30" customHeight="1">
      <c r="A1" s="1216" t="s">
        <v>261</v>
      </c>
      <c r="B1" s="1216"/>
      <c r="C1" s="1216"/>
      <c r="D1" s="1216"/>
      <c r="E1" s="1216"/>
      <c r="F1" s="1216"/>
      <c r="G1" s="1216"/>
    </row>
    <row r="2" spans="1:7" ht="10.5" customHeight="1">
      <c r="B2" s="308"/>
      <c r="C2" s="308"/>
      <c r="D2" s="308"/>
      <c r="E2" s="308"/>
      <c r="F2" s="308"/>
      <c r="G2" s="308"/>
    </row>
    <row r="3" spans="1:7" ht="15" customHeight="1">
      <c r="E3" s="18"/>
      <c r="F3" s="18"/>
      <c r="G3" s="309" t="s">
        <v>330</v>
      </c>
    </row>
    <row r="4" spans="1:7" ht="3" customHeight="1" thickBot="1">
      <c r="E4" s="18"/>
      <c r="F4" s="18"/>
      <c r="G4" s="309"/>
    </row>
    <row r="5" spans="1:7" s="21" customFormat="1" ht="27" customHeight="1">
      <c r="A5" s="1277" t="s">
        <v>325</v>
      </c>
      <c r="B5" s="1109"/>
      <c r="C5" s="1110"/>
      <c r="D5" s="1279" t="s">
        <v>326</v>
      </c>
      <c r="E5" s="1280" t="s">
        <v>327</v>
      </c>
      <c r="F5" s="1281"/>
      <c r="G5" s="1282"/>
    </row>
    <row r="6" spans="1:7" s="21" customFormat="1" ht="24.95" customHeight="1">
      <c r="A6" s="1278"/>
      <c r="B6" s="1115"/>
      <c r="C6" s="1116"/>
      <c r="D6" s="1155"/>
      <c r="E6" s="310" t="s">
        <v>262</v>
      </c>
      <c r="F6" s="310" t="s">
        <v>328</v>
      </c>
      <c r="G6" s="311" t="s">
        <v>329</v>
      </c>
    </row>
    <row r="7" spans="1:7" s="21" customFormat="1" ht="9" customHeight="1">
      <c r="A7" s="91"/>
      <c r="B7" s="25"/>
      <c r="C7" s="312"/>
      <c r="D7" s="313"/>
      <c r="G7" s="108"/>
    </row>
    <row r="8" spans="1:7" s="21" customFormat="1" ht="21" hidden="1" customHeight="1">
      <c r="A8" s="91"/>
      <c r="B8" s="314" t="s">
        <v>263</v>
      </c>
      <c r="C8" s="315"/>
      <c r="D8" s="508">
        <v>7648673</v>
      </c>
      <c r="E8" s="42" t="s">
        <v>264</v>
      </c>
      <c r="F8" s="42" t="s">
        <v>264</v>
      </c>
      <c r="G8" s="509" t="s">
        <v>265</v>
      </c>
    </row>
    <row r="9" spans="1:7" s="21" customFormat="1" ht="21" customHeight="1">
      <c r="A9" s="91"/>
      <c r="B9" s="649" t="s">
        <v>452</v>
      </c>
      <c r="C9" s="315"/>
      <c r="D9" s="508">
        <v>7782261</v>
      </c>
      <c r="E9" s="42">
        <v>1307251</v>
      </c>
      <c r="F9" s="42">
        <v>2005036</v>
      </c>
      <c r="G9" s="509">
        <v>4469974</v>
      </c>
    </row>
    <row r="10" spans="1:7" s="21" customFormat="1" ht="21" customHeight="1">
      <c r="A10" s="91"/>
      <c r="B10" s="649" t="s">
        <v>453</v>
      </c>
      <c r="C10" s="315"/>
      <c r="D10" s="508">
        <v>7932978</v>
      </c>
      <c r="E10" s="42">
        <v>1313581</v>
      </c>
      <c r="F10" s="42">
        <v>2212853</v>
      </c>
      <c r="G10" s="509">
        <v>4406544</v>
      </c>
    </row>
    <row r="11" spans="1:7" s="21" customFormat="1" ht="21" customHeight="1">
      <c r="A11" s="91"/>
      <c r="B11" s="649" t="s">
        <v>454</v>
      </c>
      <c r="C11" s="315"/>
      <c r="D11" s="508">
        <v>7712051.9879999999</v>
      </c>
      <c r="E11" s="510">
        <v>1310048</v>
      </c>
      <c r="F11" s="510">
        <v>1954444.9879999999</v>
      </c>
      <c r="G11" s="509">
        <v>4447559</v>
      </c>
    </row>
    <row r="12" spans="1:7" s="21" customFormat="1" ht="9" customHeight="1">
      <c r="A12" s="91"/>
      <c r="B12" s="74"/>
      <c r="C12" s="316"/>
      <c r="D12" s="508"/>
      <c r="E12" s="510"/>
      <c r="F12" s="510"/>
      <c r="G12" s="509"/>
    </row>
    <row r="13" spans="1:7" s="21" customFormat="1" ht="19.5" customHeight="1">
      <c r="A13" s="91"/>
      <c r="B13" s="646" t="s">
        <v>596</v>
      </c>
      <c r="C13" s="316"/>
      <c r="D13" s="511">
        <v>527886.12800000003</v>
      </c>
      <c r="E13" s="512">
        <v>98530</v>
      </c>
      <c r="F13" s="512">
        <v>135122.128</v>
      </c>
      <c r="G13" s="513">
        <v>294234</v>
      </c>
    </row>
    <row r="14" spans="1:7" s="21" customFormat="1" ht="19.5" customHeight="1">
      <c r="A14" s="91"/>
      <c r="B14" s="646">
        <v>5</v>
      </c>
      <c r="C14" s="316"/>
      <c r="D14" s="511">
        <v>545303.52399999998</v>
      </c>
      <c r="E14" s="512">
        <v>107213</v>
      </c>
      <c r="F14" s="512">
        <v>143629.524</v>
      </c>
      <c r="G14" s="513">
        <v>294461</v>
      </c>
    </row>
    <row r="15" spans="1:7" s="21" customFormat="1" ht="19.5" customHeight="1">
      <c r="A15" s="91"/>
      <c r="B15" s="646">
        <v>6</v>
      </c>
      <c r="C15" s="316"/>
      <c r="D15" s="511">
        <v>624455.35699999996</v>
      </c>
      <c r="E15" s="512">
        <v>113278</v>
      </c>
      <c r="F15" s="512">
        <v>165929.35699999999</v>
      </c>
      <c r="G15" s="513">
        <v>345248</v>
      </c>
    </row>
    <row r="16" spans="1:7" s="21" customFormat="1" ht="19.5" customHeight="1">
      <c r="A16" s="91"/>
      <c r="B16" s="646">
        <v>7</v>
      </c>
      <c r="C16" s="316"/>
      <c r="D16" s="511">
        <v>668216.745</v>
      </c>
      <c r="E16" s="512">
        <v>122279</v>
      </c>
      <c r="F16" s="512">
        <v>177201.745</v>
      </c>
      <c r="G16" s="513">
        <v>368736</v>
      </c>
    </row>
    <row r="17" spans="1:12" s="21" customFormat="1" ht="19.5" customHeight="1">
      <c r="A17" s="91"/>
      <c r="B17" s="646">
        <v>8</v>
      </c>
      <c r="C17" s="316"/>
      <c r="D17" s="511">
        <v>797011.701</v>
      </c>
      <c r="E17" s="512">
        <v>129899</v>
      </c>
      <c r="F17" s="512">
        <v>199939.701</v>
      </c>
      <c r="G17" s="513">
        <v>467173</v>
      </c>
    </row>
    <row r="18" spans="1:12" s="21" customFormat="1" ht="19.5" customHeight="1">
      <c r="A18" s="91"/>
      <c r="B18" s="646">
        <v>9</v>
      </c>
      <c r="C18" s="316"/>
      <c r="D18" s="511">
        <v>936944.42099999997</v>
      </c>
      <c r="E18" s="512">
        <v>140702</v>
      </c>
      <c r="F18" s="512">
        <v>230272.421</v>
      </c>
      <c r="G18" s="513">
        <v>565970</v>
      </c>
    </row>
    <row r="19" spans="1:12" s="21" customFormat="1" ht="19.5" customHeight="1">
      <c r="A19" s="91"/>
      <c r="B19" s="646">
        <v>10</v>
      </c>
      <c r="C19" s="316"/>
      <c r="D19" s="511">
        <v>885998.05300000007</v>
      </c>
      <c r="E19" s="512">
        <v>131577</v>
      </c>
      <c r="F19" s="512">
        <v>220833.05300000001</v>
      </c>
      <c r="G19" s="513">
        <v>533588</v>
      </c>
    </row>
    <row r="20" spans="1:12" s="21" customFormat="1" ht="19.5" customHeight="1">
      <c r="A20" s="91"/>
      <c r="B20" s="646">
        <v>11</v>
      </c>
      <c r="C20" s="316"/>
      <c r="D20" s="511">
        <v>773640.4</v>
      </c>
      <c r="E20" s="512">
        <v>122897</v>
      </c>
      <c r="F20" s="512">
        <v>204870.39999999999</v>
      </c>
      <c r="G20" s="513">
        <v>445873</v>
      </c>
    </row>
    <row r="21" spans="1:12" s="21" customFormat="1" ht="19.5" customHeight="1">
      <c r="A21" s="91"/>
      <c r="B21" s="646">
        <v>12</v>
      </c>
      <c r="C21" s="316"/>
      <c r="D21" s="511">
        <v>727291</v>
      </c>
      <c r="E21" s="512">
        <v>113404</v>
      </c>
      <c r="F21" s="512">
        <v>193845</v>
      </c>
      <c r="G21" s="513">
        <v>420042</v>
      </c>
    </row>
    <row r="22" spans="1:12" s="21" customFormat="1" ht="19.5" customHeight="1">
      <c r="A22" s="91"/>
      <c r="B22" s="646" t="s">
        <v>606</v>
      </c>
      <c r="C22" s="316"/>
      <c r="D22" s="511">
        <v>575278</v>
      </c>
      <c r="E22" s="512">
        <v>101936</v>
      </c>
      <c r="F22" s="512">
        <v>160596</v>
      </c>
      <c r="G22" s="513">
        <v>312746</v>
      </c>
    </row>
    <row r="23" spans="1:12" s="21" customFormat="1" ht="19.5" customHeight="1">
      <c r="A23" s="91"/>
      <c r="B23" s="646" t="s">
        <v>527</v>
      </c>
      <c r="C23" s="316"/>
      <c r="D23" s="511">
        <v>584130</v>
      </c>
      <c r="E23" s="512">
        <v>94274</v>
      </c>
      <c r="F23" s="512">
        <v>141509</v>
      </c>
      <c r="G23" s="513">
        <v>348347</v>
      </c>
    </row>
    <row r="24" spans="1:12" s="21" customFormat="1" ht="19.5" customHeight="1">
      <c r="A24" s="91"/>
      <c r="B24" s="646" t="s">
        <v>542</v>
      </c>
      <c r="C24" s="316"/>
      <c r="D24" s="511">
        <v>522354</v>
      </c>
      <c r="E24" s="512">
        <v>91349</v>
      </c>
      <c r="F24" s="512">
        <v>129833</v>
      </c>
      <c r="G24" s="513">
        <v>301172</v>
      </c>
    </row>
    <row r="25" spans="1:12" s="21" customFormat="1" ht="19.5" customHeight="1">
      <c r="A25" s="91"/>
      <c r="B25" s="646" t="s">
        <v>543</v>
      </c>
      <c r="C25" s="316"/>
      <c r="D25" s="511">
        <v>541406</v>
      </c>
      <c r="E25" s="512">
        <v>95122</v>
      </c>
      <c r="F25" s="512">
        <v>146861</v>
      </c>
      <c r="G25" s="513">
        <v>299424</v>
      </c>
    </row>
    <row r="26" spans="1:12" s="21" customFormat="1" ht="9.9499999999999993" customHeight="1">
      <c r="A26" s="85"/>
      <c r="B26" s="317"/>
      <c r="C26" s="316"/>
      <c r="D26" s="508"/>
      <c r="E26" s="514"/>
      <c r="F26" s="514"/>
      <c r="G26" s="515"/>
    </row>
    <row r="27" spans="1:12" s="21" customFormat="1" ht="24.95" customHeight="1">
      <c r="A27" s="546"/>
      <c r="B27" s="318" t="s">
        <v>324</v>
      </c>
      <c r="C27" s="319"/>
      <c r="D27" s="698">
        <f>(D25 / D24 -1) * 100</f>
        <v>3.6473349490958151</v>
      </c>
      <c r="E27" s="698">
        <f>(E25 / E24 -1) * 100</f>
        <v>4.1303134133925834</v>
      </c>
      <c r="F27" s="698">
        <f>(F25 / F24 -1) * 100</f>
        <v>13.115309667033802</v>
      </c>
      <c r="G27" s="709">
        <f>(G25 / G24 -1) * 100</f>
        <v>-0.58039924030122148</v>
      </c>
      <c r="I27" s="547"/>
      <c r="J27" s="547"/>
      <c r="K27" s="547"/>
      <c r="L27" s="547"/>
    </row>
    <row r="28" spans="1:12" s="21" customFormat="1" ht="24.95" customHeight="1" thickBot="1">
      <c r="A28" s="109"/>
      <c r="B28" s="320" t="s">
        <v>266</v>
      </c>
      <c r="C28" s="321"/>
      <c r="D28" s="566">
        <f>(D25 /D13 -1) * 100</f>
        <v>2.5611341694510292</v>
      </c>
      <c r="E28" s="566">
        <f>(E25 /E13 -1) * 100</f>
        <v>-3.4588450218207667</v>
      </c>
      <c r="F28" s="566">
        <f>(F25 /F13 -1) * 100</f>
        <v>8.6876014859683224</v>
      </c>
      <c r="G28" s="660">
        <f>(G25 /G13 -1) * 100</f>
        <v>1.7639022002895688</v>
      </c>
      <c r="I28" s="547"/>
      <c r="J28" s="547"/>
      <c r="K28" s="547"/>
      <c r="L28" s="547"/>
    </row>
    <row r="29" spans="1:12" s="55" customFormat="1" ht="5.0999999999999996" customHeight="1">
      <c r="B29" s="25" t="s">
        <v>126</v>
      </c>
      <c r="C29" s="25"/>
      <c r="D29" s="25"/>
      <c r="E29" s="25"/>
      <c r="F29" s="25"/>
      <c r="G29" s="25"/>
    </row>
    <row r="30" spans="1:12">
      <c r="A30" s="50" t="s">
        <v>267</v>
      </c>
      <c r="C30" s="53"/>
      <c r="D30" s="53"/>
      <c r="E30" s="53"/>
      <c r="F30" s="55"/>
      <c r="G30" s="322"/>
    </row>
  </sheetData>
  <mergeCells count="4">
    <mergeCell ref="A1:G1"/>
    <mergeCell ref="A5:C6"/>
    <mergeCell ref="D5:D6"/>
    <mergeCell ref="E5:G5"/>
  </mergeCells>
  <phoneticPr fontId="3"/>
  <dataValidations count="1">
    <dataValidation imeMode="off" allowBlank="1" showInputMessage="1" showErrorMessage="1" sqref="D13:G28" xr:uid="{00000000-0002-0000-0E00-000000000000}"/>
  </dataValidations>
  <printOptions horizontalCentered="1"/>
  <pageMargins left="0.59055118110236227" right="0.59055118110236227" top="0.59055118110236227" bottom="0.39370078740157483" header="0.51181102362204722" footer="0.51181102362204722"/>
  <pageSetup paperSize="9"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P34"/>
  <sheetViews>
    <sheetView showGridLines="0" view="pageBreakPreview" zoomScaleNormal="100" zoomScaleSheetLayoutView="100" workbookViewId="0">
      <selection sqref="A1:P1"/>
    </sheetView>
  </sheetViews>
  <sheetFormatPr defaultColWidth="9" defaultRowHeight="14.25"/>
  <cols>
    <col min="1" max="1" width="2.125" style="21" customWidth="1"/>
    <col min="2" max="2" width="14" style="21" customWidth="1"/>
    <col min="3" max="3" width="2.125" style="21" customWidth="1"/>
    <col min="4" max="14" width="8.125" style="21" customWidth="1"/>
    <col min="15" max="15" width="7.875" style="21" customWidth="1"/>
    <col min="16" max="16" width="0.375" style="21" customWidth="1"/>
    <col min="17" max="16384" width="9" style="21"/>
  </cols>
  <sheetData>
    <row r="1" spans="1:16" ht="30" customHeight="1">
      <c r="A1" s="1216" t="s">
        <v>494</v>
      </c>
      <c r="B1" s="1216"/>
      <c r="C1" s="1216"/>
      <c r="D1" s="1216"/>
      <c r="E1" s="1216"/>
      <c r="F1" s="1216"/>
      <c r="G1" s="1216"/>
      <c r="H1" s="1216"/>
      <c r="I1" s="1216"/>
      <c r="J1" s="1216"/>
      <c r="K1" s="1216"/>
      <c r="L1" s="1216"/>
      <c r="M1" s="1216"/>
      <c r="N1" s="1216"/>
      <c r="O1" s="1216"/>
      <c r="P1" s="1216"/>
    </row>
    <row r="2" spans="1:16" ht="12.75" customHeight="1"/>
    <row r="3" spans="1:16">
      <c r="B3" s="53"/>
      <c r="C3" s="53"/>
      <c r="D3" s="53"/>
      <c r="E3" s="53"/>
      <c r="F3" s="53"/>
      <c r="G3" s="53"/>
      <c r="H3" s="53"/>
      <c r="I3" s="53"/>
      <c r="J3" s="53"/>
      <c r="K3" s="53"/>
      <c r="L3" s="53"/>
      <c r="M3" s="53"/>
      <c r="O3" s="432" t="s">
        <v>331</v>
      </c>
    </row>
    <row r="4" spans="1:16" ht="3" customHeight="1" thickBot="1">
      <c r="B4" s="53"/>
      <c r="C4" s="53"/>
      <c r="D4" s="53"/>
      <c r="E4" s="53"/>
      <c r="F4" s="53"/>
      <c r="G4" s="53"/>
      <c r="H4" s="53"/>
      <c r="I4" s="53"/>
      <c r="J4" s="53"/>
      <c r="K4" s="53"/>
      <c r="L4" s="53"/>
      <c r="M4" s="53"/>
      <c r="O4" s="81"/>
    </row>
    <row r="5" spans="1:16" ht="24.95" customHeight="1">
      <c r="A5" s="82"/>
      <c r="B5" s="1230" t="s">
        <v>332</v>
      </c>
      <c r="C5" s="323"/>
      <c r="D5" s="1217" t="s">
        <v>268</v>
      </c>
      <c r="E5" s="1219"/>
      <c r="F5" s="1219"/>
      <c r="G5" s="1218"/>
      <c r="H5" s="1217" t="s">
        <v>333</v>
      </c>
      <c r="I5" s="1219"/>
      <c r="J5" s="1219"/>
      <c r="K5" s="1218"/>
      <c r="L5" s="1217" t="s">
        <v>334</v>
      </c>
      <c r="M5" s="1219"/>
      <c r="N5" s="1219"/>
      <c r="O5" s="1262"/>
      <c r="P5" s="324"/>
    </row>
    <row r="6" spans="1:16" ht="18" customHeight="1">
      <c r="A6" s="91"/>
      <c r="B6" s="1245"/>
      <c r="C6" s="144"/>
      <c r="D6" s="1284" t="s">
        <v>340</v>
      </c>
      <c r="E6" s="1283" t="s">
        <v>335</v>
      </c>
      <c r="F6" s="1283" t="s">
        <v>336</v>
      </c>
      <c r="G6" s="1283" t="s">
        <v>337</v>
      </c>
      <c r="H6" s="1284" t="s">
        <v>340</v>
      </c>
      <c r="I6" s="1283" t="s">
        <v>335</v>
      </c>
      <c r="J6" s="1283" t="s">
        <v>336</v>
      </c>
      <c r="K6" s="1283" t="s">
        <v>337</v>
      </c>
      <c r="L6" s="1284" t="s">
        <v>340</v>
      </c>
      <c r="M6" s="1283" t="s">
        <v>335</v>
      </c>
      <c r="N6" s="1283" t="s">
        <v>336</v>
      </c>
      <c r="O6" s="1285" t="s">
        <v>337</v>
      </c>
      <c r="P6" s="325"/>
    </row>
    <row r="7" spans="1:16" ht="18" customHeight="1">
      <c r="A7" s="91"/>
      <c r="B7" s="1245"/>
      <c r="C7" s="144"/>
      <c r="D7" s="1251"/>
      <c r="E7" s="1252"/>
      <c r="F7" s="1252"/>
      <c r="G7" s="1252"/>
      <c r="H7" s="1251"/>
      <c r="I7" s="1252"/>
      <c r="J7" s="1252"/>
      <c r="K7" s="1252"/>
      <c r="L7" s="1251"/>
      <c r="M7" s="1252"/>
      <c r="N7" s="1252"/>
      <c r="O7" s="1286"/>
      <c r="P7" s="108"/>
    </row>
    <row r="8" spans="1:16" ht="18" customHeight="1">
      <c r="A8" s="85"/>
      <c r="B8" s="1231"/>
      <c r="C8" s="327"/>
      <c r="D8" s="1234"/>
      <c r="E8" s="1233"/>
      <c r="F8" s="1233"/>
      <c r="G8" s="1233"/>
      <c r="H8" s="1234"/>
      <c r="I8" s="1233"/>
      <c r="J8" s="1233"/>
      <c r="K8" s="1233"/>
      <c r="L8" s="1234"/>
      <c r="M8" s="1233"/>
      <c r="N8" s="1233"/>
      <c r="O8" s="1287"/>
      <c r="P8" s="145"/>
    </row>
    <row r="9" spans="1:16" ht="15" customHeight="1">
      <c r="A9" s="91"/>
      <c r="B9" s="147"/>
      <c r="C9" s="147"/>
      <c r="D9" s="127"/>
      <c r="E9" s="147"/>
      <c r="F9" s="147"/>
      <c r="G9" s="147"/>
      <c r="H9" s="147"/>
      <c r="I9" s="147"/>
      <c r="J9" s="147"/>
      <c r="K9" s="147"/>
      <c r="L9" s="147"/>
      <c r="M9" s="147"/>
      <c r="N9" s="147"/>
      <c r="O9" s="158"/>
      <c r="P9" s="108"/>
    </row>
    <row r="10" spans="1:16" ht="15.95" customHeight="1">
      <c r="A10" s="91"/>
      <c r="B10" s="548" t="s">
        <v>501</v>
      </c>
      <c r="C10" s="101"/>
      <c r="D10" s="559">
        <v>2778</v>
      </c>
      <c r="E10" s="163">
        <v>650</v>
      </c>
      <c r="F10" s="163">
        <v>322</v>
      </c>
      <c r="G10" s="163">
        <v>360</v>
      </c>
      <c r="H10" s="163">
        <v>34</v>
      </c>
      <c r="I10" s="163">
        <v>2</v>
      </c>
      <c r="J10" s="163">
        <v>1</v>
      </c>
      <c r="K10" s="163">
        <v>7</v>
      </c>
      <c r="L10" s="560">
        <v>3311</v>
      </c>
      <c r="M10" s="560">
        <v>729</v>
      </c>
      <c r="N10" s="560">
        <v>380</v>
      </c>
      <c r="O10" s="1015">
        <v>428</v>
      </c>
      <c r="P10" s="108"/>
    </row>
    <row r="11" spans="1:16" ht="15.95" customHeight="1">
      <c r="A11" s="91"/>
      <c r="B11" s="548" t="s">
        <v>464</v>
      </c>
      <c r="C11" s="101"/>
      <c r="D11" s="559">
        <v>2966</v>
      </c>
      <c r="E11" s="163">
        <v>609</v>
      </c>
      <c r="F11" s="163">
        <v>363</v>
      </c>
      <c r="G11" s="163">
        <v>470</v>
      </c>
      <c r="H11" s="163">
        <v>38</v>
      </c>
      <c r="I11" s="163">
        <v>6</v>
      </c>
      <c r="J11" s="163">
        <v>3</v>
      </c>
      <c r="K11" s="163">
        <v>10</v>
      </c>
      <c r="L11" s="560">
        <v>3574</v>
      </c>
      <c r="M11" s="560">
        <v>691</v>
      </c>
      <c r="N11" s="560">
        <v>418</v>
      </c>
      <c r="O11" s="1015">
        <v>569</v>
      </c>
      <c r="P11" s="108"/>
    </row>
    <row r="12" spans="1:16" ht="15.95" customHeight="1">
      <c r="A12" s="91"/>
      <c r="B12" s="548" t="s">
        <v>502</v>
      </c>
      <c r="C12" s="101"/>
      <c r="D12" s="559">
        <v>2875</v>
      </c>
      <c r="E12" s="163">
        <v>484</v>
      </c>
      <c r="F12" s="163">
        <v>327</v>
      </c>
      <c r="G12" s="163">
        <v>467</v>
      </c>
      <c r="H12" s="163">
        <v>44</v>
      </c>
      <c r="I12" s="163">
        <v>5</v>
      </c>
      <c r="J12" s="163">
        <v>3</v>
      </c>
      <c r="K12" s="163">
        <v>7</v>
      </c>
      <c r="L12" s="560">
        <v>3387</v>
      </c>
      <c r="M12" s="560">
        <v>545</v>
      </c>
      <c r="N12" s="560">
        <v>384</v>
      </c>
      <c r="O12" s="1015">
        <v>560</v>
      </c>
      <c r="P12" s="108"/>
    </row>
    <row r="13" spans="1:16" ht="2.25" customHeight="1">
      <c r="A13" s="91"/>
      <c r="B13" s="53"/>
      <c r="C13" s="53"/>
      <c r="D13" s="328"/>
      <c r="E13" s="114"/>
      <c r="F13" s="114"/>
      <c r="G13" s="114"/>
      <c r="H13" s="114"/>
      <c r="I13" s="114"/>
      <c r="J13" s="114"/>
      <c r="K13" s="114"/>
      <c r="L13" s="114"/>
      <c r="M13" s="114"/>
      <c r="N13" s="114"/>
      <c r="O13" s="1016"/>
      <c r="P13" s="108"/>
    </row>
    <row r="14" spans="1:16" ht="15" customHeight="1">
      <c r="A14" s="91"/>
      <c r="B14" s="53"/>
      <c r="C14" s="53"/>
      <c r="D14" s="328"/>
      <c r="E14" s="114"/>
      <c r="F14" s="114"/>
      <c r="G14" s="114"/>
      <c r="H14" s="114"/>
      <c r="I14" s="114"/>
      <c r="J14" s="114"/>
      <c r="K14" s="114"/>
      <c r="L14" s="114"/>
      <c r="M14" s="114"/>
      <c r="N14" s="114"/>
      <c r="O14" s="1016"/>
      <c r="P14" s="108"/>
    </row>
    <row r="15" spans="1:16" ht="15.95" customHeight="1">
      <c r="A15" s="91"/>
      <c r="B15" s="644" t="s">
        <v>578</v>
      </c>
      <c r="C15" s="144"/>
      <c r="D15" s="329">
        <v>255</v>
      </c>
      <c r="E15" s="329">
        <v>30</v>
      </c>
      <c r="F15" s="329">
        <v>29</v>
      </c>
      <c r="G15" s="329">
        <v>37</v>
      </c>
      <c r="H15" s="329">
        <v>2</v>
      </c>
      <c r="I15" s="329">
        <v>2</v>
      </c>
      <c r="J15" s="329">
        <v>0</v>
      </c>
      <c r="K15" s="329">
        <v>0</v>
      </c>
      <c r="L15" s="329">
        <v>293</v>
      </c>
      <c r="M15" s="329">
        <v>34</v>
      </c>
      <c r="N15" s="329">
        <v>32</v>
      </c>
      <c r="O15" s="1017">
        <v>41</v>
      </c>
      <c r="P15" s="108"/>
    </row>
    <row r="16" spans="1:16" ht="15.95" customHeight="1">
      <c r="A16" s="91"/>
      <c r="B16" s="644">
        <v>8</v>
      </c>
      <c r="C16" s="144"/>
      <c r="D16" s="329">
        <v>218</v>
      </c>
      <c r="E16" s="329">
        <v>35</v>
      </c>
      <c r="F16" s="329">
        <v>22</v>
      </c>
      <c r="G16" s="329">
        <v>32</v>
      </c>
      <c r="H16" s="329">
        <v>4</v>
      </c>
      <c r="I16" s="329">
        <v>0</v>
      </c>
      <c r="J16" s="329">
        <v>0</v>
      </c>
      <c r="K16" s="329">
        <v>0</v>
      </c>
      <c r="L16" s="329">
        <v>259</v>
      </c>
      <c r="M16" s="329">
        <v>36</v>
      </c>
      <c r="N16" s="329">
        <v>25</v>
      </c>
      <c r="O16" s="1017">
        <v>41</v>
      </c>
      <c r="P16" s="108"/>
    </row>
    <row r="17" spans="1:16" ht="15.95" customHeight="1">
      <c r="A17" s="91"/>
      <c r="B17" s="644">
        <v>9</v>
      </c>
      <c r="C17" s="144"/>
      <c r="D17" s="329">
        <v>259</v>
      </c>
      <c r="E17" s="329">
        <v>37</v>
      </c>
      <c r="F17" s="329">
        <v>40</v>
      </c>
      <c r="G17" s="329">
        <v>48</v>
      </c>
      <c r="H17" s="329">
        <v>6</v>
      </c>
      <c r="I17" s="329">
        <v>0</v>
      </c>
      <c r="J17" s="329">
        <v>0</v>
      </c>
      <c r="K17" s="329">
        <v>1</v>
      </c>
      <c r="L17" s="329">
        <v>296</v>
      </c>
      <c r="M17" s="329">
        <v>42</v>
      </c>
      <c r="N17" s="329">
        <v>45</v>
      </c>
      <c r="O17" s="1017">
        <v>58</v>
      </c>
      <c r="P17" s="108"/>
    </row>
    <row r="18" spans="1:16" ht="15.95" customHeight="1">
      <c r="A18" s="91"/>
      <c r="B18" s="644">
        <v>10</v>
      </c>
      <c r="C18" s="144"/>
      <c r="D18" s="329">
        <v>257</v>
      </c>
      <c r="E18" s="329">
        <v>50</v>
      </c>
      <c r="F18" s="329">
        <v>24</v>
      </c>
      <c r="G18" s="329">
        <v>33</v>
      </c>
      <c r="H18" s="329">
        <v>5</v>
      </c>
      <c r="I18" s="329">
        <v>1</v>
      </c>
      <c r="J18" s="329">
        <v>0</v>
      </c>
      <c r="K18" s="329">
        <v>1</v>
      </c>
      <c r="L18" s="329">
        <v>322</v>
      </c>
      <c r="M18" s="329">
        <v>54</v>
      </c>
      <c r="N18" s="329">
        <v>33</v>
      </c>
      <c r="O18" s="1017">
        <v>47</v>
      </c>
      <c r="P18" s="108"/>
    </row>
    <row r="19" spans="1:16" ht="15.95" customHeight="1">
      <c r="A19" s="91"/>
      <c r="B19" s="644">
        <v>11</v>
      </c>
      <c r="C19" s="144"/>
      <c r="D19" s="329">
        <v>263</v>
      </c>
      <c r="E19" s="329">
        <v>38</v>
      </c>
      <c r="F19" s="329">
        <v>23</v>
      </c>
      <c r="G19" s="329">
        <v>60</v>
      </c>
      <c r="H19" s="329">
        <v>2</v>
      </c>
      <c r="I19" s="329">
        <v>0</v>
      </c>
      <c r="J19" s="329">
        <v>0</v>
      </c>
      <c r="K19" s="329">
        <v>0</v>
      </c>
      <c r="L19" s="329">
        <v>308</v>
      </c>
      <c r="M19" s="329">
        <v>44</v>
      </c>
      <c r="N19" s="329">
        <v>32</v>
      </c>
      <c r="O19" s="1017">
        <v>70</v>
      </c>
      <c r="P19" s="108"/>
    </row>
    <row r="20" spans="1:16" ht="15.95" customHeight="1">
      <c r="A20" s="91"/>
      <c r="B20" s="644">
        <v>12</v>
      </c>
      <c r="C20" s="144"/>
      <c r="D20" s="329">
        <v>367</v>
      </c>
      <c r="E20" s="329">
        <v>62</v>
      </c>
      <c r="F20" s="329">
        <v>30</v>
      </c>
      <c r="G20" s="329">
        <v>78</v>
      </c>
      <c r="H20" s="329">
        <v>3</v>
      </c>
      <c r="I20" s="329">
        <v>1</v>
      </c>
      <c r="J20" s="329">
        <v>0</v>
      </c>
      <c r="K20" s="329">
        <v>1</v>
      </c>
      <c r="L20" s="329">
        <v>437</v>
      </c>
      <c r="M20" s="329">
        <v>76</v>
      </c>
      <c r="N20" s="329">
        <v>33</v>
      </c>
      <c r="O20" s="1017">
        <v>95</v>
      </c>
      <c r="P20" s="108"/>
    </row>
    <row r="21" spans="1:16" ht="15.95" customHeight="1">
      <c r="A21" s="91"/>
      <c r="B21" s="644" t="s">
        <v>516</v>
      </c>
      <c r="C21" s="144"/>
      <c r="D21" s="329">
        <v>131</v>
      </c>
      <c r="E21" s="329">
        <v>19</v>
      </c>
      <c r="F21" s="329">
        <v>16</v>
      </c>
      <c r="G21" s="329">
        <v>19</v>
      </c>
      <c r="H21" s="329">
        <v>6</v>
      </c>
      <c r="I21" s="329">
        <v>0</v>
      </c>
      <c r="J21" s="329">
        <v>1</v>
      </c>
      <c r="K21" s="329">
        <v>0</v>
      </c>
      <c r="L21" s="329">
        <v>145</v>
      </c>
      <c r="M21" s="329">
        <v>26</v>
      </c>
      <c r="N21" s="329">
        <v>15</v>
      </c>
      <c r="O21" s="1017">
        <v>19</v>
      </c>
      <c r="P21" s="108"/>
    </row>
    <row r="22" spans="1:16" ht="15.6" customHeight="1">
      <c r="A22" s="91"/>
      <c r="B22" s="644" t="s">
        <v>525</v>
      </c>
      <c r="C22" s="144"/>
      <c r="D22" s="329">
        <v>181</v>
      </c>
      <c r="E22" s="329">
        <v>31</v>
      </c>
      <c r="F22" s="329">
        <v>16</v>
      </c>
      <c r="G22" s="329">
        <v>29</v>
      </c>
      <c r="H22" s="329">
        <v>0</v>
      </c>
      <c r="I22" s="329">
        <v>0</v>
      </c>
      <c r="J22" s="329">
        <v>0</v>
      </c>
      <c r="K22" s="329">
        <v>0</v>
      </c>
      <c r="L22" s="329">
        <v>223</v>
      </c>
      <c r="M22" s="329">
        <v>35</v>
      </c>
      <c r="N22" s="329">
        <v>19</v>
      </c>
      <c r="O22" s="1017">
        <v>33</v>
      </c>
      <c r="P22" s="108"/>
    </row>
    <row r="23" spans="1:16" ht="15.95" customHeight="1">
      <c r="A23" s="91"/>
      <c r="B23" s="644" t="s">
        <v>538</v>
      </c>
      <c r="C23" s="144"/>
      <c r="D23" s="329">
        <v>223</v>
      </c>
      <c r="E23" s="329">
        <v>29</v>
      </c>
      <c r="F23" s="329">
        <v>25</v>
      </c>
      <c r="G23" s="329">
        <v>29</v>
      </c>
      <c r="H23" s="329">
        <v>2</v>
      </c>
      <c r="I23" s="329">
        <v>1</v>
      </c>
      <c r="J23" s="329">
        <v>0</v>
      </c>
      <c r="K23" s="329">
        <v>0</v>
      </c>
      <c r="L23" s="329">
        <v>255</v>
      </c>
      <c r="M23" s="329">
        <v>29</v>
      </c>
      <c r="N23" s="329">
        <v>29</v>
      </c>
      <c r="O23" s="1017">
        <v>38</v>
      </c>
      <c r="P23" s="108"/>
    </row>
    <row r="24" spans="1:16" ht="15.95" customHeight="1">
      <c r="A24" s="91"/>
      <c r="B24" s="1018" t="s">
        <v>550</v>
      </c>
      <c r="C24" s="923"/>
      <c r="D24" s="1019">
        <v>212</v>
      </c>
      <c r="E24" s="1019">
        <v>29</v>
      </c>
      <c r="F24" s="1019">
        <v>27</v>
      </c>
      <c r="G24" s="1019">
        <v>29</v>
      </c>
      <c r="H24" s="1019">
        <v>4</v>
      </c>
      <c r="I24" s="1019">
        <v>0</v>
      </c>
      <c r="J24" s="1019">
        <v>2</v>
      </c>
      <c r="K24" s="1019">
        <v>0</v>
      </c>
      <c r="L24" s="1019">
        <v>241</v>
      </c>
      <c r="M24" s="1019">
        <v>34</v>
      </c>
      <c r="N24" s="1019">
        <v>26</v>
      </c>
      <c r="O24" s="1020">
        <v>34</v>
      </c>
      <c r="P24" s="108"/>
    </row>
    <row r="25" spans="1:16" ht="15.95" customHeight="1">
      <c r="A25" s="91"/>
      <c r="B25" s="1018" t="s">
        <v>558</v>
      </c>
      <c r="C25" s="923"/>
      <c r="D25" s="1019">
        <v>227</v>
      </c>
      <c r="E25" s="1019">
        <v>38</v>
      </c>
      <c r="F25" s="1019">
        <v>25</v>
      </c>
      <c r="G25" s="1019">
        <v>48</v>
      </c>
      <c r="H25" s="1019">
        <v>3</v>
      </c>
      <c r="I25" s="1019">
        <v>0</v>
      </c>
      <c r="J25" s="1019">
        <v>0</v>
      </c>
      <c r="K25" s="1019">
        <v>0</v>
      </c>
      <c r="L25" s="1019">
        <v>269</v>
      </c>
      <c r="M25" s="1019">
        <v>42</v>
      </c>
      <c r="N25" s="1019">
        <v>28</v>
      </c>
      <c r="O25" s="1020">
        <v>55</v>
      </c>
      <c r="P25" s="108"/>
    </row>
    <row r="26" spans="1:16" ht="15.95" customHeight="1">
      <c r="A26" s="91"/>
      <c r="B26" s="1018" t="s">
        <v>568</v>
      </c>
      <c r="C26" s="923"/>
      <c r="D26" s="1019">
        <v>216</v>
      </c>
      <c r="E26" s="1019">
        <v>26</v>
      </c>
      <c r="F26" s="1019">
        <v>33</v>
      </c>
      <c r="G26" s="1019">
        <v>29</v>
      </c>
      <c r="H26" s="1019">
        <v>3</v>
      </c>
      <c r="I26" s="1019">
        <v>0</v>
      </c>
      <c r="J26" s="1019">
        <v>0</v>
      </c>
      <c r="K26" s="1019">
        <v>0</v>
      </c>
      <c r="L26" s="1019">
        <v>260</v>
      </c>
      <c r="M26" s="1019">
        <v>33</v>
      </c>
      <c r="N26" s="1019">
        <v>38</v>
      </c>
      <c r="O26" s="1020">
        <v>37</v>
      </c>
      <c r="P26" s="108"/>
    </row>
    <row r="27" spans="1:16" ht="15.95" customHeight="1">
      <c r="A27" s="91"/>
      <c r="B27" s="1018" t="s">
        <v>597</v>
      </c>
      <c r="C27" s="923"/>
      <c r="D27" s="1019">
        <v>245</v>
      </c>
      <c r="E27" s="1019">
        <v>28</v>
      </c>
      <c r="F27" s="1019">
        <v>25</v>
      </c>
      <c r="G27" s="1019">
        <v>45</v>
      </c>
      <c r="H27" s="1019">
        <v>5</v>
      </c>
      <c r="I27" s="1019">
        <v>0</v>
      </c>
      <c r="J27" s="1019">
        <v>0</v>
      </c>
      <c r="K27" s="1019">
        <v>0</v>
      </c>
      <c r="L27" s="1019">
        <v>290</v>
      </c>
      <c r="M27" s="1019">
        <v>32</v>
      </c>
      <c r="N27" s="1019">
        <v>26</v>
      </c>
      <c r="O27" s="1020">
        <v>56</v>
      </c>
      <c r="P27" s="108"/>
    </row>
    <row r="28" spans="1:16" ht="8.1" customHeight="1">
      <c r="A28" s="91"/>
      <c r="B28" s="104"/>
      <c r="C28" s="144"/>
      <c r="D28" s="329"/>
      <c r="E28" s="329"/>
      <c r="F28" s="329"/>
      <c r="G28" s="329"/>
      <c r="H28" s="329"/>
      <c r="I28" s="329"/>
      <c r="J28" s="329"/>
      <c r="K28" s="329"/>
      <c r="L28" s="329"/>
      <c r="M28" s="329"/>
      <c r="N28" s="329"/>
      <c r="O28" s="1017"/>
      <c r="P28" s="108"/>
    </row>
    <row r="29" spans="1:16" ht="15.95" customHeight="1" thickBot="1">
      <c r="A29" s="109"/>
      <c r="B29" s="1021" t="s">
        <v>517</v>
      </c>
      <c r="C29" s="1022"/>
      <c r="D29" s="1023">
        <f t="shared" ref="D29:J29" si="0">SUM(D21:D27)</f>
        <v>1435</v>
      </c>
      <c r="E29" s="1023">
        <f t="shared" si="0"/>
        <v>200</v>
      </c>
      <c r="F29" s="1023">
        <f t="shared" si="0"/>
        <v>167</v>
      </c>
      <c r="G29" s="1023">
        <f t="shared" si="0"/>
        <v>228</v>
      </c>
      <c r="H29" s="1023">
        <f t="shared" si="0"/>
        <v>23</v>
      </c>
      <c r="I29" s="1023">
        <f t="shared" si="0"/>
        <v>1</v>
      </c>
      <c r="J29" s="1023">
        <f t="shared" si="0"/>
        <v>3</v>
      </c>
      <c r="K29" s="1023">
        <f t="shared" ref="K29" si="1">SUM(K22:K27)</f>
        <v>0</v>
      </c>
      <c r="L29" s="1023">
        <f>SUM(L21:L27)</f>
        <v>1683</v>
      </c>
      <c r="M29" s="1023">
        <f>SUM(M21:M27)</f>
        <v>231</v>
      </c>
      <c r="N29" s="1023">
        <f>SUM(N21:N27)</f>
        <v>181</v>
      </c>
      <c r="O29" s="1024">
        <f>SUM(O21:O27)</f>
        <v>272</v>
      </c>
      <c r="P29" s="437">
        <f t="shared" ref="P29" si="2">SUM(P24:P27)</f>
        <v>0</v>
      </c>
    </row>
    <row r="30" spans="1:16" ht="0.95" customHeight="1" thickBot="1">
      <c r="A30" s="109"/>
      <c r="B30" s="330"/>
      <c r="C30" s="110"/>
      <c r="D30" s="702"/>
      <c r="E30" s="703"/>
      <c r="F30" s="703"/>
      <c r="G30" s="703"/>
      <c r="H30" s="703"/>
      <c r="I30" s="703"/>
      <c r="J30" s="703"/>
      <c r="K30" s="703"/>
      <c r="L30" s="703"/>
      <c r="M30" s="703"/>
      <c r="N30" s="703"/>
      <c r="O30" s="703"/>
      <c r="P30" s="331"/>
    </row>
    <row r="31" spans="1:16" ht="3" customHeight="1">
      <c r="B31" s="206"/>
      <c r="C31" s="101"/>
      <c r="D31" s="718"/>
      <c r="E31" s="329"/>
      <c r="F31" s="329"/>
      <c r="G31" s="329"/>
      <c r="H31" s="329"/>
      <c r="I31" s="329"/>
      <c r="J31" s="329"/>
      <c r="K31" s="329"/>
      <c r="L31" s="329"/>
      <c r="M31" s="329"/>
      <c r="N31" s="329"/>
      <c r="O31" s="329"/>
    </row>
    <row r="32" spans="1:16" ht="14.45" customHeight="1">
      <c r="A32" s="198" t="s">
        <v>338</v>
      </c>
      <c r="B32" s="103"/>
      <c r="C32" s="101"/>
      <c r="D32" s="329"/>
      <c r="E32" s="329"/>
      <c r="F32" s="329"/>
      <c r="G32" s="329"/>
      <c r="H32" s="329"/>
      <c r="I32" s="329"/>
      <c r="J32" s="329"/>
      <c r="K32" s="329"/>
      <c r="L32" s="329"/>
      <c r="M32" s="329"/>
      <c r="N32" s="329"/>
      <c r="O32" s="329"/>
    </row>
    <row r="33" spans="1:15" ht="15" customHeight="1">
      <c r="A33" s="422" t="s">
        <v>339</v>
      </c>
      <c r="C33" s="55"/>
      <c r="D33" s="55"/>
      <c r="E33" s="55"/>
      <c r="F33" s="55"/>
      <c r="G33" s="55"/>
      <c r="H33" s="55"/>
      <c r="I33" s="55"/>
      <c r="J33" s="55"/>
      <c r="K33" s="55"/>
      <c r="L33" s="55"/>
      <c r="M33" s="55"/>
      <c r="N33" s="55"/>
      <c r="O33" s="55"/>
    </row>
    <row r="34" spans="1:15">
      <c r="B34" s="53"/>
      <c r="C34" s="55"/>
      <c r="D34" s="55"/>
      <c r="E34" s="55"/>
      <c r="F34" s="55"/>
      <c r="G34" s="55"/>
      <c r="H34" s="55"/>
      <c r="I34" s="55"/>
      <c r="J34" s="55"/>
      <c r="K34" s="55"/>
      <c r="L34" s="55"/>
      <c r="M34" s="55"/>
      <c r="N34" s="55"/>
      <c r="O34" s="55"/>
    </row>
  </sheetData>
  <mergeCells count="17">
    <mergeCell ref="L6:L8"/>
    <mergeCell ref="M6:M8"/>
    <mergeCell ref="N6:N8"/>
    <mergeCell ref="A1:P1"/>
    <mergeCell ref="B5:B8"/>
    <mergeCell ref="D5:G5"/>
    <mergeCell ref="H5:K5"/>
    <mergeCell ref="L5:O5"/>
    <mergeCell ref="D6:D8"/>
    <mergeCell ref="E6:E8"/>
    <mergeCell ref="F6:F8"/>
    <mergeCell ref="G6:G8"/>
    <mergeCell ref="H6:H8"/>
    <mergeCell ref="O6:O8"/>
    <mergeCell ref="I6:I8"/>
    <mergeCell ref="J6:J8"/>
    <mergeCell ref="K6:K8"/>
  </mergeCells>
  <phoneticPr fontId="3"/>
  <dataValidations count="1">
    <dataValidation imeMode="off" allowBlank="1" showInputMessage="1" showErrorMessage="1" sqref="D30:O30 D15:O28" xr:uid="{00000000-0002-0000-0F00-000000000000}"/>
  </dataValidations>
  <printOptions horizontalCentered="1"/>
  <pageMargins left="0.98425196850393704" right="0.78740157480314965" top="0.59055118110236227" bottom="0.39370078740157483" header="0.51181102362204722" footer="0.51181102362204722"/>
  <pageSetup paperSize="9" scale="105" fitToHeight="0" orientation="landscape"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X31"/>
  <sheetViews>
    <sheetView showGridLines="0" view="pageBreakPreview" zoomScaleNormal="100" zoomScaleSheetLayoutView="100" workbookViewId="0">
      <selection sqref="A1:S1"/>
    </sheetView>
  </sheetViews>
  <sheetFormatPr defaultColWidth="9" defaultRowHeight="17.25"/>
  <cols>
    <col min="1" max="1" width="2.125" style="19" customWidth="1"/>
    <col min="2" max="2" width="14.75" style="19" customWidth="1"/>
    <col min="3" max="3" width="2.125" style="19" customWidth="1"/>
    <col min="4" max="7" width="7.625" style="19" customWidth="1"/>
    <col min="8" max="8" width="8.625" style="19" customWidth="1"/>
    <col min="9" max="14" width="7.625" style="19" customWidth="1"/>
    <col min="15" max="15" width="8.875" style="19" customWidth="1"/>
    <col min="16" max="16" width="9.125" style="19" customWidth="1"/>
    <col min="17" max="17" width="8.375" style="19" customWidth="1"/>
    <col min="18" max="18" width="8.125" style="19" customWidth="1"/>
    <col min="19" max="19" width="0.375" style="19" customWidth="1"/>
    <col min="20" max="16384" width="9" style="19"/>
  </cols>
  <sheetData>
    <row r="1" spans="1:24" ht="30" customHeight="1">
      <c r="A1" s="1216" t="s">
        <v>269</v>
      </c>
      <c r="B1" s="1216"/>
      <c r="C1" s="1216"/>
      <c r="D1" s="1216"/>
      <c r="E1" s="1216"/>
      <c r="F1" s="1216"/>
      <c r="G1" s="1216"/>
      <c r="H1" s="1216"/>
      <c r="I1" s="1216"/>
      <c r="J1" s="1216"/>
      <c r="K1" s="1216"/>
      <c r="L1" s="1216"/>
      <c r="M1" s="1216"/>
      <c r="N1" s="1216"/>
      <c r="O1" s="1216"/>
      <c r="P1" s="1216"/>
      <c r="Q1" s="1216"/>
      <c r="R1" s="1216"/>
      <c r="S1" s="1216"/>
    </row>
    <row r="2" spans="1:24" ht="24.95" customHeight="1" thickBot="1">
      <c r="B2" s="25"/>
      <c r="C2" s="25"/>
      <c r="D2" s="25"/>
      <c r="E2" s="25"/>
      <c r="F2" s="25"/>
      <c r="G2" s="25"/>
      <c r="H2" s="25"/>
      <c r="I2" s="25"/>
      <c r="J2" s="25"/>
      <c r="K2" s="25"/>
      <c r="L2" s="25"/>
      <c r="M2" s="25"/>
      <c r="N2" s="25"/>
      <c r="O2" s="25"/>
      <c r="P2" s="25"/>
      <c r="Q2" s="25"/>
      <c r="R2" s="117" t="s">
        <v>341</v>
      </c>
    </row>
    <row r="3" spans="1:24" ht="21" customHeight="1">
      <c r="A3" s="1220" t="s">
        <v>307</v>
      </c>
      <c r="B3" s="1230"/>
      <c r="C3" s="1221"/>
      <c r="D3" s="1217" t="s">
        <v>344</v>
      </c>
      <c r="E3" s="1219"/>
      <c r="F3" s="1219"/>
      <c r="G3" s="1219"/>
      <c r="H3" s="1219"/>
      <c r="I3" s="1219"/>
      <c r="J3" s="1219"/>
      <c r="K3" s="1218"/>
      <c r="L3" s="1232" t="s">
        <v>345</v>
      </c>
      <c r="M3" s="1250" t="s">
        <v>273</v>
      </c>
      <c r="N3" s="1232" t="s">
        <v>347</v>
      </c>
      <c r="O3" s="1219" t="s">
        <v>343</v>
      </c>
      <c r="P3" s="1219"/>
      <c r="Q3" s="1219"/>
      <c r="R3" s="1219"/>
      <c r="S3" s="332"/>
    </row>
    <row r="4" spans="1:24" ht="21" customHeight="1">
      <c r="A4" s="1291"/>
      <c r="B4" s="1245"/>
      <c r="C4" s="1292"/>
      <c r="D4" s="333"/>
      <c r="E4" s="87"/>
      <c r="F4" s="1283" t="s">
        <v>270</v>
      </c>
      <c r="G4" s="1283" t="s">
        <v>271</v>
      </c>
      <c r="H4" s="87"/>
      <c r="I4" s="1288" t="s">
        <v>272</v>
      </c>
      <c r="J4" s="87"/>
      <c r="K4" s="1283" t="s">
        <v>346</v>
      </c>
      <c r="L4" s="1252"/>
      <c r="M4" s="1251"/>
      <c r="N4" s="1251"/>
      <c r="O4" s="334"/>
      <c r="P4" s="335"/>
      <c r="Q4" s="87"/>
      <c r="R4" s="127"/>
      <c r="S4" s="336"/>
    </row>
    <row r="5" spans="1:24" ht="21" customHeight="1">
      <c r="A5" s="1291"/>
      <c r="B5" s="1245"/>
      <c r="C5" s="1292"/>
      <c r="D5" s="105" t="s">
        <v>274</v>
      </c>
      <c r="E5" s="88" t="s">
        <v>275</v>
      </c>
      <c r="F5" s="1252"/>
      <c r="G5" s="1252"/>
      <c r="H5" s="88" t="s">
        <v>276</v>
      </c>
      <c r="I5" s="1289"/>
      <c r="J5" s="88" t="s">
        <v>277</v>
      </c>
      <c r="K5" s="1251"/>
      <c r="L5" s="1252"/>
      <c r="M5" s="1251"/>
      <c r="N5" s="1251"/>
      <c r="O5" s="337" t="s">
        <v>278</v>
      </c>
      <c r="P5" s="326" t="s">
        <v>279</v>
      </c>
      <c r="Q5" s="88" t="s">
        <v>276</v>
      </c>
      <c r="R5" s="88" t="s">
        <v>280</v>
      </c>
      <c r="S5" s="188"/>
    </row>
    <row r="6" spans="1:24" ht="21" customHeight="1">
      <c r="A6" s="1222"/>
      <c r="B6" s="1231"/>
      <c r="C6" s="1223"/>
      <c r="D6" s="105"/>
      <c r="E6" s="88"/>
      <c r="F6" s="1233"/>
      <c r="G6" s="1233"/>
      <c r="H6" s="88"/>
      <c r="I6" s="1290"/>
      <c r="J6" s="88"/>
      <c r="K6" s="1234"/>
      <c r="L6" s="1233"/>
      <c r="M6" s="1234"/>
      <c r="N6" s="1234"/>
      <c r="O6" s="338"/>
      <c r="P6" s="339"/>
      <c r="Q6" s="88"/>
      <c r="R6" s="141"/>
      <c r="S6" s="340"/>
    </row>
    <row r="7" spans="1:24" ht="5.0999999999999996" customHeight="1">
      <c r="A7" s="185"/>
      <c r="B7" s="341"/>
      <c r="C7" s="342"/>
      <c r="D7" s="341"/>
      <c r="E7" s="341"/>
      <c r="F7" s="341"/>
      <c r="G7" s="341"/>
      <c r="H7" s="341"/>
      <c r="I7" s="341"/>
      <c r="J7" s="341"/>
      <c r="K7" s="341"/>
      <c r="L7" s="341"/>
      <c r="M7" s="341"/>
      <c r="N7" s="342"/>
      <c r="O7" s="341"/>
      <c r="P7" s="341"/>
      <c r="Q7" s="341"/>
      <c r="R7" s="341"/>
      <c r="S7" s="188"/>
    </row>
    <row r="8" spans="1:24" ht="19.5" customHeight="1">
      <c r="A8" s="185"/>
      <c r="B8" s="44" t="s">
        <v>540</v>
      </c>
      <c r="C8" s="316"/>
      <c r="D8" s="516">
        <v>17.8</v>
      </c>
      <c r="E8" s="517">
        <v>14.9</v>
      </c>
      <c r="F8" s="517">
        <v>15.8</v>
      </c>
      <c r="G8" s="518">
        <v>24</v>
      </c>
      <c r="H8" s="518">
        <v>364.9</v>
      </c>
      <c r="I8" s="517">
        <v>1.8</v>
      </c>
      <c r="J8" s="517">
        <v>11.2</v>
      </c>
      <c r="K8" s="517">
        <v>448.3</v>
      </c>
      <c r="L8" s="517">
        <v>421.9</v>
      </c>
      <c r="M8" s="517">
        <v>421.9</v>
      </c>
      <c r="N8" s="519">
        <v>18.100000000000001</v>
      </c>
      <c r="O8" s="517">
        <v>74.2</v>
      </c>
      <c r="P8" s="517">
        <v>73.099999999999994</v>
      </c>
      <c r="Q8" s="517">
        <v>95.4</v>
      </c>
      <c r="R8" s="517">
        <v>94</v>
      </c>
      <c r="S8" s="188"/>
    </row>
    <row r="9" spans="1:24" ht="19.5" customHeight="1">
      <c r="A9" s="185"/>
      <c r="B9" s="44" t="s">
        <v>465</v>
      </c>
      <c r="C9" s="316"/>
      <c r="D9" s="517">
        <v>16.7</v>
      </c>
      <c r="E9" s="517">
        <v>8.4</v>
      </c>
      <c r="F9" s="517">
        <v>10.199999999999999</v>
      </c>
      <c r="G9" s="517">
        <v>20.3</v>
      </c>
      <c r="H9" s="517">
        <v>385.4</v>
      </c>
      <c r="I9" s="517">
        <v>0.8</v>
      </c>
      <c r="J9" s="517">
        <v>9.6</v>
      </c>
      <c r="K9" s="517">
        <v>449.7</v>
      </c>
      <c r="L9" s="517">
        <v>426.2</v>
      </c>
      <c r="M9" s="517">
        <v>426.2</v>
      </c>
      <c r="N9" s="519">
        <v>16.399999999999999</v>
      </c>
      <c r="O9" s="517">
        <v>44.5</v>
      </c>
      <c r="P9" s="517">
        <v>40.4</v>
      </c>
      <c r="Q9" s="517">
        <v>46.2</v>
      </c>
      <c r="R9" s="517">
        <v>45.9</v>
      </c>
      <c r="S9" s="188"/>
      <c r="U9" s="520"/>
      <c r="V9" s="520"/>
      <c r="W9" s="520"/>
      <c r="X9" s="520"/>
    </row>
    <row r="10" spans="1:24" ht="19.5" customHeight="1">
      <c r="A10" s="185"/>
      <c r="B10" s="44" t="s">
        <v>539</v>
      </c>
      <c r="C10" s="316"/>
      <c r="D10" s="517">
        <v>39.154592293906809</v>
      </c>
      <c r="E10" s="517">
        <v>14.732290066564261</v>
      </c>
      <c r="F10" s="517">
        <v>13.190704685099847</v>
      </c>
      <c r="G10" s="517">
        <v>24.571402969790068</v>
      </c>
      <c r="H10" s="517">
        <v>344.92516065028167</v>
      </c>
      <c r="I10" s="517">
        <v>0.92408090117767527</v>
      </c>
      <c r="J10" s="517">
        <v>13.296698668714802</v>
      </c>
      <c r="K10" s="517">
        <v>448.93077636968763</v>
      </c>
      <c r="L10" s="517">
        <v>424.52970366103426</v>
      </c>
      <c r="M10" s="517">
        <v>424.54483166922682</v>
      </c>
      <c r="N10" s="519">
        <v>18.469141065028158</v>
      </c>
      <c r="O10" s="517">
        <v>47.332258064516132</v>
      </c>
      <c r="P10" s="517">
        <v>47.522580645161284</v>
      </c>
      <c r="Q10" s="517">
        <v>82.138709677419371</v>
      </c>
      <c r="R10" s="517">
        <v>79.951612903225794</v>
      </c>
      <c r="S10" s="188"/>
      <c r="U10" s="521"/>
    </row>
    <row r="11" spans="1:24" ht="20.100000000000001" customHeight="1">
      <c r="A11" s="185"/>
      <c r="B11" s="25"/>
      <c r="C11" s="312"/>
      <c r="D11" s="343"/>
      <c r="E11" s="343"/>
      <c r="F11" s="343"/>
      <c r="G11" s="343"/>
      <c r="H11" s="343"/>
      <c r="I11" s="343"/>
      <c r="J11" s="343"/>
      <c r="K11" s="343"/>
      <c r="L11" s="343"/>
      <c r="M11" s="343"/>
      <c r="N11" s="343"/>
      <c r="O11" s="343"/>
      <c r="P11" s="343"/>
      <c r="Q11" s="343"/>
      <c r="R11" s="343"/>
      <c r="S11" s="188"/>
    </row>
    <row r="12" spans="1:24" ht="20.25" customHeight="1">
      <c r="A12" s="185"/>
      <c r="B12" s="646" t="s">
        <v>578</v>
      </c>
      <c r="C12" s="553"/>
      <c r="D12" s="532">
        <v>34.970967741935482</v>
      </c>
      <c r="E12" s="532">
        <v>14.183870967741935</v>
      </c>
      <c r="F12" s="532">
        <v>8.7451612903225797</v>
      </c>
      <c r="G12" s="532">
        <v>16.335483870967742</v>
      </c>
      <c r="H12" s="532">
        <v>382.81612903225812</v>
      </c>
      <c r="I12" s="533">
        <v>0</v>
      </c>
      <c r="J12" s="533">
        <v>1.138709677419355</v>
      </c>
      <c r="K12" s="569">
        <v>458.19032258064522</v>
      </c>
      <c r="L12" s="534">
        <v>434.14516129032256</v>
      </c>
      <c r="M12" s="532">
        <v>434.36451612903232</v>
      </c>
      <c r="N12" s="535">
        <v>19.296774193548387</v>
      </c>
      <c r="O12" s="532">
        <v>96.7</v>
      </c>
      <c r="P12" s="532">
        <v>96.2</v>
      </c>
      <c r="Q12" s="532">
        <v>95.6</v>
      </c>
      <c r="R12" s="532">
        <v>99.7</v>
      </c>
      <c r="S12" s="188"/>
    </row>
    <row r="13" spans="1:24" ht="20.25" customHeight="1">
      <c r="A13" s="185"/>
      <c r="B13" s="646">
        <v>8</v>
      </c>
      <c r="C13" s="553"/>
      <c r="D13" s="532">
        <v>33.41612903225807</v>
      </c>
      <c r="E13" s="532">
        <v>12.825806451612904</v>
      </c>
      <c r="F13" s="532">
        <v>12.751612903225807</v>
      </c>
      <c r="G13" s="532">
        <v>20.57096774193549</v>
      </c>
      <c r="H13" s="532">
        <v>375.86451612903215</v>
      </c>
      <c r="I13" s="533">
        <v>0.1</v>
      </c>
      <c r="J13" s="533">
        <v>1.1096774193548387</v>
      </c>
      <c r="K13" s="569">
        <v>456.43870967741941</v>
      </c>
      <c r="L13" s="534">
        <v>432.22903225806448</v>
      </c>
      <c r="M13" s="532">
        <v>432.17741935483866</v>
      </c>
      <c r="N13" s="535">
        <v>19.538709677419355</v>
      </c>
      <c r="O13" s="532">
        <v>84.3</v>
      </c>
      <c r="P13" s="532">
        <v>89.2</v>
      </c>
      <c r="Q13" s="532">
        <v>94.3</v>
      </c>
      <c r="R13" s="532">
        <v>95.7</v>
      </c>
      <c r="S13" s="188"/>
    </row>
    <row r="14" spans="1:24" ht="20.25" customHeight="1">
      <c r="A14" s="185"/>
      <c r="B14" s="646">
        <v>9</v>
      </c>
      <c r="C14" s="553"/>
      <c r="D14" s="532">
        <v>41.620000000000012</v>
      </c>
      <c r="E14" s="532">
        <v>13.856666666666666</v>
      </c>
      <c r="F14" s="532">
        <v>5.3033333333333328</v>
      </c>
      <c r="G14" s="532">
        <v>20.79</v>
      </c>
      <c r="H14" s="532">
        <v>364.52333333333337</v>
      </c>
      <c r="I14" s="533">
        <v>0.17333333333333334</v>
      </c>
      <c r="J14" s="533">
        <v>0</v>
      </c>
      <c r="K14" s="569">
        <v>445.9199999999999</v>
      </c>
      <c r="L14" s="534">
        <v>421.68666666666661</v>
      </c>
      <c r="M14" s="532">
        <v>421.65</v>
      </c>
      <c r="N14" s="535">
        <v>19.106666666666666</v>
      </c>
      <c r="O14" s="532">
        <v>100</v>
      </c>
      <c r="P14" s="532">
        <v>97.7</v>
      </c>
      <c r="Q14" s="532">
        <v>100</v>
      </c>
      <c r="R14" s="532">
        <v>93.9</v>
      </c>
      <c r="S14" s="188"/>
    </row>
    <row r="15" spans="1:24" ht="20.25" customHeight="1">
      <c r="A15" s="185"/>
      <c r="B15" s="646">
        <v>10</v>
      </c>
      <c r="C15" s="553"/>
      <c r="D15" s="532">
        <v>46.312903225806444</v>
      </c>
      <c r="E15" s="532">
        <v>14.964516129032255</v>
      </c>
      <c r="F15" s="532">
        <v>11.31935483870968</v>
      </c>
      <c r="G15" s="532">
        <v>20.541935483870962</v>
      </c>
      <c r="H15" s="532">
        <v>357.80322580645168</v>
      </c>
      <c r="I15" s="533">
        <v>0</v>
      </c>
      <c r="J15" s="533">
        <v>1.1967741935483871</v>
      </c>
      <c r="K15" s="569">
        <v>452.13870967741934</v>
      </c>
      <c r="L15" s="534">
        <v>428.15806451612906</v>
      </c>
      <c r="M15" s="532">
        <v>428.21935483870976</v>
      </c>
      <c r="N15" s="535">
        <v>19.083870967741937</v>
      </c>
      <c r="O15" s="532">
        <v>100</v>
      </c>
      <c r="P15" s="532">
        <v>100</v>
      </c>
      <c r="Q15" s="532">
        <v>99.6</v>
      </c>
      <c r="R15" s="532">
        <v>99.9</v>
      </c>
      <c r="S15" s="188"/>
    </row>
    <row r="16" spans="1:24" ht="20.25" customHeight="1">
      <c r="A16" s="185"/>
      <c r="B16" s="646">
        <v>11</v>
      </c>
      <c r="C16" s="553"/>
      <c r="D16" s="532">
        <v>47.573333333333338</v>
      </c>
      <c r="E16" s="532">
        <v>17.940000000000001</v>
      </c>
      <c r="F16" s="532">
        <v>12.493333333333331</v>
      </c>
      <c r="G16" s="532">
        <v>40.27000000000001</v>
      </c>
      <c r="H16" s="532">
        <v>302.38666666666671</v>
      </c>
      <c r="I16" s="533">
        <v>0</v>
      </c>
      <c r="J16" s="533">
        <v>26.793333333333333</v>
      </c>
      <c r="K16" s="569">
        <v>450.14333333333337</v>
      </c>
      <c r="L16" s="534">
        <v>423.09666666666664</v>
      </c>
      <c r="M16" s="532">
        <v>423.02666666666676</v>
      </c>
      <c r="N16" s="535">
        <v>19.663333333333338</v>
      </c>
      <c r="O16" s="532">
        <v>96.6</v>
      </c>
      <c r="P16" s="532">
        <v>94.7</v>
      </c>
      <c r="Q16" s="532">
        <v>99.5</v>
      </c>
      <c r="R16" s="532">
        <v>99.6</v>
      </c>
      <c r="S16" s="188"/>
    </row>
    <row r="17" spans="1:19" ht="20.25" customHeight="1">
      <c r="A17" s="185"/>
      <c r="B17" s="646">
        <v>12</v>
      </c>
      <c r="C17" s="553"/>
      <c r="D17" s="532">
        <v>40.103225806451604</v>
      </c>
      <c r="E17" s="532">
        <v>17.006451612903227</v>
      </c>
      <c r="F17" s="532">
        <v>23.148387096774194</v>
      </c>
      <c r="G17" s="532">
        <v>49.167741935483861</v>
      </c>
      <c r="H17" s="532">
        <v>304.91935483870975</v>
      </c>
      <c r="I17" s="533">
        <v>0</v>
      </c>
      <c r="J17" s="533">
        <v>26.551612903225809</v>
      </c>
      <c r="K17" s="569">
        <v>460.89677419354837</v>
      </c>
      <c r="L17" s="534">
        <v>433.22903225806448</v>
      </c>
      <c r="M17" s="532">
        <v>433.66774193548383</v>
      </c>
      <c r="N17" s="535">
        <v>19.016129032258064</v>
      </c>
      <c r="O17" s="532">
        <v>63.8</v>
      </c>
      <c r="P17" s="532">
        <v>75.7</v>
      </c>
      <c r="Q17" s="532">
        <v>95.2</v>
      </c>
      <c r="R17" s="532">
        <v>99.2</v>
      </c>
      <c r="S17" s="188"/>
    </row>
    <row r="18" spans="1:19" ht="20.25" customHeight="1">
      <c r="A18" s="185"/>
      <c r="B18" s="646" t="s">
        <v>512</v>
      </c>
      <c r="C18" s="553"/>
      <c r="D18" s="532">
        <v>31.70967741935484</v>
      </c>
      <c r="E18" s="532">
        <v>17.909677419354839</v>
      </c>
      <c r="F18" s="532">
        <v>16.91935483870968</v>
      </c>
      <c r="G18" s="532">
        <v>52.861290322580651</v>
      </c>
      <c r="H18" s="532">
        <v>303.33870967741927</v>
      </c>
      <c r="I18" s="533">
        <v>0.50000000000000011</v>
      </c>
      <c r="J18" s="533">
        <v>32.522580645161291</v>
      </c>
      <c r="K18" s="569">
        <v>454.76129032258058</v>
      </c>
      <c r="L18" s="534">
        <v>425.68387096774188</v>
      </c>
      <c r="M18" s="532" t="s">
        <v>598</v>
      </c>
      <c r="N18" s="535">
        <v>18.135483870967743</v>
      </c>
      <c r="O18" s="532">
        <v>44.2</v>
      </c>
      <c r="P18" s="532">
        <v>57.3</v>
      </c>
      <c r="Q18" s="532">
        <v>91.7</v>
      </c>
      <c r="R18" s="532">
        <v>93.8</v>
      </c>
      <c r="S18" s="188"/>
    </row>
    <row r="19" spans="1:19" ht="20.25" customHeight="1">
      <c r="A19" s="185"/>
      <c r="B19" s="646" t="s">
        <v>531</v>
      </c>
      <c r="C19" s="553"/>
      <c r="D19" s="532">
        <v>21.875000000000004</v>
      </c>
      <c r="E19" s="532">
        <v>15.092857142857143</v>
      </c>
      <c r="F19" s="532">
        <v>12.960714285714287</v>
      </c>
      <c r="G19" s="532">
        <v>26.892857142857142</v>
      </c>
      <c r="H19" s="532">
        <v>375.98214285714278</v>
      </c>
      <c r="I19" s="533">
        <v>1.8071428571428572</v>
      </c>
      <c r="J19" s="533">
        <v>5.4428571428571439</v>
      </c>
      <c r="K19" s="569">
        <v>453.5607142857142</v>
      </c>
      <c r="L19" s="534">
        <v>429.38214285714281</v>
      </c>
      <c r="M19" s="532">
        <v>429.30357142857156</v>
      </c>
      <c r="N19" s="535">
        <v>18.185714285714287</v>
      </c>
      <c r="O19" s="532">
        <v>38.299999999999997</v>
      </c>
      <c r="P19" s="532">
        <v>51.4</v>
      </c>
      <c r="Q19" s="532">
        <v>85.4</v>
      </c>
      <c r="R19" s="532">
        <v>89.4</v>
      </c>
      <c r="S19" s="188"/>
    </row>
    <row r="20" spans="1:19" ht="20.25" customHeight="1">
      <c r="A20" s="185"/>
      <c r="B20" s="646" t="s">
        <v>519</v>
      </c>
      <c r="C20" s="553"/>
      <c r="D20" s="532">
        <v>17.619354838709679</v>
      </c>
      <c r="E20" s="532">
        <v>10.916129032258064</v>
      </c>
      <c r="F20" s="532">
        <v>4.290322580645161</v>
      </c>
      <c r="G20" s="532">
        <v>22.558064516129029</v>
      </c>
      <c r="H20" s="532">
        <v>394.51935483870977</v>
      </c>
      <c r="I20" s="533">
        <v>3.0903225806451617</v>
      </c>
      <c r="J20" s="533">
        <v>0.70967741935483875</v>
      </c>
      <c r="K20" s="569">
        <v>447.52258064516127</v>
      </c>
      <c r="L20" s="534">
        <v>425.67419354838711</v>
      </c>
      <c r="M20" s="532">
        <v>425.47741935483867</v>
      </c>
      <c r="N20" s="535">
        <v>16.596774193548388</v>
      </c>
      <c r="O20" s="532">
        <v>47.332258064516132</v>
      </c>
      <c r="P20" s="532">
        <v>47.522580645161284</v>
      </c>
      <c r="Q20" s="532">
        <v>82.138709677419371</v>
      </c>
      <c r="R20" s="532">
        <v>83.1</v>
      </c>
      <c r="S20" s="188"/>
    </row>
    <row r="21" spans="1:19" ht="20.25" customHeight="1">
      <c r="A21" s="185"/>
      <c r="B21" s="646" t="s">
        <v>458</v>
      </c>
      <c r="C21" s="553"/>
      <c r="D21" s="532">
        <v>29.9</v>
      </c>
      <c r="E21" s="532">
        <v>9.5</v>
      </c>
      <c r="F21" s="532">
        <v>7.1</v>
      </c>
      <c r="G21" s="532">
        <v>9.1999999999999993</v>
      </c>
      <c r="H21" s="532">
        <v>390.6</v>
      </c>
      <c r="I21" s="533">
        <v>2.2000000000000002</v>
      </c>
      <c r="J21" s="533">
        <v>1.1000000000000001</v>
      </c>
      <c r="K21" s="569">
        <v>445.2</v>
      </c>
      <c r="L21" s="534">
        <v>426</v>
      </c>
      <c r="M21" s="532">
        <v>426.3</v>
      </c>
      <c r="N21" s="535">
        <v>16.3</v>
      </c>
      <c r="O21" s="532">
        <v>66.3</v>
      </c>
      <c r="P21" s="532">
        <v>48.1</v>
      </c>
      <c r="Q21" s="532">
        <v>81</v>
      </c>
      <c r="R21" s="532">
        <v>79.951612903225794</v>
      </c>
      <c r="S21" s="188"/>
    </row>
    <row r="22" spans="1:19" ht="20.25" customHeight="1">
      <c r="A22" s="185"/>
      <c r="B22" s="646" t="s">
        <v>557</v>
      </c>
      <c r="C22" s="553"/>
      <c r="D22" s="532">
        <v>30.2</v>
      </c>
      <c r="E22" s="532">
        <v>11.2</v>
      </c>
      <c r="F22" s="532">
        <v>17.7</v>
      </c>
      <c r="G22" s="532">
        <v>10.9</v>
      </c>
      <c r="H22" s="532">
        <v>381.1</v>
      </c>
      <c r="I22" s="533">
        <v>0.9</v>
      </c>
      <c r="J22" s="533">
        <v>1.3</v>
      </c>
      <c r="K22" s="569">
        <v>451.4</v>
      </c>
      <c r="L22" s="534">
        <v>427.4</v>
      </c>
      <c r="M22" s="532">
        <v>426.7</v>
      </c>
      <c r="N22" s="535">
        <v>17.899999999999999</v>
      </c>
      <c r="O22" s="532">
        <v>75.8</v>
      </c>
      <c r="P22" s="532">
        <v>60</v>
      </c>
      <c r="Q22" s="532">
        <v>87.2</v>
      </c>
      <c r="R22" s="532">
        <v>79.099999999999994</v>
      </c>
      <c r="S22" s="188"/>
    </row>
    <row r="23" spans="1:19" ht="20.25" customHeight="1">
      <c r="A23" s="185"/>
      <c r="B23" s="646" t="s">
        <v>563</v>
      </c>
      <c r="C23" s="553"/>
      <c r="D23" s="532">
        <v>32.299999999999997</v>
      </c>
      <c r="E23" s="532">
        <v>11.2</v>
      </c>
      <c r="F23" s="532">
        <v>18</v>
      </c>
      <c r="G23" s="532">
        <v>4.4000000000000004</v>
      </c>
      <c r="H23" s="532">
        <v>393</v>
      </c>
      <c r="I23" s="533">
        <v>0.8</v>
      </c>
      <c r="J23" s="533">
        <v>1.2</v>
      </c>
      <c r="K23" s="569">
        <v>459.4</v>
      </c>
      <c r="L23" s="534">
        <v>433.5</v>
      </c>
      <c r="M23" s="532">
        <v>433.8</v>
      </c>
      <c r="N23" s="535">
        <v>18.7</v>
      </c>
      <c r="O23" s="532">
        <v>77</v>
      </c>
      <c r="P23" s="532">
        <v>71.599999999999994</v>
      </c>
      <c r="Q23" s="532">
        <v>92.2</v>
      </c>
      <c r="R23" s="532">
        <v>85.6</v>
      </c>
      <c r="S23" s="188"/>
    </row>
    <row r="24" spans="1:19" ht="20.25" customHeight="1">
      <c r="A24" s="185"/>
      <c r="B24" s="646" t="s">
        <v>579</v>
      </c>
      <c r="C24" s="553"/>
      <c r="D24" s="532">
        <v>30</v>
      </c>
      <c r="E24" s="532">
        <v>11.4</v>
      </c>
      <c r="F24" s="532">
        <v>13.4</v>
      </c>
      <c r="G24" s="532">
        <v>11.3</v>
      </c>
      <c r="H24" s="532">
        <v>389</v>
      </c>
      <c r="I24" s="533">
        <v>0.9</v>
      </c>
      <c r="J24" s="533">
        <v>1.2</v>
      </c>
      <c r="K24" s="569">
        <v>455.3</v>
      </c>
      <c r="L24" s="534">
        <v>430.7</v>
      </c>
      <c r="M24" s="532">
        <v>430.8</v>
      </c>
      <c r="N24" s="535">
        <v>18.8</v>
      </c>
      <c r="O24" s="532">
        <v>73.5</v>
      </c>
      <c r="P24" s="532">
        <v>83.4</v>
      </c>
      <c r="Q24" s="532">
        <v>90.7</v>
      </c>
      <c r="R24" s="532">
        <v>90.2</v>
      </c>
      <c r="S24" s="188"/>
    </row>
    <row r="25" spans="1:19" ht="5.0999999999999996" customHeight="1" thickBot="1">
      <c r="A25" s="193"/>
      <c r="B25" s="344"/>
      <c r="C25" s="73"/>
      <c r="D25" s="345"/>
      <c r="E25" s="345"/>
      <c r="F25" s="345"/>
      <c r="G25" s="345"/>
      <c r="H25" s="345"/>
      <c r="I25" s="345"/>
      <c r="J25" s="345"/>
      <c r="K25" s="345"/>
      <c r="L25" s="345"/>
      <c r="M25" s="345"/>
      <c r="N25" s="346"/>
      <c r="O25" s="345"/>
      <c r="P25" s="345"/>
      <c r="Q25" s="345"/>
      <c r="R25" s="345"/>
      <c r="S25" s="196"/>
    </row>
    <row r="26" spans="1:19" ht="3" customHeight="1">
      <c r="B26" s="74"/>
      <c r="C26" s="74"/>
      <c r="D26" s="347"/>
      <c r="E26" s="347"/>
      <c r="F26" s="347"/>
      <c r="G26" s="347"/>
      <c r="H26" s="347"/>
      <c r="I26" s="347"/>
      <c r="J26" s="347"/>
      <c r="K26" s="347"/>
      <c r="L26" s="347"/>
      <c r="M26" s="347"/>
      <c r="N26" s="347"/>
      <c r="O26" s="347"/>
      <c r="P26" s="347"/>
      <c r="Q26" s="347"/>
      <c r="R26" s="347"/>
    </row>
    <row r="27" spans="1:19">
      <c r="A27" s="433" t="s">
        <v>393</v>
      </c>
      <c r="C27" s="348"/>
    </row>
    <row r="28" spans="1:19">
      <c r="A28" s="433" t="s">
        <v>394</v>
      </c>
      <c r="C28" s="348"/>
    </row>
    <row r="29" spans="1:19">
      <c r="A29" s="422" t="s">
        <v>342</v>
      </c>
      <c r="C29" s="50"/>
      <c r="D29" s="25"/>
      <c r="E29" s="25"/>
      <c r="F29" s="25"/>
      <c r="G29" s="21"/>
      <c r="H29" s="21"/>
      <c r="I29" s="21"/>
      <c r="J29" s="21"/>
      <c r="K29" s="21"/>
      <c r="L29" s="21"/>
      <c r="M29" s="21"/>
      <c r="N29" s="21"/>
      <c r="O29" s="21"/>
      <c r="P29" s="21"/>
      <c r="Q29" s="21"/>
      <c r="R29" s="21"/>
    </row>
    <row r="30" spans="1:19">
      <c r="B30" s="53"/>
      <c r="C30" s="53"/>
    </row>
    <row r="31" spans="1:19">
      <c r="D31" s="438"/>
      <c r="E31" s="438"/>
      <c r="F31" s="438"/>
      <c r="G31" s="438"/>
      <c r="H31" s="438"/>
      <c r="I31" s="438"/>
      <c r="J31" s="438"/>
      <c r="K31" s="438"/>
      <c r="L31" s="438"/>
      <c r="M31" s="438"/>
      <c r="N31" s="438"/>
      <c r="O31" s="55"/>
      <c r="P31" s="55"/>
      <c r="Q31" s="55"/>
      <c r="R31" s="55"/>
    </row>
  </sheetData>
  <mergeCells count="11">
    <mergeCell ref="G4:G6"/>
    <mergeCell ref="I4:I6"/>
    <mergeCell ref="K4:K6"/>
    <mergeCell ref="A1:S1"/>
    <mergeCell ref="A3:C6"/>
    <mergeCell ref="D3:K3"/>
    <mergeCell ref="L3:L6"/>
    <mergeCell ref="M3:M6"/>
    <mergeCell ref="N3:N6"/>
    <mergeCell ref="O3:R3"/>
    <mergeCell ref="F4:F6"/>
  </mergeCells>
  <phoneticPr fontId="3"/>
  <dataValidations count="1">
    <dataValidation imeMode="off" allowBlank="1" showInputMessage="1" showErrorMessage="1" sqref="D12:K24 U10 D8:R11 M12:R24" xr:uid="{00000000-0002-0000-1000-000000000000}"/>
  </dataValidations>
  <printOptions horizontalCentered="1"/>
  <pageMargins left="0.59055118110236227" right="0.59055118110236227" top="0.59055118110236227" bottom="0.39370078740157483" header="0.51181102362204722" footer="0.51181102362204722"/>
  <pageSetup paperSize="9" scale="9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Q55"/>
  <sheetViews>
    <sheetView showGridLines="0" view="pageBreakPreview" zoomScaleNormal="100" zoomScaleSheetLayoutView="100" workbookViewId="0">
      <selection sqref="A1:Q1"/>
    </sheetView>
  </sheetViews>
  <sheetFormatPr defaultColWidth="9" defaultRowHeight="13.5"/>
  <cols>
    <col min="1" max="1" width="12.75" style="55" customWidth="1"/>
    <col min="2" max="2" width="5.875" style="55" customWidth="1"/>
    <col min="3" max="3" width="3.375" style="55" customWidth="1"/>
    <col min="4" max="4" width="12.375" style="55" customWidth="1"/>
    <col min="5" max="5" width="11.5" style="55" customWidth="1"/>
    <col min="6" max="9" width="10.875" style="55" customWidth="1"/>
    <col min="10" max="10" width="11.75" style="55" customWidth="1"/>
    <col min="11" max="12" width="10.875" style="55" customWidth="1"/>
    <col min="13" max="13" width="10" style="55" customWidth="1"/>
    <col min="14" max="14" width="11.625" style="376" customWidth="1"/>
    <col min="15" max="16" width="9" style="376" customWidth="1"/>
    <col min="17" max="17" width="0.625" style="55" customWidth="1"/>
    <col min="18" max="16384" width="9" style="55"/>
  </cols>
  <sheetData>
    <row r="1" spans="1:17" ht="30" customHeight="1">
      <c r="A1" s="1253" t="s">
        <v>281</v>
      </c>
      <c r="B1" s="1253"/>
      <c r="C1" s="1253"/>
      <c r="D1" s="1253"/>
      <c r="E1" s="1253"/>
      <c r="F1" s="1253"/>
      <c r="G1" s="1253"/>
      <c r="H1" s="1253"/>
      <c r="I1" s="1253"/>
      <c r="J1" s="1253"/>
      <c r="K1" s="1253"/>
      <c r="L1" s="1253"/>
      <c r="M1" s="1253"/>
      <c r="N1" s="1253"/>
      <c r="O1" s="1253"/>
      <c r="P1" s="1253"/>
      <c r="Q1" s="1253"/>
    </row>
    <row r="2" spans="1:17" ht="9" customHeight="1">
      <c r="A2" s="263"/>
      <c r="B2" s="263"/>
      <c r="C2" s="263"/>
      <c r="D2" s="263"/>
      <c r="E2" s="263"/>
      <c r="F2" s="263"/>
      <c r="G2" s="263"/>
      <c r="H2" s="263"/>
      <c r="I2" s="263"/>
      <c r="J2" s="263"/>
      <c r="K2" s="263"/>
      <c r="L2" s="263"/>
      <c r="M2" s="263"/>
      <c r="N2" s="263"/>
      <c r="O2" s="263"/>
    </row>
    <row r="3" spans="1:17" s="36" customFormat="1" ht="15" customHeight="1">
      <c r="L3" s="349"/>
      <c r="M3" s="349"/>
      <c r="N3" s="349"/>
      <c r="O3" s="349"/>
      <c r="P3" s="309" t="s">
        <v>350</v>
      </c>
    </row>
    <row r="4" spans="1:17" s="36" customFormat="1" ht="3" customHeight="1" thickBot="1">
      <c r="L4" s="349"/>
      <c r="M4" s="349"/>
      <c r="N4" s="349"/>
      <c r="O4" s="349"/>
      <c r="P4" s="349"/>
      <c r="Q4" s="350"/>
    </row>
    <row r="5" spans="1:17" ht="14.25" customHeight="1">
      <c r="A5" s="1299" t="s">
        <v>349</v>
      </c>
      <c r="B5" s="1300"/>
      <c r="C5" s="1301"/>
      <c r="D5" s="351"/>
      <c r="E5" s="352"/>
      <c r="F5" s="352"/>
      <c r="G5" s="352"/>
      <c r="H5" s="352"/>
      <c r="I5" s="352"/>
      <c r="J5" s="352"/>
      <c r="K5" s="352"/>
      <c r="L5" s="352"/>
      <c r="M5" s="1308" t="s">
        <v>395</v>
      </c>
      <c r="N5" s="1311" t="s">
        <v>282</v>
      </c>
      <c r="O5" s="1311" t="s">
        <v>283</v>
      </c>
      <c r="P5" s="1314" t="s">
        <v>396</v>
      </c>
      <c r="Q5" s="353"/>
    </row>
    <row r="6" spans="1:17" ht="14.25" customHeight="1">
      <c r="A6" s="1302"/>
      <c r="B6" s="1303"/>
      <c r="C6" s="1304"/>
      <c r="D6" s="1325" t="s">
        <v>348</v>
      </c>
      <c r="E6" s="1317" t="s">
        <v>284</v>
      </c>
      <c r="F6" s="1317" t="s">
        <v>285</v>
      </c>
      <c r="G6" s="1317" t="s">
        <v>286</v>
      </c>
      <c r="H6" s="1317" t="s">
        <v>287</v>
      </c>
      <c r="I6" s="1317" t="s">
        <v>288</v>
      </c>
      <c r="J6" s="1293" t="s">
        <v>289</v>
      </c>
      <c r="K6" s="356"/>
      <c r="L6" s="356"/>
      <c r="M6" s="1309"/>
      <c r="N6" s="1312"/>
      <c r="O6" s="1312"/>
      <c r="P6" s="1315"/>
      <c r="Q6" s="139"/>
    </row>
    <row r="7" spans="1:17" ht="29.1" customHeight="1">
      <c r="A7" s="1305"/>
      <c r="B7" s="1306"/>
      <c r="C7" s="1307"/>
      <c r="D7" s="1326"/>
      <c r="E7" s="1318"/>
      <c r="F7" s="1318"/>
      <c r="G7" s="1318"/>
      <c r="H7" s="1318"/>
      <c r="I7" s="1318"/>
      <c r="J7" s="1294"/>
      <c r="K7" s="357" t="s">
        <v>290</v>
      </c>
      <c r="L7" s="357" t="s">
        <v>397</v>
      </c>
      <c r="M7" s="1310"/>
      <c r="N7" s="1313"/>
      <c r="O7" s="1313"/>
      <c r="P7" s="1316"/>
      <c r="Q7" s="358"/>
    </row>
    <row r="8" spans="1:17" ht="5.0999999999999996" customHeight="1">
      <c r="A8" s="359"/>
      <c r="B8" s="360"/>
      <c r="C8" s="361"/>
      <c r="D8" s="362"/>
      <c r="E8" s="363"/>
      <c r="F8" s="363"/>
      <c r="G8" s="363"/>
      <c r="H8" s="363"/>
      <c r="I8" s="363"/>
      <c r="J8" s="363"/>
      <c r="K8" s="364"/>
      <c r="L8" s="364"/>
      <c r="M8" s="363"/>
      <c r="N8" s="365"/>
      <c r="O8" s="366"/>
      <c r="P8" s="367"/>
      <c r="Q8" s="368"/>
    </row>
    <row r="9" spans="1:17" ht="20.100000000000001" hidden="1" customHeight="1">
      <c r="A9" s="1295" t="s">
        <v>291</v>
      </c>
      <c r="B9" s="1296"/>
      <c r="C9" s="369"/>
      <c r="D9" s="370">
        <v>1992846</v>
      </c>
      <c r="E9" s="370">
        <v>593628</v>
      </c>
      <c r="F9" s="371">
        <v>0</v>
      </c>
      <c r="G9" s="370">
        <v>522500</v>
      </c>
      <c r="H9" s="370">
        <v>50622</v>
      </c>
      <c r="I9" s="370">
        <v>244784</v>
      </c>
      <c r="J9" s="370">
        <v>581312</v>
      </c>
      <c r="K9" s="370">
        <v>243159</v>
      </c>
      <c r="L9" s="370">
        <v>338153</v>
      </c>
      <c r="M9" s="370">
        <v>7092</v>
      </c>
      <c r="N9" s="372">
        <v>2502</v>
      </c>
      <c r="O9" s="372">
        <v>121</v>
      </c>
      <c r="P9" s="373">
        <v>2</v>
      </c>
      <c r="Q9" s="374"/>
    </row>
    <row r="10" spans="1:17" ht="20.100000000000001" customHeight="1">
      <c r="A10" s="1297" t="s">
        <v>488</v>
      </c>
      <c r="B10" s="1298"/>
      <c r="C10" s="369"/>
      <c r="D10" s="522">
        <v>2014262</v>
      </c>
      <c r="E10" s="523">
        <v>671464</v>
      </c>
      <c r="F10" s="371">
        <v>0</v>
      </c>
      <c r="G10" s="523">
        <v>463834</v>
      </c>
      <c r="H10" s="523">
        <v>57091</v>
      </c>
      <c r="I10" s="523">
        <v>269925</v>
      </c>
      <c r="J10" s="523">
        <v>551948</v>
      </c>
      <c r="K10" s="523">
        <v>230021</v>
      </c>
      <c r="L10" s="523">
        <v>321927</v>
      </c>
      <c r="M10" s="523">
        <v>7043</v>
      </c>
      <c r="N10" s="524">
        <v>1457</v>
      </c>
      <c r="O10" s="524">
        <v>95</v>
      </c>
      <c r="P10" s="373">
        <v>0</v>
      </c>
      <c r="Q10" s="374"/>
    </row>
    <row r="11" spans="1:17" ht="20.100000000000001" customHeight="1">
      <c r="A11" s="1297" t="s">
        <v>467</v>
      </c>
      <c r="B11" s="1298"/>
      <c r="C11" s="369"/>
      <c r="D11" s="522">
        <v>2230508</v>
      </c>
      <c r="E11" s="523">
        <v>702294</v>
      </c>
      <c r="F11" s="371">
        <v>0</v>
      </c>
      <c r="G11" s="523">
        <v>608331</v>
      </c>
      <c r="H11" s="523">
        <v>55618</v>
      </c>
      <c r="I11" s="523">
        <v>283897</v>
      </c>
      <c r="J11" s="523">
        <v>580368</v>
      </c>
      <c r="K11" s="523">
        <v>233761</v>
      </c>
      <c r="L11" s="523">
        <v>346607</v>
      </c>
      <c r="M11" s="523">
        <v>6797</v>
      </c>
      <c r="N11" s="524">
        <v>849</v>
      </c>
      <c r="O11" s="524">
        <v>91</v>
      </c>
      <c r="P11" s="373">
        <v>0</v>
      </c>
      <c r="Q11" s="374"/>
    </row>
    <row r="12" spans="1:17" ht="20.100000000000001" customHeight="1">
      <c r="A12" s="1297" t="s">
        <v>489</v>
      </c>
      <c r="B12" s="1298"/>
      <c r="C12" s="369"/>
      <c r="D12" s="522">
        <v>2208334</v>
      </c>
      <c r="E12" s="523">
        <v>698818</v>
      </c>
      <c r="F12" s="371">
        <v>0</v>
      </c>
      <c r="G12" s="523">
        <v>626070</v>
      </c>
      <c r="H12" s="523">
        <v>48503</v>
      </c>
      <c r="I12" s="523">
        <v>279572</v>
      </c>
      <c r="J12" s="523">
        <v>555371</v>
      </c>
      <c r="K12" s="523">
        <v>227629</v>
      </c>
      <c r="L12" s="523">
        <v>327742</v>
      </c>
      <c r="M12" s="523">
        <v>6743</v>
      </c>
      <c r="N12" s="524">
        <v>1096</v>
      </c>
      <c r="O12" s="524">
        <v>90</v>
      </c>
      <c r="P12" s="373">
        <v>0</v>
      </c>
      <c r="Q12" s="374"/>
    </row>
    <row r="13" spans="1:17" ht="9.9499999999999993" customHeight="1">
      <c r="A13" s="375"/>
      <c r="B13" s="376"/>
      <c r="C13" s="355"/>
      <c r="D13" s="377"/>
      <c r="E13" s="377"/>
      <c r="F13" s="371"/>
      <c r="G13" s="377"/>
      <c r="H13" s="377"/>
      <c r="I13" s="377"/>
      <c r="J13" s="377"/>
      <c r="K13" s="377"/>
      <c r="L13" s="377"/>
      <c r="M13" s="377"/>
      <c r="N13" s="378"/>
      <c r="O13" s="378"/>
      <c r="P13" s="373"/>
      <c r="Q13" s="139"/>
    </row>
    <row r="14" spans="1:17" ht="20.100000000000001" customHeight="1">
      <c r="A14" s="379" t="s">
        <v>436</v>
      </c>
      <c r="B14" s="380" t="s">
        <v>546</v>
      </c>
      <c r="C14" s="355"/>
      <c r="D14" s="439">
        <v>185278</v>
      </c>
      <c r="E14" s="440">
        <v>54754</v>
      </c>
      <c r="F14" s="440" t="s">
        <v>363</v>
      </c>
      <c r="G14" s="440">
        <v>54512</v>
      </c>
      <c r="H14" s="440">
        <v>1812</v>
      </c>
      <c r="I14" s="440">
        <v>23274</v>
      </c>
      <c r="J14" s="440">
        <v>50926</v>
      </c>
      <c r="K14" s="537">
        <v>18117</v>
      </c>
      <c r="L14" s="537">
        <v>32809</v>
      </c>
      <c r="M14" s="440">
        <v>419</v>
      </c>
      <c r="N14" s="441">
        <v>44</v>
      </c>
      <c r="O14" s="441">
        <v>6</v>
      </c>
      <c r="P14" s="442">
        <v>0</v>
      </c>
      <c r="Q14" s="374"/>
    </row>
    <row r="15" spans="1:17" ht="20.100000000000001" customHeight="1">
      <c r="A15" s="379"/>
      <c r="B15" s="380" t="s">
        <v>487</v>
      </c>
      <c r="C15" s="355"/>
      <c r="D15" s="439">
        <v>193294</v>
      </c>
      <c r="E15" s="440">
        <v>63992</v>
      </c>
      <c r="F15" s="440" t="s">
        <v>363</v>
      </c>
      <c r="G15" s="440">
        <v>56442</v>
      </c>
      <c r="H15" s="440">
        <v>1442</v>
      </c>
      <c r="I15" s="440">
        <v>23965</v>
      </c>
      <c r="J15" s="440">
        <v>47453</v>
      </c>
      <c r="K15" s="537">
        <v>19545</v>
      </c>
      <c r="L15" s="537">
        <v>27908</v>
      </c>
      <c r="M15" s="440">
        <v>554</v>
      </c>
      <c r="N15" s="441">
        <v>68</v>
      </c>
      <c r="O15" s="441">
        <v>7</v>
      </c>
      <c r="P15" s="442">
        <v>0</v>
      </c>
      <c r="Q15" s="374"/>
    </row>
    <row r="16" spans="1:17" ht="20.100000000000001" customHeight="1">
      <c r="A16" s="379"/>
      <c r="B16" s="380" t="s">
        <v>547</v>
      </c>
      <c r="C16" s="355"/>
      <c r="D16" s="439">
        <v>196176</v>
      </c>
      <c r="E16" s="440">
        <v>65872</v>
      </c>
      <c r="F16" s="440" t="s">
        <v>363</v>
      </c>
      <c r="G16" s="440">
        <v>57695</v>
      </c>
      <c r="H16" s="440">
        <v>1486</v>
      </c>
      <c r="I16" s="440">
        <v>24341</v>
      </c>
      <c r="J16" s="440">
        <v>46782</v>
      </c>
      <c r="K16" s="537">
        <v>19244</v>
      </c>
      <c r="L16" s="537">
        <v>27538</v>
      </c>
      <c r="M16" s="440">
        <v>475</v>
      </c>
      <c r="N16" s="441">
        <v>39</v>
      </c>
      <c r="O16" s="441">
        <v>8</v>
      </c>
      <c r="P16" s="699">
        <v>0</v>
      </c>
      <c r="Q16" s="374"/>
    </row>
    <row r="17" spans="1:17" ht="20.100000000000001" customHeight="1">
      <c r="A17" s="379"/>
      <c r="B17" s="380" t="s">
        <v>486</v>
      </c>
      <c r="C17" s="355"/>
      <c r="D17" s="439">
        <v>187169</v>
      </c>
      <c r="E17" s="440">
        <v>56957</v>
      </c>
      <c r="F17" s="440" t="s">
        <v>363</v>
      </c>
      <c r="G17" s="440">
        <v>51038</v>
      </c>
      <c r="H17" s="440">
        <v>1666</v>
      </c>
      <c r="I17" s="440">
        <v>23339</v>
      </c>
      <c r="J17" s="440">
        <v>54169</v>
      </c>
      <c r="K17" s="537">
        <v>17553</v>
      </c>
      <c r="L17" s="537">
        <v>36616</v>
      </c>
      <c r="M17" s="440">
        <v>585</v>
      </c>
      <c r="N17" s="441">
        <v>45</v>
      </c>
      <c r="O17" s="441">
        <v>6</v>
      </c>
      <c r="P17" s="699">
        <v>0</v>
      </c>
      <c r="Q17" s="374"/>
    </row>
    <row r="18" spans="1:17" ht="20.100000000000001" customHeight="1">
      <c r="A18" s="379"/>
      <c r="B18" s="380" t="s">
        <v>548</v>
      </c>
      <c r="C18" s="355"/>
      <c r="D18" s="439">
        <v>193161</v>
      </c>
      <c r="E18" s="440">
        <v>56043</v>
      </c>
      <c r="F18" s="440" t="s">
        <v>363</v>
      </c>
      <c r="G18" s="440">
        <v>49536</v>
      </c>
      <c r="H18" s="440">
        <v>1949</v>
      </c>
      <c r="I18" s="440">
        <v>25781</v>
      </c>
      <c r="J18" s="440">
        <v>59852</v>
      </c>
      <c r="K18" s="537">
        <v>18434</v>
      </c>
      <c r="L18" s="537">
        <v>41418</v>
      </c>
      <c r="M18" s="440">
        <v>601</v>
      </c>
      <c r="N18" s="441">
        <v>129</v>
      </c>
      <c r="O18" s="441">
        <v>7</v>
      </c>
      <c r="P18" s="699">
        <v>0</v>
      </c>
      <c r="Q18" s="374"/>
    </row>
    <row r="19" spans="1:17" ht="20.100000000000001" customHeight="1">
      <c r="A19" s="379"/>
      <c r="B19" s="380" t="s">
        <v>447</v>
      </c>
      <c r="C19" s="355"/>
      <c r="D19" s="439">
        <v>193161</v>
      </c>
      <c r="E19" s="440">
        <v>56043</v>
      </c>
      <c r="F19" s="440" t="s">
        <v>363</v>
      </c>
      <c r="G19" s="440">
        <v>49536</v>
      </c>
      <c r="H19" s="440">
        <v>1949</v>
      </c>
      <c r="I19" s="440">
        <v>25781</v>
      </c>
      <c r="J19" s="440">
        <v>59852</v>
      </c>
      <c r="K19" s="537">
        <v>18434</v>
      </c>
      <c r="L19" s="537">
        <v>41418</v>
      </c>
      <c r="M19" s="440">
        <v>601</v>
      </c>
      <c r="N19" s="441">
        <v>129</v>
      </c>
      <c r="O19" s="441">
        <v>7</v>
      </c>
      <c r="P19" s="699">
        <v>0</v>
      </c>
      <c r="Q19" s="374"/>
    </row>
    <row r="20" spans="1:17" ht="20.100000000000001" customHeight="1">
      <c r="A20" s="379"/>
      <c r="B20" s="380" t="s">
        <v>450</v>
      </c>
      <c r="C20" s="355"/>
      <c r="D20" s="439">
        <v>190945</v>
      </c>
      <c r="E20" s="440">
        <v>54379</v>
      </c>
      <c r="F20" s="440" t="s">
        <v>363</v>
      </c>
      <c r="G20" s="440">
        <v>49597</v>
      </c>
      <c r="H20" s="440">
        <v>5643</v>
      </c>
      <c r="I20" s="440">
        <v>25249</v>
      </c>
      <c r="J20" s="440">
        <v>56077</v>
      </c>
      <c r="K20" s="537">
        <v>20992</v>
      </c>
      <c r="L20" s="537">
        <v>35085</v>
      </c>
      <c r="M20" s="440">
        <v>659</v>
      </c>
      <c r="N20" s="441">
        <v>186</v>
      </c>
      <c r="O20" s="441">
        <v>9</v>
      </c>
      <c r="P20" s="699">
        <v>0</v>
      </c>
      <c r="Q20" s="374"/>
    </row>
    <row r="21" spans="1:17" ht="20.100000000000001" customHeight="1">
      <c r="A21" s="379" t="s">
        <v>607</v>
      </c>
      <c r="B21" s="380" t="s">
        <v>455</v>
      </c>
      <c r="C21" s="355"/>
      <c r="D21" s="439">
        <v>178440</v>
      </c>
      <c r="E21" s="440">
        <v>48319</v>
      </c>
      <c r="F21" s="440" t="s">
        <v>363</v>
      </c>
      <c r="G21" s="440">
        <v>47843</v>
      </c>
      <c r="H21" s="440">
        <v>5313</v>
      </c>
      <c r="I21" s="440">
        <v>21139</v>
      </c>
      <c r="J21" s="440">
        <v>55826</v>
      </c>
      <c r="K21" s="537">
        <v>17068</v>
      </c>
      <c r="L21" s="537">
        <v>38758</v>
      </c>
      <c r="M21" s="440">
        <v>498</v>
      </c>
      <c r="N21" s="441">
        <v>86</v>
      </c>
      <c r="O21" s="441">
        <v>6</v>
      </c>
      <c r="P21" s="699">
        <v>0</v>
      </c>
      <c r="Q21" s="374"/>
    </row>
    <row r="22" spans="1:17" ht="20.100000000000001" customHeight="1">
      <c r="A22" s="379"/>
      <c r="B22" s="380" t="s">
        <v>527</v>
      </c>
      <c r="C22" s="355"/>
      <c r="D22" s="439">
        <v>162986</v>
      </c>
      <c r="E22" s="440">
        <v>47283</v>
      </c>
      <c r="F22" s="440" t="s">
        <v>363</v>
      </c>
      <c r="G22" s="440">
        <v>43384</v>
      </c>
      <c r="H22" s="440">
        <v>5554</v>
      </c>
      <c r="I22" s="440">
        <v>21917</v>
      </c>
      <c r="J22" s="440">
        <v>44848</v>
      </c>
      <c r="K22" s="537">
        <v>17875</v>
      </c>
      <c r="L22" s="537">
        <v>26973</v>
      </c>
      <c r="M22" s="440">
        <v>507</v>
      </c>
      <c r="N22" s="441">
        <v>112</v>
      </c>
      <c r="O22" s="441">
        <v>7</v>
      </c>
      <c r="P22" s="442">
        <v>0</v>
      </c>
      <c r="Q22" s="374"/>
    </row>
    <row r="23" spans="1:17" ht="20.100000000000001" customHeight="1">
      <c r="A23" s="379"/>
      <c r="B23" s="380" t="s">
        <v>542</v>
      </c>
      <c r="C23" s="355"/>
      <c r="D23" s="945">
        <v>189.691</v>
      </c>
      <c r="E23" s="440">
        <v>51174</v>
      </c>
      <c r="F23" s="440" t="s">
        <v>363</v>
      </c>
      <c r="G23" s="440">
        <v>52038</v>
      </c>
      <c r="H23" s="440">
        <v>4339</v>
      </c>
      <c r="I23" s="440">
        <v>24585</v>
      </c>
      <c r="J23" s="440">
        <v>57555</v>
      </c>
      <c r="K23" s="537">
        <v>19835</v>
      </c>
      <c r="L23" s="537">
        <v>37720</v>
      </c>
      <c r="M23" s="440">
        <v>516</v>
      </c>
      <c r="N23" s="441">
        <v>202</v>
      </c>
      <c r="O23" s="441">
        <v>6</v>
      </c>
      <c r="P23" s="442">
        <v>0</v>
      </c>
      <c r="Q23" s="374"/>
    </row>
    <row r="24" spans="1:17" ht="20.100000000000001" customHeight="1">
      <c r="A24" s="379"/>
      <c r="B24" s="380" t="s">
        <v>543</v>
      </c>
      <c r="C24" s="355"/>
      <c r="D24" s="439">
        <v>175665</v>
      </c>
      <c r="E24" s="440">
        <v>50278</v>
      </c>
      <c r="F24" s="440" t="s">
        <v>363</v>
      </c>
      <c r="G24" s="440">
        <v>46400</v>
      </c>
      <c r="H24" s="440">
        <v>2897</v>
      </c>
      <c r="I24" s="440">
        <v>24068</v>
      </c>
      <c r="J24" s="440">
        <v>52022</v>
      </c>
      <c r="K24" s="537">
        <v>18063</v>
      </c>
      <c r="L24" s="537">
        <v>33959</v>
      </c>
      <c r="M24" s="440">
        <v>543</v>
      </c>
      <c r="N24" s="441">
        <v>140</v>
      </c>
      <c r="O24" s="441">
        <v>8</v>
      </c>
      <c r="P24" s="442">
        <v>0</v>
      </c>
      <c r="Q24" s="374"/>
    </row>
    <row r="25" spans="1:17" ht="20.100000000000001" customHeight="1">
      <c r="A25" s="379"/>
      <c r="B25" s="380" t="s">
        <v>554</v>
      </c>
      <c r="C25" s="355"/>
      <c r="D25" s="439">
        <v>175490</v>
      </c>
      <c r="E25" s="440">
        <v>52782</v>
      </c>
      <c r="F25" s="440" t="s">
        <v>363</v>
      </c>
      <c r="G25" s="440">
        <v>51571</v>
      </c>
      <c r="H25" s="440">
        <v>2348</v>
      </c>
      <c r="I25" s="440">
        <v>24560</v>
      </c>
      <c r="J25" s="440">
        <v>44229</v>
      </c>
      <c r="K25" s="537">
        <v>16011</v>
      </c>
      <c r="L25" s="537">
        <v>28218</v>
      </c>
      <c r="M25" s="440">
        <v>475</v>
      </c>
      <c r="N25" s="441">
        <v>87</v>
      </c>
      <c r="O25" s="441">
        <v>5</v>
      </c>
      <c r="P25" s="442">
        <v>0</v>
      </c>
      <c r="Q25" s="374"/>
    </row>
    <row r="26" spans="1:17" ht="6.75" customHeight="1">
      <c r="A26" s="379"/>
      <c r="B26" s="380"/>
      <c r="C26" s="355"/>
      <c r="D26" s="962"/>
      <c r="E26" s="377"/>
      <c r="F26" s="371"/>
      <c r="G26" s="377"/>
      <c r="H26" s="377"/>
      <c r="I26" s="377"/>
      <c r="J26" s="383"/>
      <c r="K26" s="377"/>
      <c r="L26" s="377"/>
      <c r="M26" s="377"/>
      <c r="N26" s="378"/>
      <c r="O26" s="378"/>
      <c r="P26" s="371"/>
      <c r="Q26" s="384"/>
    </row>
    <row r="27" spans="1:17" ht="24.95" customHeight="1">
      <c r="A27" s="1319" t="s">
        <v>600</v>
      </c>
      <c r="B27" s="1321" t="s">
        <v>398</v>
      </c>
      <c r="C27" s="1322"/>
      <c r="D27" s="439">
        <v>184235</v>
      </c>
      <c r="E27" s="440">
        <v>54127</v>
      </c>
      <c r="F27" s="440" t="s">
        <v>363</v>
      </c>
      <c r="G27" s="440">
        <v>49671</v>
      </c>
      <c r="H27" s="440">
        <v>2071</v>
      </c>
      <c r="I27" s="440">
        <v>22970</v>
      </c>
      <c r="J27" s="440">
        <v>55396</v>
      </c>
      <c r="K27" s="537">
        <v>20560</v>
      </c>
      <c r="L27" s="537">
        <v>34836</v>
      </c>
      <c r="M27" s="440">
        <v>567</v>
      </c>
      <c r="N27" s="441">
        <v>121</v>
      </c>
      <c r="O27" s="441">
        <v>6</v>
      </c>
      <c r="P27" s="442">
        <v>0</v>
      </c>
      <c r="Q27" s="549"/>
    </row>
    <row r="28" spans="1:17" ht="24.95" customHeight="1" thickBot="1">
      <c r="A28" s="1320"/>
      <c r="B28" s="1323" t="s">
        <v>292</v>
      </c>
      <c r="C28" s="1324"/>
      <c r="D28" s="924">
        <v>1004080</v>
      </c>
      <c r="E28" s="924">
        <v>360955</v>
      </c>
      <c r="F28" s="926">
        <v>134345</v>
      </c>
      <c r="G28" s="924">
        <v>60364</v>
      </c>
      <c r="H28" s="924">
        <v>24838</v>
      </c>
      <c r="I28" s="924">
        <v>261926</v>
      </c>
      <c r="J28" s="925">
        <v>161652</v>
      </c>
      <c r="K28" s="925">
        <v>113226</v>
      </c>
      <c r="L28" s="925">
        <v>48426</v>
      </c>
      <c r="M28" s="925">
        <v>8551</v>
      </c>
      <c r="N28" s="925">
        <v>3504</v>
      </c>
      <c r="O28" s="925">
        <v>112</v>
      </c>
      <c r="P28" s="926">
        <v>220</v>
      </c>
      <c r="Q28" s="550"/>
    </row>
    <row r="29" spans="1:17" ht="2.1" customHeight="1">
      <c r="A29" s="354"/>
      <c r="B29" s="354"/>
      <c r="C29" s="354"/>
      <c r="D29" s="381"/>
      <c r="E29" s="381"/>
      <c r="F29" s="381"/>
      <c r="G29" s="381"/>
      <c r="H29" s="381"/>
      <c r="I29" s="381"/>
      <c r="J29" s="381"/>
      <c r="K29" s="381"/>
      <c r="L29" s="381"/>
      <c r="M29" s="381"/>
      <c r="N29" s="382"/>
      <c r="O29" s="382"/>
      <c r="P29" s="381"/>
      <c r="Q29" s="385"/>
    </row>
    <row r="30" spans="1:17" ht="15" customHeight="1">
      <c r="A30" s="525" t="s">
        <v>399</v>
      </c>
      <c r="B30" s="386"/>
      <c r="N30" s="55"/>
      <c r="O30" s="55"/>
      <c r="P30" s="55"/>
    </row>
    <row r="31" spans="1:17" ht="15" customHeight="1">
      <c r="A31" s="525" t="s">
        <v>400</v>
      </c>
      <c r="B31" s="386"/>
      <c r="N31" s="55"/>
      <c r="O31" s="55"/>
      <c r="P31" s="55"/>
    </row>
    <row r="32" spans="1:17" ht="18" customHeight="1">
      <c r="A32" s="198" t="s">
        <v>293</v>
      </c>
      <c r="B32" s="36"/>
      <c r="K32" s="536"/>
      <c r="L32" s="536"/>
      <c r="M32" s="536"/>
      <c r="N32" s="536"/>
      <c r="O32" s="55"/>
      <c r="P32" s="55"/>
    </row>
    <row r="33" spans="12:16">
      <c r="L33" s="536"/>
      <c r="M33" s="536"/>
      <c r="N33" s="536"/>
      <c r="O33" s="536"/>
      <c r="P33" s="536"/>
    </row>
    <row r="34" spans="12:16">
      <c r="N34" s="55"/>
      <c r="O34" s="55"/>
      <c r="P34" s="55"/>
    </row>
    <row r="35" spans="12:16">
      <c r="N35" s="55"/>
      <c r="O35" s="55"/>
      <c r="P35" s="55"/>
    </row>
    <row r="36" spans="12:16">
      <c r="N36" s="55"/>
      <c r="O36" s="55"/>
      <c r="P36" s="55"/>
    </row>
    <row r="37" spans="12:16">
      <c r="N37" s="55"/>
      <c r="O37" s="55"/>
      <c r="P37" s="55"/>
    </row>
    <row r="38" spans="12:16">
      <c r="N38" s="55"/>
      <c r="O38" s="55"/>
      <c r="P38" s="55"/>
    </row>
    <row r="39" spans="12:16">
      <c r="N39" s="55"/>
      <c r="O39" s="55"/>
      <c r="P39" s="55"/>
    </row>
    <row r="40" spans="12:16">
      <c r="N40" s="55"/>
      <c r="O40" s="55"/>
      <c r="P40" s="55"/>
    </row>
    <row r="41" spans="12:16" ht="12.75" customHeight="1">
      <c r="N41" s="55"/>
      <c r="O41" s="55"/>
      <c r="P41" s="55"/>
    </row>
    <row r="42" spans="12:16">
      <c r="N42" s="55"/>
      <c r="O42" s="55"/>
      <c r="P42" s="55"/>
    </row>
    <row r="43" spans="12:16">
      <c r="N43" s="55"/>
      <c r="O43" s="55"/>
      <c r="P43" s="55"/>
    </row>
    <row r="44" spans="12:16">
      <c r="N44" s="55"/>
      <c r="O44" s="55"/>
      <c r="P44" s="55"/>
    </row>
    <row r="45" spans="12:16">
      <c r="N45" s="55"/>
      <c r="O45" s="55"/>
      <c r="P45" s="55"/>
    </row>
    <row r="46" spans="12:16">
      <c r="N46" s="55"/>
      <c r="O46" s="55"/>
      <c r="P46" s="55"/>
    </row>
    <row r="47" spans="12:16">
      <c r="N47" s="55"/>
      <c r="O47" s="55"/>
      <c r="P47" s="55"/>
    </row>
    <row r="48" spans="12:16">
      <c r="N48" s="55"/>
      <c r="O48" s="55"/>
      <c r="P48" s="55"/>
    </row>
    <row r="49" s="55" customFormat="1"/>
    <row r="50" s="55" customFormat="1"/>
    <row r="51" s="55" customFormat="1"/>
    <row r="52" s="55" customFormat="1"/>
    <row r="53" s="55" customFormat="1"/>
    <row r="54" s="55" customFormat="1"/>
    <row r="55" s="55" customFormat="1"/>
  </sheetData>
  <mergeCells count="20">
    <mergeCell ref="A12:B12"/>
    <mergeCell ref="A27:A28"/>
    <mergeCell ref="B27:C27"/>
    <mergeCell ref="B28:C28"/>
    <mergeCell ref="H6:H7"/>
    <mergeCell ref="D6:D7"/>
    <mergeCell ref="E6:E7"/>
    <mergeCell ref="F6:F7"/>
    <mergeCell ref="G6:G7"/>
    <mergeCell ref="J6:J7"/>
    <mergeCell ref="A9:B9"/>
    <mergeCell ref="A10:B10"/>
    <mergeCell ref="A11:B11"/>
    <mergeCell ref="A1:Q1"/>
    <mergeCell ref="A5:C7"/>
    <mergeCell ref="M5:M7"/>
    <mergeCell ref="N5:N7"/>
    <mergeCell ref="O5:O7"/>
    <mergeCell ref="P5:P7"/>
    <mergeCell ref="I6:I7"/>
  </mergeCells>
  <phoneticPr fontId="3"/>
  <dataValidations count="1">
    <dataValidation imeMode="off" allowBlank="1" showInputMessage="1" showErrorMessage="1" sqref="J27 D14:J25 M27:P27 J29:O29 P28:P29 M14:P25 D27:I29" xr:uid="{00000000-0002-0000-1100-000000000000}"/>
  </dataValidations>
  <printOptions horizontalCentered="1"/>
  <pageMargins left="0.59055118110236227" right="0.59055118110236227" top="0.59055118110236227" bottom="0.39370078740157483" header="0.51181102362204722" footer="0.51181102362204722"/>
  <pageSetup paperSize="9" scale="83"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M72"/>
  <sheetViews>
    <sheetView showGridLines="0" view="pageBreakPreview" zoomScaleNormal="110" zoomScaleSheetLayoutView="100" workbookViewId="0"/>
  </sheetViews>
  <sheetFormatPr defaultColWidth="10.625" defaultRowHeight="13.5"/>
  <cols>
    <col min="1" max="1" width="2.5" style="387" customWidth="1"/>
    <col min="2" max="2" width="7.5" style="388" bestFit="1" customWidth="1"/>
    <col min="3" max="3" width="0.875" style="388" customWidth="1"/>
    <col min="4" max="4" width="12.625" style="388" customWidth="1"/>
    <col min="5" max="5" width="13.125" style="388" customWidth="1"/>
    <col min="6" max="7" width="15.375" style="389" customWidth="1"/>
    <col min="8" max="9" width="10.625" style="388"/>
    <col min="10" max="10" width="11.75" style="388" customWidth="1"/>
    <col min="11" max="11" width="11.75" style="719" customWidth="1"/>
    <col min="12" max="13" width="8.5" style="388" bestFit="1" customWidth="1"/>
    <col min="14" max="16384" width="10.625" style="388"/>
  </cols>
  <sheetData>
    <row r="1" spans="1:13" ht="12.95" customHeight="1"/>
    <row r="2" spans="1:13" s="391" customFormat="1" ht="26.1" customHeight="1">
      <c r="A2" s="1327" t="s">
        <v>401</v>
      </c>
      <c r="B2" s="1327"/>
      <c r="C2" s="1327"/>
      <c r="D2" s="1327"/>
      <c r="E2" s="1327"/>
      <c r="F2" s="1327"/>
      <c r="G2" s="1327"/>
      <c r="K2" s="720"/>
    </row>
    <row r="3" spans="1:13" s="391" customFormat="1" ht="15" customHeight="1">
      <c r="A3" s="392"/>
      <c r="B3" s="390"/>
      <c r="C3" s="390"/>
      <c r="D3" s="390"/>
      <c r="E3" s="390"/>
      <c r="F3" s="390"/>
      <c r="G3" s="390"/>
      <c r="K3" s="720"/>
    </row>
    <row r="4" spans="1:13" s="394" customFormat="1" ht="15.95" customHeight="1">
      <c r="A4" s="393"/>
      <c r="E4" s="396"/>
      <c r="F4" s="395"/>
      <c r="G4" s="396" t="s">
        <v>402</v>
      </c>
      <c r="K4" s="721"/>
    </row>
    <row r="5" spans="1:13" s="400" customFormat="1" ht="1.9" customHeight="1" thickBot="1">
      <c r="A5" s="397"/>
      <c r="B5" s="394"/>
      <c r="C5" s="398"/>
      <c r="D5" s="394"/>
      <c r="E5" s="394"/>
      <c r="F5" s="399"/>
      <c r="G5" s="399"/>
      <c r="K5" s="719"/>
    </row>
    <row r="6" spans="1:13" s="400" customFormat="1" ht="15.95" customHeight="1">
      <c r="A6" s="1328" t="s">
        <v>156</v>
      </c>
      <c r="B6" s="1328"/>
      <c r="C6" s="1329"/>
      <c r="D6" s="1334" t="s">
        <v>157</v>
      </c>
      <c r="E6" s="1334"/>
      <c r="F6" s="1336" t="s">
        <v>403</v>
      </c>
      <c r="G6" s="1328"/>
      <c r="K6" s="719"/>
    </row>
    <row r="7" spans="1:13" s="400" customFormat="1" ht="15.95" customHeight="1">
      <c r="A7" s="1330"/>
      <c r="B7" s="1330"/>
      <c r="C7" s="1331"/>
      <c r="D7" s="1335"/>
      <c r="E7" s="1335"/>
      <c r="F7" s="1337"/>
      <c r="G7" s="1332"/>
      <c r="K7" s="719"/>
    </row>
    <row r="8" spans="1:13" s="400" customFormat="1" ht="15" customHeight="1">
      <c r="A8" s="1330"/>
      <c r="B8" s="1330"/>
      <c r="C8" s="1331"/>
      <c r="D8" s="1338">
        <v>45566</v>
      </c>
      <c r="E8" s="1338">
        <v>45658</v>
      </c>
      <c r="F8" s="1340" t="s">
        <v>466</v>
      </c>
      <c r="G8" s="1340" t="s">
        <v>490</v>
      </c>
      <c r="K8" s="719"/>
    </row>
    <row r="9" spans="1:13" s="400" customFormat="1" ht="15" customHeight="1">
      <c r="A9" s="1332"/>
      <c r="B9" s="1332"/>
      <c r="C9" s="1333"/>
      <c r="D9" s="1339"/>
      <c r="E9" s="1339"/>
      <c r="F9" s="1340"/>
      <c r="G9" s="1340"/>
      <c r="K9" s="719"/>
    </row>
    <row r="10" spans="1:13" ht="5.45" customHeight="1">
      <c r="A10" s="401"/>
      <c r="B10" s="402"/>
      <c r="C10" s="402"/>
      <c r="D10" s="403"/>
      <c r="E10" s="403"/>
      <c r="F10" s="403"/>
      <c r="G10" s="403"/>
    </row>
    <row r="11" spans="1:13" ht="17.25" customHeight="1">
      <c r="A11" s="404" t="s">
        <v>158</v>
      </c>
      <c r="B11" s="405" t="s">
        <v>159</v>
      </c>
      <c r="C11" s="406"/>
      <c r="D11" s="407">
        <v>83422.27</v>
      </c>
      <c r="E11" s="407">
        <v>83422.27</v>
      </c>
      <c r="F11" s="526">
        <v>200756</v>
      </c>
      <c r="G11" s="526">
        <v>205409</v>
      </c>
      <c r="J11" s="527"/>
      <c r="K11" s="722"/>
      <c r="L11" s="414"/>
      <c r="M11" s="414"/>
    </row>
    <row r="12" spans="1:13" ht="17.25" customHeight="1">
      <c r="A12" s="404" t="s">
        <v>160</v>
      </c>
      <c r="B12" s="405" t="s">
        <v>161</v>
      </c>
      <c r="C12" s="406"/>
      <c r="D12" s="407">
        <v>9645.11</v>
      </c>
      <c r="E12" s="407">
        <v>9645.11</v>
      </c>
      <c r="F12" s="526">
        <v>44536</v>
      </c>
      <c r="G12" s="526">
        <v>44646</v>
      </c>
      <c r="J12" s="527"/>
      <c r="K12" s="722"/>
      <c r="L12" s="414"/>
      <c r="M12" s="414"/>
    </row>
    <row r="13" spans="1:13" ht="17.25" customHeight="1">
      <c r="A13" s="404" t="s">
        <v>162</v>
      </c>
      <c r="B13" s="405" t="s">
        <v>163</v>
      </c>
      <c r="C13" s="406"/>
      <c r="D13" s="407">
        <v>15275.05</v>
      </c>
      <c r="E13" s="407">
        <v>15275.05</v>
      </c>
      <c r="F13" s="526">
        <v>47130</v>
      </c>
      <c r="G13" s="526">
        <v>47014</v>
      </c>
      <c r="J13" s="527"/>
      <c r="K13" s="722"/>
      <c r="L13" s="414"/>
      <c r="M13" s="414"/>
    </row>
    <row r="14" spans="1:13" ht="17.25" customHeight="1">
      <c r="A14" s="404" t="s">
        <v>164</v>
      </c>
      <c r="B14" s="405" t="s">
        <v>165</v>
      </c>
      <c r="C14" s="406"/>
      <c r="D14" s="407">
        <v>7282.3</v>
      </c>
      <c r="E14" s="407">
        <v>7282.3</v>
      </c>
      <c r="F14" s="526">
        <v>94812</v>
      </c>
      <c r="G14" s="526">
        <v>96496</v>
      </c>
      <c r="J14" s="527"/>
      <c r="K14" s="722"/>
      <c r="L14" s="414"/>
      <c r="M14" s="414"/>
    </row>
    <row r="15" spans="1:13" ht="17.25" customHeight="1">
      <c r="A15" s="404" t="s">
        <v>166</v>
      </c>
      <c r="B15" s="405" t="s">
        <v>167</v>
      </c>
      <c r="C15" s="406"/>
      <c r="D15" s="407">
        <v>11637.52</v>
      </c>
      <c r="E15" s="407">
        <v>11637.52</v>
      </c>
      <c r="F15" s="526">
        <v>34701</v>
      </c>
      <c r="G15" s="526">
        <v>35453</v>
      </c>
      <c r="J15" s="527"/>
      <c r="K15" s="722"/>
      <c r="L15" s="414"/>
      <c r="M15" s="414"/>
    </row>
    <row r="16" spans="1:13" ht="17.25" customHeight="1">
      <c r="A16" s="404" t="s">
        <v>168</v>
      </c>
      <c r="B16" s="405" t="s">
        <v>169</v>
      </c>
      <c r="C16" s="406"/>
      <c r="D16" s="407">
        <v>9323.15</v>
      </c>
      <c r="E16" s="407">
        <v>9323.15</v>
      </c>
      <c r="F16" s="526">
        <v>42388</v>
      </c>
      <c r="G16" s="526">
        <v>42825</v>
      </c>
      <c r="J16" s="527"/>
      <c r="K16" s="722"/>
      <c r="L16" s="414"/>
      <c r="M16" s="414"/>
    </row>
    <row r="17" spans="1:13" ht="17.25" customHeight="1">
      <c r="A17" s="404" t="s">
        <v>170</v>
      </c>
      <c r="B17" s="405" t="s">
        <v>171</v>
      </c>
      <c r="C17" s="406"/>
      <c r="D17" s="407">
        <v>13784.39</v>
      </c>
      <c r="E17" s="407">
        <v>13784.41</v>
      </c>
      <c r="F17" s="526">
        <v>77959</v>
      </c>
      <c r="G17" s="526">
        <v>78447</v>
      </c>
      <c r="J17" s="527"/>
      <c r="K17" s="722"/>
      <c r="L17" s="414"/>
      <c r="M17" s="414"/>
    </row>
    <row r="18" spans="1:13" ht="17.25" customHeight="1">
      <c r="A18" s="404" t="s">
        <v>172</v>
      </c>
      <c r="B18" s="405" t="s">
        <v>173</v>
      </c>
      <c r="C18" s="406"/>
      <c r="D18" s="407">
        <v>6098.32</v>
      </c>
      <c r="E18" s="407">
        <v>6098.32</v>
      </c>
      <c r="F18" s="526">
        <v>137497</v>
      </c>
      <c r="G18" s="526">
        <v>145391</v>
      </c>
      <c r="J18" s="527"/>
      <c r="K18" s="722"/>
      <c r="L18" s="414"/>
      <c r="M18" s="414"/>
    </row>
    <row r="19" spans="1:13" ht="17.25" customHeight="1">
      <c r="A19" s="404" t="s">
        <v>174</v>
      </c>
      <c r="B19" s="405" t="s">
        <v>175</v>
      </c>
      <c r="C19" s="406"/>
      <c r="D19" s="407">
        <v>6408.09</v>
      </c>
      <c r="E19" s="407">
        <v>6408.09</v>
      </c>
      <c r="F19" s="526">
        <v>89265</v>
      </c>
      <c r="G19" s="526">
        <v>91791</v>
      </c>
      <c r="J19" s="527"/>
      <c r="K19" s="722"/>
      <c r="L19" s="414"/>
      <c r="M19" s="414"/>
    </row>
    <row r="20" spans="1:13" ht="17.25" customHeight="1">
      <c r="A20" s="404">
        <v>10</v>
      </c>
      <c r="B20" s="405" t="s">
        <v>176</v>
      </c>
      <c r="C20" s="406"/>
      <c r="D20" s="407">
        <v>6362.28</v>
      </c>
      <c r="E20" s="407">
        <v>6362.28</v>
      </c>
      <c r="F20" s="526">
        <v>86753</v>
      </c>
      <c r="G20" s="526">
        <v>91410</v>
      </c>
      <c r="J20" s="527"/>
      <c r="K20" s="722"/>
      <c r="L20" s="414"/>
      <c r="M20" s="414"/>
    </row>
    <row r="21" spans="1:13" ht="17.25" customHeight="1">
      <c r="A21" s="404">
        <v>11</v>
      </c>
      <c r="B21" s="405" t="s">
        <v>177</v>
      </c>
      <c r="C21" s="406"/>
      <c r="D21" s="407">
        <v>3797.75</v>
      </c>
      <c r="E21" s="407">
        <v>3797.75</v>
      </c>
      <c r="F21" s="526">
        <v>227546</v>
      </c>
      <c r="G21" s="526">
        <v>237336</v>
      </c>
      <c r="J21" s="527"/>
      <c r="K21" s="722"/>
      <c r="L21" s="414"/>
      <c r="M21" s="414"/>
    </row>
    <row r="22" spans="1:13" ht="17.25" customHeight="1">
      <c r="A22" s="404">
        <v>12</v>
      </c>
      <c r="B22" s="405" t="s">
        <v>178</v>
      </c>
      <c r="C22" s="406"/>
      <c r="D22" s="407">
        <v>5156.4799999999996</v>
      </c>
      <c r="E22" s="407">
        <v>5156.4799999999996</v>
      </c>
      <c r="F22" s="526">
        <v>207473</v>
      </c>
      <c r="G22" s="526">
        <v>208070</v>
      </c>
      <c r="J22" s="527"/>
      <c r="K22" s="722"/>
      <c r="L22" s="414"/>
      <c r="M22" s="414"/>
    </row>
    <row r="23" spans="1:13" ht="17.25" customHeight="1">
      <c r="A23" s="404">
        <v>13</v>
      </c>
      <c r="B23" s="405" t="s">
        <v>179</v>
      </c>
      <c r="C23" s="406"/>
      <c r="D23" s="407">
        <v>2199.94</v>
      </c>
      <c r="E23" s="407">
        <v>2199.94</v>
      </c>
      <c r="F23" s="526">
        <v>1094199</v>
      </c>
      <c r="G23" s="526">
        <v>1136859</v>
      </c>
      <c r="J23" s="527"/>
      <c r="K23" s="722"/>
      <c r="L23" s="414"/>
      <c r="M23" s="414"/>
    </row>
    <row r="24" spans="1:13" ht="17.25" customHeight="1">
      <c r="A24" s="404">
        <v>14</v>
      </c>
      <c r="B24" s="405" t="s">
        <v>180</v>
      </c>
      <c r="C24" s="406"/>
      <c r="D24" s="407">
        <v>2416.5500000000002</v>
      </c>
      <c r="E24" s="407">
        <v>2416.54</v>
      </c>
      <c r="F24" s="526">
        <v>340279</v>
      </c>
      <c r="G24" s="526">
        <v>352878</v>
      </c>
      <c r="J24" s="527"/>
      <c r="K24" s="722"/>
      <c r="L24" s="414"/>
      <c r="M24" s="414"/>
    </row>
    <row r="25" spans="1:13" ht="17.25" customHeight="1">
      <c r="A25" s="404">
        <v>15</v>
      </c>
      <c r="B25" s="405" t="s">
        <v>181</v>
      </c>
      <c r="C25" s="406"/>
      <c r="D25" s="407">
        <v>12583.67</v>
      </c>
      <c r="E25" s="407">
        <v>12583.67</v>
      </c>
      <c r="F25" s="526">
        <v>88483</v>
      </c>
      <c r="G25" s="526">
        <v>89735</v>
      </c>
      <c r="J25" s="527"/>
      <c r="K25" s="722"/>
      <c r="L25" s="414"/>
      <c r="M25" s="414"/>
    </row>
    <row r="26" spans="1:13" ht="17.25" customHeight="1">
      <c r="A26" s="404">
        <v>16</v>
      </c>
      <c r="B26" s="405" t="s">
        <v>182</v>
      </c>
      <c r="C26" s="406"/>
      <c r="D26" s="407">
        <v>4247.54</v>
      </c>
      <c r="E26" s="407">
        <v>4247.54</v>
      </c>
      <c r="F26" s="526">
        <v>47066</v>
      </c>
      <c r="G26" s="526">
        <v>48811</v>
      </c>
      <c r="J26" s="527"/>
      <c r="K26" s="722"/>
      <c r="L26" s="414"/>
      <c r="M26" s="414"/>
    </row>
    <row r="27" spans="1:13" ht="17.25" customHeight="1">
      <c r="A27" s="404">
        <v>17</v>
      </c>
      <c r="B27" s="405" t="s">
        <v>183</v>
      </c>
      <c r="C27" s="406"/>
      <c r="D27" s="407">
        <v>4186.2</v>
      </c>
      <c r="E27" s="407">
        <v>4186.2</v>
      </c>
      <c r="F27" s="526">
        <v>45532</v>
      </c>
      <c r="G27" s="526">
        <v>46801</v>
      </c>
      <c r="J27" s="527"/>
      <c r="K27" s="722"/>
      <c r="L27" s="414"/>
      <c r="M27" s="414"/>
    </row>
    <row r="28" spans="1:13" ht="17.25" customHeight="1">
      <c r="A28" s="404">
        <v>18</v>
      </c>
      <c r="B28" s="405" t="s">
        <v>184</v>
      </c>
      <c r="C28" s="406"/>
      <c r="D28" s="407">
        <v>4190.57</v>
      </c>
      <c r="E28" s="407">
        <v>4190.59</v>
      </c>
      <c r="F28" s="526">
        <v>35710</v>
      </c>
      <c r="G28" s="526">
        <v>36815</v>
      </c>
      <c r="J28" s="527"/>
      <c r="K28" s="722"/>
      <c r="L28" s="414"/>
      <c r="M28" s="414"/>
    </row>
    <row r="29" spans="1:13" ht="17.25" customHeight="1">
      <c r="A29" s="404">
        <v>19</v>
      </c>
      <c r="B29" s="405" t="s">
        <v>185</v>
      </c>
      <c r="C29" s="406"/>
      <c r="D29" s="407">
        <v>4465.2700000000004</v>
      </c>
      <c r="E29" s="407">
        <v>4465.2700000000004</v>
      </c>
      <c r="F29" s="526">
        <v>35711</v>
      </c>
      <c r="G29" s="526">
        <v>37029</v>
      </c>
      <c r="J29" s="527"/>
      <c r="K29" s="722"/>
      <c r="L29" s="414"/>
      <c r="M29" s="414"/>
    </row>
    <row r="30" spans="1:13" ht="17.25" customHeight="1">
      <c r="A30" s="404">
        <v>20</v>
      </c>
      <c r="B30" s="405" t="s">
        <v>186</v>
      </c>
      <c r="C30" s="406"/>
      <c r="D30" s="407">
        <v>13561.56</v>
      </c>
      <c r="E30" s="407">
        <v>13561.56</v>
      </c>
      <c r="F30" s="526">
        <v>83079</v>
      </c>
      <c r="G30" s="526">
        <v>86243</v>
      </c>
      <c r="J30" s="527"/>
      <c r="K30" s="722"/>
      <c r="L30" s="414"/>
      <c r="M30" s="414"/>
    </row>
    <row r="31" spans="1:13" ht="17.25" customHeight="1">
      <c r="A31" s="404">
        <v>21</v>
      </c>
      <c r="B31" s="405" t="s">
        <v>187</v>
      </c>
      <c r="C31" s="406"/>
      <c r="D31" s="407">
        <v>10621.29</v>
      </c>
      <c r="E31" s="407">
        <v>10621.29</v>
      </c>
      <c r="F31" s="526">
        <v>76996</v>
      </c>
      <c r="G31" s="526">
        <v>80110</v>
      </c>
      <c r="J31" s="527"/>
      <c r="K31" s="722"/>
      <c r="L31" s="414"/>
      <c r="M31" s="414"/>
    </row>
    <row r="32" spans="1:13" ht="17.25" customHeight="1">
      <c r="A32" s="404">
        <v>22</v>
      </c>
      <c r="B32" s="405" t="s">
        <v>188</v>
      </c>
      <c r="C32" s="406"/>
      <c r="D32" s="407">
        <v>7777.01</v>
      </c>
      <c r="E32" s="407">
        <v>7777.01</v>
      </c>
      <c r="F32" s="526">
        <v>171436</v>
      </c>
      <c r="G32" s="526">
        <v>175306</v>
      </c>
      <c r="J32" s="527"/>
      <c r="K32" s="722"/>
      <c r="L32" s="414"/>
      <c r="M32" s="414"/>
    </row>
    <row r="33" spans="1:13" ht="17.25" customHeight="1">
      <c r="A33" s="404">
        <v>23</v>
      </c>
      <c r="B33" s="405" t="s">
        <v>189</v>
      </c>
      <c r="C33" s="406"/>
      <c r="D33" s="407">
        <v>5173.21</v>
      </c>
      <c r="E33" s="407">
        <v>5173.2299999999996</v>
      </c>
      <c r="F33" s="526">
        <v>395607</v>
      </c>
      <c r="G33" s="526">
        <v>405860</v>
      </c>
      <c r="J33" s="527"/>
      <c r="K33" s="722"/>
      <c r="L33" s="414"/>
      <c r="M33" s="414"/>
    </row>
    <row r="34" spans="1:13" ht="17.25" customHeight="1">
      <c r="A34" s="404">
        <v>24</v>
      </c>
      <c r="B34" s="405" t="s">
        <v>190</v>
      </c>
      <c r="C34" s="406"/>
      <c r="D34" s="407">
        <v>5774.48</v>
      </c>
      <c r="E34" s="407">
        <v>5774.48</v>
      </c>
      <c r="F34" s="526">
        <v>83261</v>
      </c>
      <c r="G34" s="526">
        <v>85052</v>
      </c>
      <c r="J34" s="527"/>
      <c r="K34" s="722"/>
      <c r="L34" s="414"/>
      <c r="M34" s="414"/>
    </row>
    <row r="35" spans="1:13" ht="17.25" customHeight="1">
      <c r="A35" s="404">
        <v>25</v>
      </c>
      <c r="B35" s="405" t="s">
        <v>191</v>
      </c>
      <c r="C35" s="406"/>
      <c r="D35" s="407">
        <v>4017.38</v>
      </c>
      <c r="E35" s="407">
        <v>4017.38</v>
      </c>
      <c r="F35" s="526">
        <v>67493</v>
      </c>
      <c r="G35" s="526">
        <v>68637</v>
      </c>
      <c r="J35" s="527"/>
      <c r="K35" s="722"/>
      <c r="L35" s="414"/>
      <c r="M35" s="414"/>
    </row>
    <row r="36" spans="1:13" ht="17.25" customHeight="1">
      <c r="A36" s="404">
        <v>26</v>
      </c>
      <c r="B36" s="405" t="s">
        <v>192</v>
      </c>
      <c r="C36" s="406"/>
      <c r="D36" s="407">
        <v>4612.21</v>
      </c>
      <c r="E36" s="407">
        <v>4612.21</v>
      </c>
      <c r="F36" s="526">
        <v>102054</v>
      </c>
      <c r="G36" s="526">
        <v>109052</v>
      </c>
      <c r="J36" s="527"/>
      <c r="K36" s="722"/>
      <c r="L36" s="414"/>
      <c r="M36" s="414"/>
    </row>
    <row r="37" spans="1:13" ht="17.25" customHeight="1">
      <c r="A37" s="404">
        <v>27</v>
      </c>
      <c r="B37" s="405" t="s">
        <v>193</v>
      </c>
      <c r="C37" s="406"/>
      <c r="D37" s="407">
        <v>1905.34</v>
      </c>
      <c r="E37" s="407">
        <v>1905.34</v>
      </c>
      <c r="F37" s="526">
        <v>398137</v>
      </c>
      <c r="G37" s="526">
        <v>413204</v>
      </c>
      <c r="J37" s="527"/>
      <c r="K37" s="722"/>
      <c r="L37" s="414"/>
      <c r="M37" s="414"/>
    </row>
    <row r="38" spans="1:13" ht="17.25" customHeight="1">
      <c r="A38" s="404">
        <v>28</v>
      </c>
      <c r="B38" s="405" t="s">
        <v>194</v>
      </c>
      <c r="C38" s="406"/>
      <c r="D38" s="407">
        <v>8400.82</v>
      </c>
      <c r="E38" s="407">
        <v>8400.82</v>
      </c>
      <c r="F38" s="526">
        <v>218435</v>
      </c>
      <c r="G38" s="526">
        <v>225063</v>
      </c>
      <c r="J38" s="527"/>
      <c r="K38" s="722"/>
      <c r="L38" s="414"/>
      <c r="M38" s="414"/>
    </row>
    <row r="39" spans="1:13" ht="17.25" customHeight="1">
      <c r="A39" s="404">
        <v>29</v>
      </c>
      <c r="B39" s="405" t="s">
        <v>195</v>
      </c>
      <c r="C39" s="406"/>
      <c r="D39" s="407">
        <v>3690.94</v>
      </c>
      <c r="E39" s="407">
        <v>3690.94</v>
      </c>
      <c r="F39" s="526">
        <v>36789</v>
      </c>
      <c r="G39" s="526">
        <v>37671</v>
      </c>
      <c r="J39" s="527"/>
      <c r="K39" s="722"/>
      <c r="L39" s="414"/>
      <c r="M39" s="414"/>
    </row>
    <row r="40" spans="1:13" ht="17.25" customHeight="1">
      <c r="A40" s="404">
        <v>30</v>
      </c>
      <c r="B40" s="405" t="s">
        <v>196</v>
      </c>
      <c r="C40" s="406"/>
      <c r="D40" s="407">
        <v>4724.66</v>
      </c>
      <c r="E40" s="407">
        <v>4724.66</v>
      </c>
      <c r="F40" s="526">
        <v>36211</v>
      </c>
      <c r="G40" s="526">
        <v>37651</v>
      </c>
      <c r="J40" s="527"/>
      <c r="K40" s="722"/>
      <c r="L40" s="414"/>
      <c r="M40" s="414"/>
    </row>
    <row r="41" spans="1:13" ht="17.25" customHeight="1">
      <c r="A41" s="404">
        <v>31</v>
      </c>
      <c r="B41" s="405" t="s">
        <v>197</v>
      </c>
      <c r="C41" s="406"/>
      <c r="D41" s="407">
        <v>3507.03</v>
      </c>
      <c r="E41" s="407">
        <v>3507.03</v>
      </c>
      <c r="F41" s="526">
        <v>18291</v>
      </c>
      <c r="G41" s="526">
        <v>19263</v>
      </c>
      <c r="J41" s="527"/>
      <c r="K41" s="722"/>
      <c r="L41" s="414"/>
      <c r="M41" s="414"/>
    </row>
    <row r="42" spans="1:13" ht="17.25" customHeight="1">
      <c r="A42" s="404">
        <v>32</v>
      </c>
      <c r="B42" s="405" t="s">
        <v>198</v>
      </c>
      <c r="C42" s="406"/>
      <c r="D42" s="407">
        <v>6707.78</v>
      </c>
      <c r="E42" s="407">
        <v>6707.78</v>
      </c>
      <c r="F42" s="526">
        <v>25995</v>
      </c>
      <c r="G42" s="526">
        <v>26707</v>
      </c>
      <c r="J42" s="527"/>
      <c r="K42" s="722"/>
      <c r="L42" s="414"/>
      <c r="M42" s="414"/>
    </row>
    <row r="43" spans="1:13" ht="17.25" customHeight="1">
      <c r="A43" s="404">
        <v>33</v>
      </c>
      <c r="B43" s="405" t="s">
        <v>199</v>
      </c>
      <c r="C43" s="406"/>
      <c r="D43" s="407">
        <v>7114.44</v>
      </c>
      <c r="E43" s="407">
        <v>7114.44</v>
      </c>
      <c r="F43" s="526">
        <v>75064</v>
      </c>
      <c r="G43" s="526">
        <v>76527</v>
      </c>
      <c r="J43" s="527"/>
      <c r="K43" s="722"/>
      <c r="L43" s="414"/>
      <c r="M43" s="414"/>
    </row>
    <row r="44" spans="1:13" ht="17.25" customHeight="1">
      <c r="A44" s="404">
        <v>34</v>
      </c>
      <c r="B44" s="405" t="s">
        <v>200</v>
      </c>
      <c r="C44" s="406"/>
      <c r="D44" s="407">
        <v>8478.16</v>
      </c>
      <c r="E44" s="407">
        <v>8478.16</v>
      </c>
      <c r="F44" s="526">
        <v>116713</v>
      </c>
      <c r="G44" s="526">
        <v>121281</v>
      </c>
      <c r="J44" s="527"/>
      <c r="K44" s="722"/>
      <c r="L44" s="414"/>
      <c r="M44" s="414"/>
    </row>
    <row r="45" spans="1:13" ht="17.25" customHeight="1">
      <c r="A45" s="404">
        <v>35</v>
      </c>
      <c r="B45" s="405" t="s">
        <v>201</v>
      </c>
      <c r="C45" s="406"/>
      <c r="D45" s="407">
        <v>6113</v>
      </c>
      <c r="E45" s="407">
        <v>6113</v>
      </c>
      <c r="F45" s="526">
        <v>61021</v>
      </c>
      <c r="G45" s="526">
        <v>62366</v>
      </c>
      <c r="J45" s="527"/>
      <c r="K45" s="722"/>
      <c r="L45" s="414"/>
      <c r="M45" s="414"/>
    </row>
    <row r="46" spans="1:13" ht="17.25" customHeight="1">
      <c r="A46" s="404">
        <v>36</v>
      </c>
      <c r="B46" s="405" t="s">
        <v>202</v>
      </c>
      <c r="C46" s="406"/>
      <c r="D46" s="407">
        <v>4147</v>
      </c>
      <c r="E46" s="407">
        <v>4147</v>
      </c>
      <c r="F46" s="526">
        <v>31877</v>
      </c>
      <c r="G46" s="526">
        <v>33402</v>
      </c>
      <c r="J46" s="527"/>
      <c r="K46" s="722"/>
      <c r="L46" s="414"/>
      <c r="M46" s="414"/>
    </row>
    <row r="47" spans="1:13" ht="17.25" customHeight="1">
      <c r="A47" s="404">
        <v>37</v>
      </c>
      <c r="B47" s="405" t="s">
        <v>203</v>
      </c>
      <c r="C47" s="406"/>
      <c r="D47" s="407">
        <v>1876.86</v>
      </c>
      <c r="E47" s="407">
        <v>1876.83</v>
      </c>
      <c r="F47" s="526">
        <v>37171</v>
      </c>
      <c r="G47" s="526">
        <v>38638</v>
      </c>
      <c r="J47" s="527"/>
      <c r="K47" s="722"/>
      <c r="L47" s="414"/>
      <c r="M47" s="414"/>
    </row>
    <row r="48" spans="1:13" ht="17.25" customHeight="1">
      <c r="A48" s="404">
        <v>38</v>
      </c>
      <c r="B48" s="405" t="s">
        <v>204</v>
      </c>
      <c r="C48" s="406"/>
      <c r="D48" s="407">
        <v>5675.89</v>
      </c>
      <c r="E48" s="407">
        <v>5675.9</v>
      </c>
      <c r="F48" s="526">
        <v>48060</v>
      </c>
      <c r="G48" s="526">
        <v>50899</v>
      </c>
      <c r="J48" s="527"/>
      <c r="K48" s="722"/>
      <c r="L48" s="414"/>
      <c r="M48" s="414"/>
    </row>
    <row r="49" spans="1:13" ht="17.25" customHeight="1">
      <c r="A49" s="404">
        <v>39</v>
      </c>
      <c r="B49" s="405" t="s">
        <v>205</v>
      </c>
      <c r="C49" s="406"/>
      <c r="D49" s="407">
        <v>7102.28</v>
      </c>
      <c r="E49" s="407">
        <v>7102.28</v>
      </c>
      <c r="F49" s="526">
        <v>23259</v>
      </c>
      <c r="G49" s="526">
        <v>23764</v>
      </c>
      <c r="J49" s="527"/>
      <c r="K49" s="722"/>
      <c r="L49" s="414"/>
      <c r="M49" s="414"/>
    </row>
    <row r="50" spans="1:13" ht="17.25" customHeight="1">
      <c r="A50" s="404">
        <v>40</v>
      </c>
      <c r="B50" s="405" t="s">
        <v>206</v>
      </c>
      <c r="C50" s="406"/>
      <c r="D50" s="407">
        <v>4987.66</v>
      </c>
      <c r="E50" s="407">
        <v>4987.66</v>
      </c>
      <c r="F50" s="526">
        <v>188459</v>
      </c>
      <c r="G50" s="526">
        <v>194571</v>
      </c>
      <c r="J50" s="527"/>
      <c r="K50" s="722"/>
      <c r="L50" s="414"/>
      <c r="M50" s="414"/>
    </row>
    <row r="51" spans="1:13" ht="17.25" customHeight="1">
      <c r="A51" s="404">
        <v>41</v>
      </c>
      <c r="B51" s="405" t="s">
        <v>207</v>
      </c>
      <c r="C51" s="406"/>
      <c r="D51" s="407">
        <v>2440.64</v>
      </c>
      <c r="E51" s="407">
        <v>2440.64</v>
      </c>
      <c r="F51" s="526">
        <v>30396</v>
      </c>
      <c r="G51" s="526">
        <v>31792</v>
      </c>
      <c r="J51" s="527"/>
      <c r="K51" s="722"/>
      <c r="L51" s="414"/>
      <c r="M51" s="414"/>
    </row>
    <row r="52" spans="1:13" ht="17.25" customHeight="1">
      <c r="A52" s="404">
        <v>42</v>
      </c>
      <c r="B52" s="405" t="s">
        <v>208</v>
      </c>
      <c r="C52" s="406"/>
      <c r="D52" s="407">
        <v>4131.2</v>
      </c>
      <c r="E52" s="407">
        <v>4131.2</v>
      </c>
      <c r="F52" s="526">
        <v>45303</v>
      </c>
      <c r="G52" s="526">
        <v>46207</v>
      </c>
      <c r="J52" s="527"/>
      <c r="K52" s="722"/>
      <c r="L52" s="414"/>
      <c r="M52" s="414"/>
    </row>
    <row r="53" spans="1:13" ht="17.25" customHeight="1">
      <c r="A53" s="404">
        <v>43</v>
      </c>
      <c r="B53" s="405" t="s">
        <v>209</v>
      </c>
      <c r="C53" s="406"/>
      <c r="D53" s="407">
        <v>7409.19</v>
      </c>
      <c r="E53" s="407">
        <v>7409.19</v>
      </c>
      <c r="F53" s="526">
        <v>60606</v>
      </c>
      <c r="G53" s="526">
        <v>64173</v>
      </c>
      <c r="J53" s="527"/>
      <c r="K53" s="722"/>
      <c r="L53" s="414"/>
      <c r="M53" s="414"/>
    </row>
    <row r="54" spans="1:13" ht="17.25" customHeight="1">
      <c r="A54" s="404">
        <v>44</v>
      </c>
      <c r="B54" s="405" t="s">
        <v>210</v>
      </c>
      <c r="C54" s="406"/>
      <c r="D54" s="407">
        <v>6340.7</v>
      </c>
      <c r="E54" s="407">
        <v>6340.71</v>
      </c>
      <c r="F54" s="526">
        <v>44359</v>
      </c>
      <c r="G54" s="526">
        <v>46839</v>
      </c>
      <c r="J54" s="527"/>
      <c r="K54" s="722"/>
      <c r="L54" s="414"/>
      <c r="M54" s="414"/>
    </row>
    <row r="55" spans="1:13" ht="17.25" customHeight="1">
      <c r="A55" s="404">
        <v>45</v>
      </c>
      <c r="B55" s="405" t="s">
        <v>211</v>
      </c>
      <c r="C55" s="406"/>
      <c r="D55" s="407">
        <v>7734.16</v>
      </c>
      <c r="E55" s="407">
        <v>7734.16</v>
      </c>
      <c r="F55" s="526">
        <v>36391</v>
      </c>
      <c r="G55" s="526">
        <v>37065</v>
      </c>
      <c r="J55" s="527"/>
      <c r="K55" s="722"/>
      <c r="L55" s="414"/>
      <c r="M55" s="414"/>
    </row>
    <row r="56" spans="1:13" ht="17.25" customHeight="1">
      <c r="A56" s="404">
        <v>46</v>
      </c>
      <c r="B56" s="405" t="s">
        <v>212</v>
      </c>
      <c r="C56" s="406"/>
      <c r="D56" s="407">
        <v>9186.2000000000007</v>
      </c>
      <c r="E56" s="407">
        <v>9186.2000000000007</v>
      </c>
      <c r="F56" s="526">
        <v>55818</v>
      </c>
      <c r="G56" s="526">
        <v>59215</v>
      </c>
      <c r="J56" s="527"/>
      <c r="K56" s="722"/>
      <c r="L56" s="414"/>
      <c r="M56" s="414"/>
    </row>
    <row r="57" spans="1:13" ht="17.25" customHeight="1">
      <c r="A57" s="404">
        <v>47</v>
      </c>
      <c r="B57" s="405" t="s">
        <v>213</v>
      </c>
      <c r="C57" s="406"/>
      <c r="D57" s="407">
        <v>2282.11</v>
      </c>
      <c r="E57" s="407">
        <v>2282.11</v>
      </c>
      <c r="F57" s="526">
        <v>42293</v>
      </c>
      <c r="G57" s="526">
        <v>43739</v>
      </c>
      <c r="J57" s="527"/>
      <c r="K57" s="722"/>
      <c r="L57" s="414"/>
      <c r="M57" s="414"/>
    </row>
    <row r="58" spans="1:13" ht="5.0999999999999996" customHeight="1" thickBot="1">
      <c r="A58" s="408"/>
      <c r="B58" s="409"/>
      <c r="C58" s="409"/>
      <c r="D58" s="410"/>
      <c r="E58" s="410"/>
      <c r="F58" s="410"/>
      <c r="G58" s="410"/>
      <c r="J58" s="527"/>
    </row>
    <row r="59" spans="1:13" ht="5.0999999999999996" customHeight="1">
      <c r="A59" s="397"/>
      <c r="B59" s="411"/>
      <c r="C59" s="411"/>
      <c r="D59" s="412"/>
      <c r="E59" s="412"/>
      <c r="F59" s="412"/>
      <c r="G59" s="412"/>
    </row>
    <row r="60" spans="1:13" s="414" customFormat="1" ht="11.25">
      <c r="A60" s="413" t="s">
        <v>404</v>
      </c>
      <c r="K60" s="721"/>
    </row>
    <row r="61" spans="1:13" s="414" customFormat="1" ht="11.25">
      <c r="A61" s="413" t="s">
        <v>503</v>
      </c>
      <c r="K61" s="721"/>
    </row>
    <row r="62" spans="1:13">
      <c r="A62" s="413" t="s">
        <v>491</v>
      </c>
      <c r="D62" s="415"/>
      <c r="E62" s="415"/>
      <c r="F62" s="415"/>
    </row>
    <row r="63" spans="1:13">
      <c r="A63" s="528"/>
      <c r="D63" s="415"/>
      <c r="E63" s="415"/>
      <c r="F63" s="415"/>
    </row>
    <row r="64" spans="1:13">
      <c r="D64" s="415"/>
      <c r="E64" s="416"/>
    </row>
    <row r="65" spans="4:5">
      <c r="D65" s="415"/>
      <c r="E65" s="415"/>
    </row>
    <row r="66" spans="4:5">
      <c r="D66" s="415"/>
      <c r="E66" s="415"/>
    </row>
    <row r="67" spans="4:5">
      <c r="D67" s="415"/>
      <c r="E67" s="415"/>
    </row>
    <row r="68" spans="4:5">
      <c r="D68" s="415"/>
      <c r="E68" s="415"/>
    </row>
    <row r="69" spans="4:5">
      <c r="D69" s="415"/>
      <c r="E69" s="415"/>
    </row>
    <row r="70" spans="4:5">
      <c r="D70" s="415"/>
      <c r="E70" s="415"/>
    </row>
    <row r="71" spans="4:5">
      <c r="D71" s="415"/>
      <c r="E71" s="415"/>
    </row>
    <row r="72" spans="4:5">
      <c r="D72" s="415"/>
      <c r="E72" s="415"/>
    </row>
  </sheetData>
  <mergeCells count="8">
    <mergeCell ref="A2:G2"/>
    <mergeCell ref="A6:C9"/>
    <mergeCell ref="D6:E7"/>
    <mergeCell ref="F6:G7"/>
    <mergeCell ref="D8:D9"/>
    <mergeCell ref="E8:E9"/>
    <mergeCell ref="F8:F9"/>
    <mergeCell ref="G8:G9"/>
  </mergeCells>
  <phoneticPr fontId="3"/>
  <printOptions horizontalCentered="1" gridLinesSet="0"/>
  <pageMargins left="0.59055118110236227" right="0.59055118110236227" top="0.51181102362204722" bottom="0.39370078740157483" header="0.31496062992125984" footer="0.51181102362204722"/>
  <pageSetup paperSize="9" scale="85" orientation="portrait" blackAndWhite="1" r:id="rId1"/>
  <headerFooter scaleWithDoc="0" alignWithMargins="0">
    <oddHeader>&amp;R&amp;"+,標準"&amp;9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B76"/>
  <sheetViews>
    <sheetView showGridLines="0" view="pageBreakPreview" zoomScaleNormal="90" zoomScaleSheetLayoutView="100" workbookViewId="0">
      <pane ySplit="9" topLeftCell="A10" activePane="bottomLeft" state="frozen"/>
      <selection pane="bottomLeft"/>
    </sheetView>
  </sheetViews>
  <sheetFormatPr defaultColWidth="13.625" defaultRowHeight="13.5"/>
  <cols>
    <col min="1" max="1" width="9.875" customWidth="1"/>
    <col min="2" max="2" width="6.75" customWidth="1"/>
    <col min="3" max="3" width="16.25" customWidth="1"/>
    <col min="4" max="4" width="8.5" customWidth="1"/>
    <col min="5" max="6" width="8.625" customWidth="1"/>
    <col min="7" max="8" width="11.75" customWidth="1"/>
    <col min="9" max="10" width="13.375" customWidth="1"/>
    <col min="11" max="11" width="13" customWidth="1"/>
    <col min="12" max="12" width="12.75" customWidth="1"/>
    <col min="13" max="13" width="0.375" customWidth="1"/>
    <col min="14" max="14" width="4.5" customWidth="1"/>
    <col min="15" max="20" width="13.625" customWidth="1"/>
    <col min="21" max="21" width="14.875" customWidth="1"/>
    <col min="22" max="23" width="7.375" customWidth="1"/>
    <col min="24" max="28" width="13.625" customWidth="1"/>
    <col min="29" max="29" width="3.625" customWidth="1"/>
    <col min="30" max="30" width="7.375" customWidth="1"/>
    <col min="31" max="31" width="3.625" customWidth="1"/>
    <col min="32" max="32" width="9.875" customWidth="1"/>
    <col min="33" max="33" width="13.625" customWidth="1"/>
    <col min="34" max="34" width="17.375" customWidth="1"/>
    <col min="35" max="35" width="13.625" customWidth="1"/>
    <col min="36" max="36" width="17.375" customWidth="1"/>
    <col min="37" max="43" width="13.625" customWidth="1"/>
    <col min="44" max="44" width="12.375" customWidth="1"/>
    <col min="45" max="55" width="13.625" customWidth="1"/>
    <col min="56" max="56" width="17.375" customWidth="1"/>
    <col min="57" max="57" width="13.625" customWidth="1"/>
    <col min="58" max="58" width="17.375" customWidth="1"/>
    <col min="59" max="67" width="13.625" customWidth="1"/>
    <col min="68" max="69" width="7.375" customWidth="1"/>
    <col min="70" max="79" width="13.625" customWidth="1"/>
    <col min="80" max="80" width="17.375" customWidth="1"/>
  </cols>
  <sheetData>
    <row r="1" spans="1:80" s="19" customFormat="1" ht="30" customHeight="1">
      <c r="A1" s="179"/>
      <c r="B1" s="1103" t="s">
        <v>3</v>
      </c>
      <c r="C1" s="1103"/>
      <c r="D1" s="1103"/>
      <c r="E1" s="1103"/>
      <c r="F1" s="1103"/>
      <c r="G1" s="1103"/>
      <c r="H1" s="1103"/>
      <c r="I1" s="1103"/>
      <c r="J1" s="1103"/>
      <c r="K1" s="1103"/>
      <c r="L1" s="1103"/>
      <c r="M1" s="1104"/>
      <c r="N1" s="18"/>
      <c r="AJ1" s="18"/>
      <c r="AK1" s="18"/>
      <c r="BF1" s="18"/>
      <c r="BG1" s="18"/>
    </row>
    <row r="2" spans="1:80" ht="24.95" customHeight="1" thickBot="1">
      <c r="A2" s="651"/>
      <c r="B2" s="20"/>
      <c r="C2" s="20"/>
      <c r="D2" s="20"/>
      <c r="E2" s="20"/>
      <c r="F2" s="20"/>
      <c r="G2" s="20"/>
      <c r="H2" s="20"/>
      <c r="I2" s="20"/>
      <c r="J2" s="20"/>
      <c r="K2" s="20"/>
      <c r="L2" s="20"/>
      <c r="M2" s="56"/>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row>
    <row r="3" spans="1:80" ht="14.25" customHeight="1">
      <c r="A3" s="1134" t="s">
        <v>303</v>
      </c>
      <c r="B3" s="1118"/>
      <c r="C3" s="1105" t="s">
        <v>407</v>
      </c>
      <c r="D3" s="1108" t="s">
        <v>4</v>
      </c>
      <c r="E3" s="1109"/>
      <c r="F3" s="1110"/>
      <c r="G3" s="1108" t="s">
        <v>5</v>
      </c>
      <c r="H3" s="1110"/>
      <c r="I3" s="1117" t="s">
        <v>6</v>
      </c>
      <c r="J3" s="1118"/>
      <c r="K3" s="1108" t="s">
        <v>7</v>
      </c>
      <c r="L3" s="1109"/>
      <c r="M3" s="22"/>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row>
    <row r="4" spans="1:80" ht="14.25" customHeight="1">
      <c r="A4" s="1135"/>
      <c r="B4" s="1120"/>
      <c r="C4" s="1106"/>
      <c r="D4" s="1111"/>
      <c r="E4" s="1112"/>
      <c r="F4" s="1113"/>
      <c r="G4" s="1111"/>
      <c r="H4" s="1113"/>
      <c r="I4" s="1119"/>
      <c r="J4" s="1120"/>
      <c r="K4" s="1111"/>
      <c r="L4" s="1112"/>
      <c r="M4" s="23"/>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row>
    <row r="5" spans="1:80" ht="14.25" customHeight="1">
      <c r="A5" s="1135"/>
      <c r="B5" s="1120"/>
      <c r="C5" s="1106"/>
      <c r="D5" s="1114"/>
      <c r="E5" s="1115"/>
      <c r="F5" s="1116"/>
      <c r="G5" s="1114"/>
      <c r="H5" s="1116"/>
      <c r="I5" s="1121"/>
      <c r="J5" s="1122"/>
      <c r="K5" s="1114"/>
      <c r="L5" s="1115"/>
      <c r="M5" s="24"/>
      <c r="N5" s="21"/>
      <c r="O5" s="25"/>
      <c r="P5" s="25"/>
      <c r="Q5" s="25"/>
      <c r="R5" s="21"/>
      <c r="S5" s="26"/>
      <c r="T5" s="26"/>
      <c r="U5" s="21"/>
      <c r="V5" s="21"/>
      <c r="W5" s="21"/>
      <c r="X5" s="25"/>
      <c r="Y5" s="25"/>
      <c r="Z5" s="25"/>
      <c r="AA5" s="25"/>
      <c r="AB5" s="21"/>
      <c r="AC5" s="25"/>
      <c r="AD5" s="25"/>
      <c r="AE5" s="25"/>
      <c r="AF5" s="25"/>
      <c r="AG5" s="21"/>
      <c r="AH5" s="21"/>
      <c r="AI5" s="21"/>
      <c r="AJ5" s="21"/>
      <c r="AK5" s="25"/>
      <c r="AL5" s="25"/>
      <c r="AM5" s="25"/>
      <c r="AN5" s="25"/>
      <c r="AO5" s="25"/>
      <c r="AP5" s="25"/>
      <c r="AQ5" s="25"/>
      <c r="AR5" s="26"/>
      <c r="AS5" s="26"/>
      <c r="AT5" s="26"/>
      <c r="AU5" s="26"/>
      <c r="AV5" s="21"/>
      <c r="AW5" s="21"/>
      <c r="AX5" s="25"/>
      <c r="AY5" s="25"/>
      <c r="AZ5" s="25"/>
      <c r="BA5" s="25"/>
      <c r="BB5" s="25"/>
      <c r="BC5" s="25"/>
      <c r="BD5" s="21"/>
      <c r="BE5" s="21"/>
      <c r="BF5" s="21"/>
      <c r="BG5" s="25"/>
      <c r="BH5" s="25"/>
      <c r="BI5" s="25"/>
      <c r="BJ5" s="25"/>
      <c r="BK5" s="25"/>
      <c r="BL5" s="25"/>
      <c r="BM5" s="25"/>
      <c r="BN5" s="26"/>
      <c r="BO5" s="26"/>
      <c r="BP5" s="21"/>
      <c r="BQ5" s="21"/>
      <c r="BR5" s="26"/>
      <c r="BS5" s="26"/>
      <c r="BT5" s="21"/>
      <c r="BU5" s="21"/>
      <c r="BV5" s="25"/>
      <c r="BW5" s="25"/>
      <c r="BX5" s="25"/>
      <c r="BY5" s="25"/>
      <c r="BZ5" s="25"/>
      <c r="CA5" s="25"/>
      <c r="CB5" s="21"/>
    </row>
    <row r="6" spans="1:80" ht="14.25" customHeight="1">
      <c r="A6" s="1135"/>
      <c r="B6" s="1120"/>
      <c r="C6" s="1106"/>
      <c r="D6" s="1123" t="s">
        <v>8</v>
      </c>
      <c r="E6" s="1124" t="s">
        <v>9</v>
      </c>
      <c r="F6" s="1124" t="s">
        <v>10</v>
      </c>
      <c r="G6" s="1124" t="s">
        <v>294</v>
      </c>
      <c r="H6" s="1123" t="s">
        <v>295</v>
      </c>
      <c r="I6" s="1128" t="s">
        <v>296</v>
      </c>
      <c r="J6" s="1128" t="s">
        <v>297</v>
      </c>
      <c r="K6" s="1124" t="s">
        <v>11</v>
      </c>
      <c r="L6" s="1131" t="s">
        <v>12</v>
      </c>
      <c r="M6" s="27"/>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row>
    <row r="7" spans="1:80" ht="14.25" customHeight="1">
      <c r="A7" s="1135"/>
      <c r="B7" s="1120"/>
      <c r="C7" s="1106"/>
      <c r="D7" s="1106"/>
      <c r="E7" s="1125"/>
      <c r="F7" s="1125"/>
      <c r="G7" s="1125"/>
      <c r="H7" s="1106"/>
      <c r="I7" s="1129"/>
      <c r="J7" s="1129"/>
      <c r="K7" s="1125"/>
      <c r="L7" s="1132"/>
      <c r="M7" s="28"/>
      <c r="N7" s="21"/>
      <c r="O7" s="21"/>
      <c r="P7" s="21"/>
      <c r="Q7" s="21"/>
      <c r="R7" s="21"/>
      <c r="S7" s="21"/>
      <c r="T7" s="21"/>
      <c r="U7" s="21"/>
      <c r="V7" s="21"/>
      <c r="W7" s="21"/>
      <c r="X7" s="21"/>
      <c r="Y7" s="25"/>
      <c r="Z7" s="25"/>
      <c r="AA7" s="25"/>
      <c r="AB7" s="21"/>
      <c r="AC7" s="21"/>
      <c r="AD7" s="21"/>
      <c r="AE7" s="21"/>
      <c r="AF7" s="21"/>
      <c r="AG7" s="21"/>
      <c r="AH7" s="21"/>
      <c r="AI7" s="21"/>
      <c r="AJ7" s="29"/>
      <c r="AK7" s="21"/>
      <c r="AL7" s="26"/>
      <c r="AM7" s="26"/>
      <c r="AN7" s="26"/>
      <c r="AO7" s="26"/>
      <c r="AP7" s="26"/>
      <c r="AQ7" s="26"/>
      <c r="AR7" s="21"/>
      <c r="AS7" s="21"/>
      <c r="AT7" s="21"/>
      <c r="AU7" s="21"/>
      <c r="AV7" s="21"/>
      <c r="AW7" s="21"/>
      <c r="AX7" s="21"/>
      <c r="AY7" s="21"/>
      <c r="AZ7" s="29"/>
      <c r="BA7" s="29"/>
      <c r="BB7" s="29"/>
      <c r="BC7" s="29"/>
      <c r="BD7" s="21"/>
      <c r="BE7" s="21"/>
      <c r="BF7" s="29"/>
      <c r="BG7" s="21"/>
      <c r="BH7" s="26"/>
      <c r="BI7" s="26"/>
      <c r="BJ7" s="26"/>
      <c r="BK7" s="26"/>
      <c r="BL7" s="26"/>
      <c r="BM7" s="26"/>
      <c r="BN7" s="21"/>
      <c r="BO7" s="21"/>
      <c r="BP7" s="21"/>
      <c r="BQ7" s="21"/>
      <c r="BR7" s="21"/>
      <c r="BS7" s="21"/>
      <c r="BT7" s="21"/>
      <c r="BU7" s="21"/>
      <c r="BV7" s="21"/>
      <c r="BW7" s="21"/>
      <c r="BX7" s="29"/>
      <c r="BY7" s="29"/>
      <c r="BZ7" s="29"/>
      <c r="CA7" s="29"/>
      <c r="CB7" s="21"/>
    </row>
    <row r="8" spans="1:80" ht="14.25" customHeight="1">
      <c r="A8" s="1136"/>
      <c r="B8" s="1122"/>
      <c r="C8" s="1107"/>
      <c r="D8" s="1107"/>
      <c r="E8" s="1126"/>
      <c r="F8" s="1126"/>
      <c r="G8" s="1126"/>
      <c r="H8" s="1107"/>
      <c r="I8" s="1130"/>
      <c r="J8" s="1130"/>
      <c r="K8" s="1126"/>
      <c r="L8" s="1133"/>
      <c r="M8" s="30"/>
      <c r="N8" s="21"/>
      <c r="O8" s="21"/>
      <c r="P8" s="21"/>
      <c r="Q8" s="21"/>
      <c r="R8" s="21"/>
      <c r="S8" s="21"/>
      <c r="T8" s="21"/>
      <c r="U8" s="21"/>
      <c r="V8" s="21"/>
      <c r="W8" s="21"/>
      <c r="X8" s="21"/>
      <c r="Y8" s="21"/>
      <c r="Z8" s="21"/>
      <c r="AA8" s="21"/>
      <c r="AB8" s="21"/>
      <c r="AC8" s="21"/>
      <c r="AD8" s="21"/>
      <c r="AE8" s="21"/>
      <c r="AF8" s="21"/>
      <c r="AG8" s="21"/>
      <c r="AH8" s="21"/>
      <c r="AI8" s="21"/>
      <c r="AJ8" s="29"/>
      <c r="AK8" s="21"/>
      <c r="AL8" s="21"/>
      <c r="AM8" s="21"/>
      <c r="AN8" s="21"/>
      <c r="AO8" s="21"/>
      <c r="AP8" s="21"/>
      <c r="AQ8" s="21"/>
      <c r="AR8" s="21"/>
      <c r="AS8" s="21"/>
      <c r="AT8" s="21"/>
      <c r="AU8" s="21"/>
      <c r="AV8" s="21"/>
      <c r="AW8" s="21"/>
      <c r="AX8" s="21"/>
      <c r="AY8" s="21"/>
      <c r="AZ8" s="29"/>
      <c r="BA8" s="29"/>
      <c r="BB8" s="29"/>
      <c r="BC8" s="29"/>
      <c r="BD8" s="21"/>
      <c r="BE8" s="21"/>
      <c r="BF8" s="29"/>
      <c r="BG8" s="21"/>
      <c r="BH8" s="21"/>
      <c r="BI8" s="21"/>
      <c r="BJ8" s="21"/>
      <c r="BK8" s="21"/>
      <c r="BL8" s="21"/>
      <c r="BM8" s="21"/>
      <c r="BN8" s="21"/>
      <c r="BO8" s="21"/>
      <c r="BP8" s="21"/>
      <c r="BQ8" s="21"/>
      <c r="BR8" s="21"/>
      <c r="BS8" s="21"/>
      <c r="BT8" s="21"/>
      <c r="BU8" s="21"/>
      <c r="BV8" s="21"/>
      <c r="BW8" s="21"/>
      <c r="BX8" s="29"/>
      <c r="BY8" s="29"/>
      <c r="BZ8" s="29"/>
      <c r="CA8" s="29"/>
      <c r="CB8" s="21"/>
    </row>
    <row r="9" spans="1:80" s="36" customFormat="1" ht="15" customHeight="1">
      <c r="A9" s="31"/>
      <c r="B9" s="33"/>
      <c r="C9" s="32" t="s">
        <v>13</v>
      </c>
      <c r="D9" s="33" t="s">
        <v>14</v>
      </c>
      <c r="E9" s="33" t="s">
        <v>14</v>
      </c>
      <c r="F9" s="33" t="s">
        <v>15</v>
      </c>
      <c r="G9" s="33" t="s">
        <v>16</v>
      </c>
      <c r="H9" s="33" t="s">
        <v>16</v>
      </c>
      <c r="I9" s="33" t="s">
        <v>17</v>
      </c>
      <c r="J9" s="33" t="s">
        <v>17</v>
      </c>
      <c r="K9" s="33" t="s">
        <v>18</v>
      </c>
      <c r="L9" s="34" t="s">
        <v>13</v>
      </c>
      <c r="M9" s="35"/>
      <c r="N9" s="34"/>
      <c r="O9" s="34"/>
      <c r="P9" s="34"/>
      <c r="Q9" s="34"/>
      <c r="R9" s="34"/>
      <c r="S9" s="34"/>
      <c r="T9" s="34"/>
      <c r="U9" s="34"/>
      <c r="X9" s="34"/>
      <c r="Y9" s="34"/>
      <c r="Z9" s="34"/>
      <c r="AA9" s="34"/>
      <c r="AB9" s="34"/>
      <c r="AD9" s="34"/>
      <c r="AF9" s="34"/>
      <c r="AG9" s="34"/>
      <c r="AH9" s="34"/>
      <c r="AZ9" s="37"/>
      <c r="BA9" s="37"/>
      <c r="BB9" s="37"/>
      <c r="BC9" s="37"/>
      <c r="BX9" s="37"/>
      <c r="BY9" s="37"/>
      <c r="BZ9" s="37"/>
      <c r="CA9" s="37"/>
    </row>
    <row r="10" spans="1:80" ht="15" customHeight="1">
      <c r="A10" s="651"/>
      <c r="B10" s="20"/>
      <c r="C10" s="38"/>
      <c r="D10" s="39"/>
      <c r="E10" s="39"/>
      <c r="F10" s="39"/>
      <c r="G10" s="39"/>
      <c r="H10" s="39"/>
      <c r="I10" s="39"/>
      <c r="J10" s="39"/>
      <c r="K10" s="39"/>
      <c r="L10" s="39"/>
      <c r="M10" s="40"/>
      <c r="N10" s="21"/>
      <c r="O10" s="39"/>
      <c r="P10" s="39"/>
      <c r="Q10" s="39"/>
      <c r="R10" s="39"/>
      <c r="S10" s="39"/>
      <c r="T10" s="39"/>
      <c r="U10" s="41"/>
      <c r="V10" s="21"/>
      <c r="W10" s="21"/>
      <c r="X10" s="39"/>
      <c r="Y10" s="39"/>
      <c r="Z10" s="39"/>
      <c r="AA10" s="39"/>
      <c r="AB10" s="39"/>
      <c r="AC10" s="21"/>
      <c r="AD10" s="41"/>
      <c r="AE10" s="21"/>
      <c r="AF10" s="41"/>
      <c r="AG10" s="21"/>
      <c r="AH10" s="21"/>
      <c r="AI10" s="21"/>
      <c r="AJ10" s="42"/>
      <c r="AK10" s="21"/>
      <c r="AL10" s="21"/>
      <c r="AM10" s="21"/>
      <c r="AN10" s="21"/>
      <c r="AO10" s="21"/>
      <c r="AP10" s="21"/>
      <c r="AQ10" s="21"/>
      <c r="AR10" s="21"/>
      <c r="AS10" s="21"/>
      <c r="AT10" s="21"/>
      <c r="AU10" s="21"/>
      <c r="AV10" s="21"/>
      <c r="AW10" s="21"/>
      <c r="AX10" s="21"/>
      <c r="AY10" s="21"/>
      <c r="AZ10" s="21"/>
      <c r="BA10" s="21"/>
      <c r="BB10" s="21"/>
      <c r="BC10" s="21"/>
      <c r="BD10" s="42"/>
      <c r="BE10" s="21"/>
      <c r="BF10" s="42"/>
      <c r="BG10" s="21"/>
      <c r="BH10" s="21"/>
      <c r="BI10" s="21"/>
      <c r="BJ10" s="21"/>
      <c r="BK10" s="21"/>
      <c r="BL10" s="21"/>
      <c r="BM10" s="21"/>
      <c r="BN10" s="21"/>
      <c r="BO10" s="21"/>
      <c r="BP10" s="21"/>
      <c r="BQ10" s="21"/>
      <c r="BR10" s="21"/>
      <c r="BS10" s="21"/>
      <c r="BT10" s="21"/>
      <c r="BU10" s="21"/>
      <c r="BV10" s="21"/>
      <c r="BW10" s="21"/>
      <c r="BX10" s="21"/>
      <c r="BY10" s="21"/>
      <c r="BZ10" s="21"/>
      <c r="CA10" s="21"/>
      <c r="CB10" s="42"/>
    </row>
    <row r="11" spans="1:80" s="21" customFormat="1" ht="18" customHeight="1">
      <c r="A11" s="650" t="s">
        <v>529</v>
      </c>
      <c r="C11" s="434">
        <v>1468108</v>
      </c>
      <c r="D11" s="979">
        <v>745</v>
      </c>
      <c r="E11" s="979">
        <v>25</v>
      </c>
      <c r="F11" s="980">
        <v>3.3</v>
      </c>
      <c r="G11" s="981">
        <v>60025</v>
      </c>
      <c r="H11" s="981">
        <v>43053</v>
      </c>
      <c r="I11" s="981">
        <v>252522.66666666666</v>
      </c>
      <c r="J11" s="981">
        <v>269053.25</v>
      </c>
      <c r="K11" s="981">
        <v>31451.583333333332</v>
      </c>
      <c r="L11" s="981">
        <v>39110.083333333336</v>
      </c>
      <c r="M11" s="446"/>
    </row>
    <row r="12" spans="1:80" s="21" customFormat="1" ht="18" customHeight="1">
      <c r="A12" s="650" t="s">
        <v>459</v>
      </c>
      <c r="C12" s="434">
        <v>1468375</v>
      </c>
      <c r="D12" s="979">
        <v>758</v>
      </c>
      <c r="E12" s="979">
        <v>26</v>
      </c>
      <c r="F12" s="980">
        <v>3.3</v>
      </c>
      <c r="G12" s="981">
        <v>61962</v>
      </c>
      <c r="H12" s="981">
        <v>43987</v>
      </c>
      <c r="I12" s="981">
        <v>248825</v>
      </c>
      <c r="J12" s="981">
        <v>269607</v>
      </c>
      <c r="K12" s="981">
        <v>32031</v>
      </c>
      <c r="L12" s="981">
        <v>39582</v>
      </c>
      <c r="M12" s="446"/>
    </row>
    <row r="13" spans="1:80" s="21" customFormat="1" ht="18" customHeight="1">
      <c r="A13" s="650" t="s">
        <v>530</v>
      </c>
      <c r="C13" s="434">
        <v>1467065</v>
      </c>
      <c r="D13" s="979">
        <v>767.33333333333337</v>
      </c>
      <c r="E13" s="979">
        <v>25.166666666666668</v>
      </c>
      <c r="F13" s="980">
        <v>3.1750000000000003</v>
      </c>
      <c r="G13" s="979">
        <v>63047.916666666664</v>
      </c>
      <c r="H13" s="979">
        <v>44521.083333333336</v>
      </c>
      <c r="I13" s="979">
        <v>248924.16666666666</v>
      </c>
      <c r="J13" s="979">
        <v>274194.41666666669</v>
      </c>
      <c r="K13" s="979">
        <v>32452.5</v>
      </c>
      <c r="L13" s="979">
        <v>39917.333333333336</v>
      </c>
      <c r="M13" s="446"/>
    </row>
    <row r="14" spans="1:80" s="21" customFormat="1" ht="18" customHeight="1">
      <c r="A14" s="648"/>
      <c r="B14" s="74"/>
      <c r="C14" s="43"/>
      <c r="D14" s="982"/>
      <c r="E14" s="982"/>
      <c r="F14" s="44"/>
      <c r="G14" s="447"/>
      <c r="H14" s="447"/>
      <c r="I14" s="447"/>
      <c r="J14" s="447"/>
      <c r="K14" s="447"/>
      <c r="L14" s="447"/>
      <c r="M14" s="446"/>
    </row>
    <row r="15" spans="1:80" ht="18" customHeight="1">
      <c r="A15" s="984" t="s">
        <v>604</v>
      </c>
      <c r="B15" s="646">
        <v>5</v>
      </c>
      <c r="C15" s="448">
        <v>1466357</v>
      </c>
      <c r="D15" s="981">
        <v>761</v>
      </c>
      <c r="E15" s="981">
        <v>25</v>
      </c>
      <c r="F15" s="983">
        <v>3.2</v>
      </c>
      <c r="G15" s="981">
        <v>63131</v>
      </c>
      <c r="H15" s="981">
        <v>44258</v>
      </c>
      <c r="I15" s="981">
        <v>224536</v>
      </c>
      <c r="J15" s="981">
        <v>244351</v>
      </c>
      <c r="K15" s="981">
        <v>32414</v>
      </c>
      <c r="L15" s="981">
        <v>39875</v>
      </c>
      <c r="M15" s="46"/>
      <c r="N15" s="21"/>
    </row>
    <row r="16" spans="1:80" ht="18" customHeight="1">
      <c r="A16" s="653"/>
      <c r="B16" s="646">
        <v>6</v>
      </c>
      <c r="C16" s="448">
        <v>1466705</v>
      </c>
      <c r="D16" s="981">
        <v>758</v>
      </c>
      <c r="E16" s="981">
        <v>22</v>
      </c>
      <c r="F16" s="983">
        <v>2.8</v>
      </c>
      <c r="G16" s="981">
        <v>63596</v>
      </c>
      <c r="H16" s="981">
        <v>44311</v>
      </c>
      <c r="I16" s="981">
        <v>325085</v>
      </c>
      <c r="J16" s="981">
        <v>376620</v>
      </c>
      <c r="K16" s="981">
        <v>32386</v>
      </c>
      <c r="L16" s="981">
        <v>39811</v>
      </c>
      <c r="M16" s="46"/>
      <c r="N16" s="21"/>
    </row>
    <row r="17" spans="1:59" ht="18" customHeight="1">
      <c r="A17" s="653"/>
      <c r="B17" s="646">
        <v>7</v>
      </c>
      <c r="C17" s="448">
        <v>1466573</v>
      </c>
      <c r="D17" s="981">
        <v>757</v>
      </c>
      <c r="E17" s="981">
        <v>27</v>
      </c>
      <c r="F17" s="983">
        <v>3.4</v>
      </c>
      <c r="G17" s="981">
        <v>63435</v>
      </c>
      <c r="H17" s="981">
        <v>44481</v>
      </c>
      <c r="I17" s="981">
        <v>249045</v>
      </c>
      <c r="J17" s="981">
        <v>276801</v>
      </c>
      <c r="K17" s="981">
        <v>32499</v>
      </c>
      <c r="L17" s="981">
        <v>39940</v>
      </c>
      <c r="M17" s="46"/>
      <c r="N17" s="21"/>
    </row>
    <row r="18" spans="1:59" ht="18" customHeight="1">
      <c r="A18" s="653"/>
      <c r="B18" s="646">
        <v>8</v>
      </c>
      <c r="C18" s="448">
        <v>1466769</v>
      </c>
      <c r="D18" s="981">
        <v>759</v>
      </c>
      <c r="E18" s="981">
        <v>24</v>
      </c>
      <c r="F18" s="983">
        <v>3.1</v>
      </c>
      <c r="G18" s="981">
        <v>63639</v>
      </c>
      <c r="H18" s="981">
        <v>44623</v>
      </c>
      <c r="I18" s="981">
        <v>240279</v>
      </c>
      <c r="J18" s="981">
        <v>255239</v>
      </c>
      <c r="K18" s="981">
        <v>32464</v>
      </c>
      <c r="L18" s="981">
        <v>39836</v>
      </c>
      <c r="M18" s="46"/>
      <c r="N18" s="21"/>
    </row>
    <row r="19" spans="1:59" ht="18" customHeight="1">
      <c r="A19" s="653"/>
      <c r="B19" s="646">
        <v>9</v>
      </c>
      <c r="C19" s="448">
        <v>1466944</v>
      </c>
      <c r="D19" s="981">
        <v>772</v>
      </c>
      <c r="E19" s="981">
        <v>28</v>
      </c>
      <c r="F19" s="983">
        <v>3.5</v>
      </c>
      <c r="G19" s="981">
        <v>63336</v>
      </c>
      <c r="H19" s="981">
        <v>44690</v>
      </c>
      <c r="I19" s="981">
        <v>219558</v>
      </c>
      <c r="J19" s="981">
        <v>239627</v>
      </c>
      <c r="K19" s="981">
        <v>32485</v>
      </c>
      <c r="L19" s="981">
        <v>39860</v>
      </c>
      <c r="M19" s="46"/>
      <c r="N19" s="21"/>
    </row>
    <row r="20" spans="1:59" ht="18" customHeight="1">
      <c r="A20" s="653"/>
      <c r="B20" s="646">
        <v>10</v>
      </c>
      <c r="C20" s="448">
        <v>1467065</v>
      </c>
      <c r="D20" s="981">
        <v>771</v>
      </c>
      <c r="E20" s="981">
        <v>23</v>
      </c>
      <c r="F20" s="983">
        <v>2.9</v>
      </c>
      <c r="G20" s="981">
        <v>62932</v>
      </c>
      <c r="H20" s="981">
        <v>44665</v>
      </c>
      <c r="I20" s="981">
        <v>219837</v>
      </c>
      <c r="J20" s="981">
        <v>239556</v>
      </c>
      <c r="K20" s="981">
        <v>32599</v>
      </c>
      <c r="L20" s="981">
        <v>40001</v>
      </c>
      <c r="M20" s="46"/>
      <c r="N20" s="21"/>
    </row>
    <row r="21" spans="1:59" ht="18" customHeight="1">
      <c r="A21" s="653"/>
      <c r="B21" s="646">
        <v>11</v>
      </c>
      <c r="C21" s="448">
        <v>1467671</v>
      </c>
      <c r="D21" s="981">
        <v>780</v>
      </c>
      <c r="E21" s="981">
        <v>24</v>
      </c>
      <c r="F21" s="983">
        <v>3</v>
      </c>
      <c r="G21" s="981">
        <v>63515</v>
      </c>
      <c r="H21" s="981">
        <v>44853</v>
      </c>
      <c r="I21" s="981">
        <v>233935</v>
      </c>
      <c r="J21" s="981">
        <v>250441</v>
      </c>
      <c r="K21" s="981">
        <v>32550</v>
      </c>
      <c r="L21" s="981">
        <v>39913</v>
      </c>
      <c r="M21" s="46"/>
      <c r="N21" s="21"/>
    </row>
    <row r="22" spans="1:59" ht="18" customHeight="1">
      <c r="A22" s="653"/>
      <c r="B22" s="646">
        <v>12</v>
      </c>
      <c r="C22" s="764">
        <v>1467756</v>
      </c>
      <c r="D22" s="981">
        <v>789</v>
      </c>
      <c r="E22" s="981">
        <v>23</v>
      </c>
      <c r="F22" s="983">
        <v>2.8</v>
      </c>
      <c r="G22" s="981">
        <v>63591</v>
      </c>
      <c r="H22" s="981">
        <v>44956</v>
      </c>
      <c r="I22" s="981">
        <v>392259</v>
      </c>
      <c r="J22" s="981">
        <v>447900</v>
      </c>
      <c r="K22" s="981">
        <v>32614</v>
      </c>
      <c r="L22" s="981">
        <v>39956</v>
      </c>
      <c r="M22" s="46"/>
      <c r="N22" s="21"/>
    </row>
    <row r="23" spans="1:59" ht="18" customHeight="1">
      <c r="A23" s="984" t="s">
        <v>520</v>
      </c>
      <c r="B23" s="646">
        <v>1</v>
      </c>
      <c r="C23" s="764">
        <v>1468000</v>
      </c>
      <c r="D23" s="981">
        <v>780</v>
      </c>
      <c r="E23" s="981">
        <v>20</v>
      </c>
      <c r="F23" s="983">
        <v>2.5</v>
      </c>
      <c r="G23" s="981">
        <v>62701</v>
      </c>
      <c r="H23" s="981">
        <v>45045</v>
      </c>
      <c r="I23" s="981">
        <v>220908</v>
      </c>
      <c r="J23" s="981">
        <v>241135</v>
      </c>
      <c r="K23" s="981">
        <v>32507</v>
      </c>
      <c r="L23" s="981">
        <v>39822</v>
      </c>
      <c r="M23" s="46"/>
      <c r="N23" s="21"/>
    </row>
    <row r="24" spans="1:59" ht="18" customHeight="1">
      <c r="B24" s="646">
        <v>2</v>
      </c>
      <c r="C24" s="764">
        <v>1467901</v>
      </c>
      <c r="D24" s="981">
        <v>769</v>
      </c>
      <c r="E24" s="981">
        <v>18</v>
      </c>
      <c r="F24" s="983">
        <v>2.2999999999999998</v>
      </c>
      <c r="G24" s="981">
        <v>62610</v>
      </c>
      <c r="H24" s="981">
        <v>45235</v>
      </c>
      <c r="I24" s="981">
        <v>221167</v>
      </c>
      <c r="J24" s="981">
        <v>240343</v>
      </c>
      <c r="K24" s="981">
        <v>32482</v>
      </c>
      <c r="L24" s="985">
        <v>39792</v>
      </c>
      <c r="M24" s="46"/>
      <c r="N24" s="21"/>
    </row>
    <row r="25" spans="1:59" ht="18" customHeight="1">
      <c r="A25" s="653"/>
      <c r="B25" s="646">
        <v>3</v>
      </c>
      <c r="C25" s="764">
        <v>1467273</v>
      </c>
      <c r="D25" s="981">
        <v>760</v>
      </c>
      <c r="E25" s="981">
        <v>28</v>
      </c>
      <c r="F25" s="983">
        <v>3.6</v>
      </c>
      <c r="G25" s="981">
        <v>62880</v>
      </c>
      <c r="H25" s="981">
        <v>45677</v>
      </c>
      <c r="I25" s="981">
        <v>253574</v>
      </c>
      <c r="J25" s="981">
        <v>252148</v>
      </c>
      <c r="K25" s="981">
        <v>32519</v>
      </c>
      <c r="L25" s="985">
        <v>39816</v>
      </c>
      <c r="M25" s="46"/>
      <c r="N25" s="21"/>
    </row>
    <row r="26" spans="1:59" ht="18" customHeight="1">
      <c r="A26" s="653"/>
      <c r="B26" s="646" t="s">
        <v>543</v>
      </c>
      <c r="C26" s="764">
        <v>1461140</v>
      </c>
      <c r="D26" s="981">
        <v>768</v>
      </c>
      <c r="E26" s="981">
        <v>33</v>
      </c>
      <c r="F26" s="983">
        <v>4.0999999999999996</v>
      </c>
      <c r="G26" s="981">
        <v>64178</v>
      </c>
      <c r="H26" s="981">
        <v>45173</v>
      </c>
      <c r="I26" s="981">
        <v>228588</v>
      </c>
      <c r="J26" s="981">
        <v>250222</v>
      </c>
      <c r="K26" s="981">
        <v>32452</v>
      </c>
      <c r="L26" s="981">
        <v>39599</v>
      </c>
      <c r="M26" s="46"/>
      <c r="N26" s="21"/>
    </row>
    <row r="27" spans="1:59" ht="18" customHeight="1">
      <c r="A27" s="653"/>
      <c r="B27" s="646" t="s">
        <v>554</v>
      </c>
      <c r="C27" s="764">
        <v>1465079</v>
      </c>
      <c r="D27" s="981">
        <v>774</v>
      </c>
      <c r="E27" s="981">
        <v>23</v>
      </c>
      <c r="F27" s="983">
        <v>2.9</v>
      </c>
      <c r="G27" s="981">
        <v>64046</v>
      </c>
      <c r="H27" s="981">
        <v>45255</v>
      </c>
      <c r="I27" s="981">
        <v>231771</v>
      </c>
      <c r="J27" s="981">
        <v>252455</v>
      </c>
      <c r="K27" s="981">
        <v>32496</v>
      </c>
      <c r="L27" s="981">
        <v>39635</v>
      </c>
      <c r="M27" s="46"/>
      <c r="N27" s="21"/>
    </row>
    <row r="28" spans="1:59" ht="18" customHeight="1">
      <c r="A28" s="653"/>
      <c r="B28" s="646" t="s">
        <v>561</v>
      </c>
      <c r="C28" s="764">
        <v>1465183</v>
      </c>
      <c r="D28" s="981">
        <v>761</v>
      </c>
      <c r="E28" s="981">
        <v>21</v>
      </c>
      <c r="F28" s="983">
        <v>2.7</v>
      </c>
      <c r="G28" s="981">
        <v>64218</v>
      </c>
      <c r="H28" s="981">
        <v>45416</v>
      </c>
      <c r="I28" s="981">
        <v>341133</v>
      </c>
      <c r="J28" s="981">
        <v>404195</v>
      </c>
      <c r="L28" s="981"/>
      <c r="M28" s="46"/>
      <c r="N28" s="21"/>
    </row>
    <row r="29" spans="1:59" ht="18" customHeight="1">
      <c r="A29" s="653"/>
      <c r="B29" s="646" t="s">
        <v>562</v>
      </c>
      <c r="C29" s="764">
        <v>1465247</v>
      </c>
      <c r="D29" s="981">
        <v>753</v>
      </c>
      <c r="E29" s="981">
        <v>24</v>
      </c>
      <c r="F29" s="983">
        <v>3.1</v>
      </c>
      <c r="G29" s="981">
        <v>63829</v>
      </c>
      <c r="H29" s="981">
        <v>45482</v>
      </c>
      <c r="I29" s="981"/>
      <c r="J29" s="981"/>
      <c r="K29" s="981"/>
      <c r="L29" s="981"/>
      <c r="M29" s="46"/>
      <c r="N29" s="21"/>
    </row>
    <row r="30" spans="1:59" ht="3" customHeight="1" thickBot="1">
      <c r="A30" s="986"/>
      <c r="B30" s="652"/>
      <c r="C30" s="563"/>
      <c r="D30" s="449"/>
      <c r="E30" s="449"/>
      <c r="F30" s="47"/>
      <c r="G30" s="48"/>
      <c r="H30" s="48"/>
      <c r="I30" s="48"/>
      <c r="J30" s="48"/>
      <c r="K30" s="48"/>
      <c r="L30" s="48"/>
      <c r="M30" s="49"/>
      <c r="N30" s="21"/>
    </row>
    <row r="31" spans="1:59" ht="3" customHeight="1">
      <c r="A31" s="651"/>
      <c r="B31" s="29"/>
      <c r="C31" s="987"/>
      <c r="D31" s="447"/>
      <c r="E31" s="447"/>
      <c r="F31" s="988"/>
      <c r="G31" s="42"/>
      <c r="H31" s="42"/>
      <c r="I31" s="42"/>
      <c r="J31" s="42"/>
      <c r="K31" s="42"/>
      <c r="L31" s="42"/>
      <c r="M31" s="46"/>
      <c r="N31" s="21"/>
    </row>
    <row r="32" spans="1:59" s="19" customFormat="1" ht="13.9" customHeight="1">
      <c r="A32" s="989" t="s">
        <v>366</v>
      </c>
      <c r="C32" s="51"/>
      <c r="D32" s="990"/>
      <c r="E32" s="52"/>
      <c r="F32" s="52"/>
      <c r="G32" s="52"/>
      <c r="H32" s="990"/>
      <c r="I32" s="52"/>
      <c r="J32" s="52"/>
      <c r="K32" s="53"/>
      <c r="L32" s="53"/>
      <c r="M32" s="991"/>
      <c r="N32" s="18"/>
      <c r="AJ32" s="18"/>
      <c r="AK32" s="18"/>
      <c r="BF32" s="18"/>
      <c r="BG32" s="18"/>
    </row>
    <row r="33" spans="1:59" s="19" customFormat="1" ht="13.9" customHeight="1">
      <c r="A33" s="992" t="s">
        <v>367</v>
      </c>
      <c r="C33" s="51"/>
      <c r="D33" s="990"/>
      <c r="E33" s="52"/>
      <c r="F33" s="52"/>
      <c r="G33" s="52"/>
      <c r="H33" s="990"/>
      <c r="I33" s="52"/>
      <c r="J33" s="52"/>
      <c r="K33" s="53"/>
      <c r="L33" s="53"/>
      <c r="M33" s="991"/>
      <c r="N33" s="18"/>
      <c r="AJ33" s="18"/>
      <c r="AK33" s="18"/>
      <c r="BF33" s="18"/>
      <c r="BG33" s="18"/>
    </row>
    <row r="34" spans="1:59" s="19" customFormat="1" ht="13.9" customHeight="1">
      <c r="A34" s="989" t="s">
        <v>19</v>
      </c>
      <c r="C34" s="51"/>
      <c r="D34" s="990"/>
      <c r="E34" s="52"/>
      <c r="F34" s="52"/>
      <c r="G34" s="52"/>
      <c r="H34" s="990"/>
      <c r="I34" s="52"/>
      <c r="J34" s="52"/>
      <c r="K34" s="53"/>
      <c r="L34" s="53"/>
      <c r="M34" s="991"/>
      <c r="N34" s="18"/>
      <c r="AJ34" s="18"/>
      <c r="AK34" s="18"/>
      <c r="BF34" s="18"/>
      <c r="BG34" s="18"/>
    </row>
    <row r="35" spans="1:59" s="19" customFormat="1" ht="13.9" customHeight="1" thickBot="1">
      <c r="A35" s="993" t="s">
        <v>521</v>
      </c>
      <c r="B35" s="994"/>
      <c r="C35" s="994"/>
      <c r="D35" s="995"/>
      <c r="E35" s="996"/>
      <c r="F35" s="996"/>
      <c r="G35" s="996"/>
      <c r="H35" s="995"/>
      <c r="I35" s="996"/>
      <c r="J35" s="994"/>
      <c r="K35" s="151"/>
      <c r="L35" s="151"/>
      <c r="M35" s="997"/>
      <c r="N35" s="18"/>
      <c r="AJ35" s="18"/>
      <c r="AK35" s="18"/>
      <c r="BF35" s="18"/>
      <c r="BG35" s="18"/>
    </row>
    <row r="36" spans="1:59" s="19" customFormat="1" ht="20.100000000000001" customHeight="1">
      <c r="C36" s="54"/>
      <c r="D36" s="54"/>
      <c r="E36" s="52"/>
      <c r="F36" s="52"/>
      <c r="I36" s="52"/>
      <c r="L36" s="53"/>
      <c r="M36" s="53"/>
      <c r="N36" s="18"/>
      <c r="AJ36" s="18"/>
      <c r="AK36" s="18"/>
      <c r="BF36" s="18"/>
      <c r="BG36" s="18"/>
    </row>
    <row r="37" spans="1:59" ht="18.600000000000001" customHeight="1">
      <c r="B37" s="21"/>
      <c r="C37" s="21"/>
      <c r="D37" s="21"/>
      <c r="E37" s="21"/>
      <c r="F37" s="21"/>
      <c r="G37" s="21"/>
      <c r="H37" s="25"/>
      <c r="I37" s="21"/>
      <c r="J37" s="21"/>
      <c r="K37" s="450"/>
      <c r="L37" s="45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row>
    <row r="38" spans="1:59" ht="14.25">
      <c r="B38" s="52"/>
      <c r="C38" s="21"/>
      <c r="D38" s="21"/>
      <c r="E38" s="21"/>
      <c r="F38" s="21"/>
      <c r="G38" s="21"/>
      <c r="H38" s="21"/>
      <c r="I38" s="21"/>
      <c r="J38" s="21"/>
      <c r="K38" s="21"/>
      <c r="L38" s="5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row>
    <row r="39" spans="1:59" ht="14.25">
      <c r="B39" s="52"/>
      <c r="C39" s="21"/>
      <c r="D39" s="21"/>
      <c r="E39" s="21"/>
      <c r="F39" s="21"/>
      <c r="G39" s="21"/>
      <c r="H39" s="21"/>
      <c r="I39" s="21"/>
      <c r="J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row>
    <row r="40" spans="1:59" ht="14.25">
      <c r="B40" s="51"/>
      <c r="C40" s="21"/>
      <c r="D40" s="21"/>
      <c r="E40" s="21"/>
      <c r="F40" s="21"/>
      <c r="G40" s="21"/>
      <c r="H40" s="21"/>
      <c r="I40" s="21"/>
      <c r="J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row>
    <row r="41" spans="1:59" ht="14.25">
      <c r="B41" s="52"/>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row>
    <row r="70" spans="2:13" ht="14.25" customHeight="1">
      <c r="B70" s="1127"/>
      <c r="C70" s="1127"/>
      <c r="D70" s="1127"/>
      <c r="E70" s="1127"/>
      <c r="F70" s="1127"/>
      <c r="G70" s="1127"/>
      <c r="H70" s="1127"/>
      <c r="I70" s="1127"/>
      <c r="J70" s="1127"/>
      <c r="K70" s="1127"/>
      <c r="L70" s="1127"/>
      <c r="M70" s="25"/>
    </row>
    <row r="71" spans="2:13" ht="7.5" customHeight="1">
      <c r="B71" s="21"/>
      <c r="C71" s="21"/>
      <c r="D71" s="21"/>
      <c r="E71" s="21"/>
      <c r="F71" s="21"/>
      <c r="G71" s="21"/>
      <c r="H71" s="21"/>
      <c r="I71" s="21"/>
      <c r="J71" s="21"/>
      <c r="K71" s="21"/>
      <c r="L71" s="21"/>
      <c r="M71" s="21"/>
    </row>
    <row r="72" spans="2:13" ht="14.25" customHeight="1">
      <c r="B72" s="25"/>
      <c r="C72" s="25"/>
      <c r="D72" s="25"/>
      <c r="E72" s="25"/>
      <c r="F72" s="25"/>
      <c r="G72" s="1127"/>
      <c r="H72" s="1127"/>
      <c r="I72" s="1127"/>
      <c r="J72" s="1127"/>
      <c r="K72" s="1127"/>
      <c r="L72" s="21"/>
      <c r="M72" s="21"/>
    </row>
    <row r="73" spans="2:13" ht="6" customHeight="1">
      <c r="B73" s="21"/>
      <c r="C73" s="21"/>
      <c r="D73" s="21"/>
      <c r="E73" s="21"/>
      <c r="F73" s="21"/>
      <c r="G73" s="21"/>
      <c r="H73" s="21"/>
      <c r="I73" s="21"/>
      <c r="J73" s="21"/>
      <c r="K73" s="21"/>
      <c r="L73" s="21"/>
      <c r="M73" s="21"/>
    </row>
    <row r="74" spans="2:13" ht="13.5" customHeight="1">
      <c r="B74" s="21"/>
      <c r="C74" s="21"/>
      <c r="D74" s="21"/>
      <c r="E74" s="21"/>
      <c r="F74" s="21"/>
      <c r="G74" s="21"/>
      <c r="H74" s="21"/>
      <c r="I74" s="21"/>
      <c r="J74" s="21"/>
      <c r="K74" s="21"/>
      <c r="L74" s="21"/>
      <c r="M74" s="21"/>
    </row>
    <row r="75" spans="2:13" ht="14.25" hidden="1">
      <c r="B75" s="21"/>
      <c r="C75" s="21"/>
      <c r="D75" s="21"/>
      <c r="E75" s="21"/>
      <c r="F75" s="21"/>
      <c r="G75" s="21"/>
      <c r="H75" s="21"/>
      <c r="I75" s="21"/>
      <c r="J75" s="21"/>
      <c r="K75" s="21"/>
      <c r="L75" s="21"/>
      <c r="M75" s="21"/>
    </row>
    <row r="76" spans="2:13" ht="14.25">
      <c r="B76" s="21"/>
      <c r="C76" s="21"/>
      <c r="D76" s="21"/>
      <c r="E76" s="21"/>
      <c r="F76" s="21"/>
      <c r="G76" s="21"/>
      <c r="H76" s="21"/>
      <c r="I76" s="21"/>
      <c r="J76" s="21"/>
      <c r="K76" s="21"/>
      <c r="L76" s="21"/>
      <c r="M76" s="21"/>
    </row>
  </sheetData>
  <mergeCells count="18">
    <mergeCell ref="B70:L70"/>
    <mergeCell ref="G72:K72"/>
    <mergeCell ref="G6:G8"/>
    <mergeCell ref="H6:H8"/>
    <mergeCell ref="I6:I8"/>
    <mergeCell ref="J6:J8"/>
    <mergeCell ref="K6:K8"/>
    <mergeCell ref="L6:L8"/>
    <mergeCell ref="A3:B8"/>
    <mergeCell ref="B1:M1"/>
    <mergeCell ref="C3:C8"/>
    <mergeCell ref="D3:F5"/>
    <mergeCell ref="G3:H5"/>
    <mergeCell ref="I3:J5"/>
    <mergeCell ref="K3:L5"/>
    <mergeCell ref="D6:D8"/>
    <mergeCell ref="E6:E8"/>
    <mergeCell ref="F6:F8"/>
  </mergeCells>
  <phoneticPr fontId="3"/>
  <dataValidations count="1">
    <dataValidation imeMode="off" allowBlank="1" showInputMessage="1" showErrorMessage="1" sqref="C11:M27 C28:J28 L28:M28 C29:M29" xr:uid="{00000000-0002-0000-0100-000000000000}"/>
  </dataValidations>
  <printOptions horizontalCentered="1" gridLinesSet="0"/>
  <pageMargins left="0.59055118110236227" right="0.59055118110236227" top="0.39370078740157483" bottom="0.19685039370078741" header="0" footer="0"/>
  <pageSetup paperSize="9"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B1:B30"/>
  <sheetViews>
    <sheetView showGridLines="0" view="pageBreakPreview" zoomScaleNormal="100" zoomScaleSheetLayoutView="100" workbookViewId="0"/>
  </sheetViews>
  <sheetFormatPr defaultRowHeight="13.5"/>
  <sheetData>
    <row r="1" s="529" customFormat="1"/>
    <row r="2" s="529" customFormat="1"/>
    <row r="3" s="529" customFormat="1"/>
    <row r="4" s="529" customFormat="1"/>
    <row r="5" s="529" customFormat="1"/>
    <row r="6" s="529" customFormat="1"/>
    <row r="7" s="529" customFormat="1"/>
    <row r="8" s="529" customFormat="1"/>
    <row r="9" s="529" customFormat="1"/>
    <row r="10" s="529" customFormat="1"/>
    <row r="11" s="529" customFormat="1"/>
    <row r="12" s="529" customFormat="1"/>
    <row r="13" s="529" customFormat="1"/>
    <row r="14" s="529" customFormat="1"/>
    <row r="15" s="529" customFormat="1"/>
    <row r="16" s="529" customFormat="1"/>
    <row r="17" spans="2:2" s="529" customFormat="1"/>
    <row r="18" spans="2:2" s="529" customFormat="1"/>
    <row r="19" spans="2:2" s="529" customFormat="1"/>
    <row r="20" spans="2:2" s="529" customFormat="1"/>
    <row r="21" spans="2:2" s="529" customFormat="1"/>
    <row r="22" spans="2:2" s="529" customFormat="1"/>
    <row r="23" spans="2:2" s="529" customFormat="1"/>
    <row r="24" spans="2:2" s="529" customFormat="1"/>
    <row r="25" spans="2:2" s="529" customFormat="1"/>
    <row r="26" spans="2:2" s="529" customFormat="1"/>
    <row r="27" spans="2:2" s="529" customFormat="1"/>
    <row r="28" spans="2:2" s="529" customFormat="1"/>
    <row r="29" spans="2:2" s="529" customFormat="1">
      <c r="B29" s="530" t="s">
        <v>445</v>
      </c>
    </row>
    <row r="30" spans="2:2" s="529" customFormat="1">
      <c r="B30" s="530" t="s">
        <v>504</v>
      </c>
    </row>
  </sheetData>
  <phoneticPr fontId="3"/>
  <pageMargins left="0.7" right="0.7" top="0.75" bottom="0.75" header="0.3" footer="0.3"/>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E38"/>
  <sheetViews>
    <sheetView showGridLines="0" view="pageBreakPreview" zoomScaleNormal="90" zoomScaleSheetLayoutView="100" workbookViewId="0"/>
  </sheetViews>
  <sheetFormatPr defaultColWidth="13.625" defaultRowHeight="14.25"/>
  <cols>
    <col min="1" max="1" width="9.5" style="21" customWidth="1"/>
    <col min="2" max="2" width="8.25" style="21" customWidth="1"/>
    <col min="3" max="5" width="11.75" style="21" customWidth="1"/>
    <col min="6" max="9" width="11.875" style="21" customWidth="1"/>
    <col min="10" max="12" width="11.75" style="21" customWidth="1"/>
    <col min="13" max="13" width="12.875" style="21" customWidth="1"/>
    <col min="14" max="14" width="0.375" style="21" customWidth="1"/>
    <col min="15" max="23" width="13.625" style="21" customWidth="1"/>
    <col min="24" max="24" width="14.875" style="21" customWidth="1"/>
    <col min="25" max="26" width="7.375" style="21" customWidth="1"/>
    <col min="27" max="31" width="13.625" style="21" customWidth="1"/>
    <col min="32" max="32" width="3.625" style="21" customWidth="1"/>
    <col min="33" max="33" width="7.375" style="21" customWidth="1"/>
    <col min="34" max="34" width="3.625" style="21" customWidth="1"/>
    <col min="35" max="35" width="9.875" style="21" customWidth="1"/>
    <col min="36" max="36" width="13.625" style="21" customWidth="1"/>
    <col min="37" max="37" width="17.375" style="21" customWidth="1"/>
    <col min="38" max="38" width="13.625" style="21" customWidth="1"/>
    <col min="39" max="39" width="17.375" style="21" customWidth="1"/>
    <col min="40" max="46" width="13.625" style="21" customWidth="1"/>
    <col min="47" max="47" width="12.375" style="21" customWidth="1"/>
    <col min="48" max="58" width="13.625" style="21" customWidth="1"/>
    <col min="59" max="59" width="17.375" style="21" customWidth="1"/>
    <col min="60" max="60" width="13.625" style="21" customWidth="1"/>
    <col min="61" max="61" width="17.375" style="21" customWidth="1"/>
    <col min="62" max="70" width="13.625" style="21" customWidth="1"/>
    <col min="71" max="72" width="7.375" style="21" customWidth="1"/>
    <col min="73" max="82" width="13.625" style="21" customWidth="1"/>
    <col min="83" max="83" width="17.375" style="21" customWidth="1"/>
    <col min="84" max="16384" width="13.625" style="21"/>
  </cols>
  <sheetData>
    <row r="1" spans="1:83" s="19" customFormat="1" ht="30" customHeight="1">
      <c r="A1" s="179"/>
      <c r="B1" s="1103" t="s">
        <v>3</v>
      </c>
      <c r="C1" s="1103"/>
      <c r="D1" s="1103"/>
      <c r="E1" s="1103"/>
      <c r="F1" s="1103"/>
      <c r="G1" s="1103"/>
      <c r="H1" s="1103"/>
      <c r="I1" s="1103"/>
      <c r="J1" s="1103"/>
      <c r="K1" s="1103"/>
      <c r="L1" s="1103"/>
      <c r="M1" s="1103"/>
      <c r="N1" s="1104"/>
      <c r="P1" s="18"/>
      <c r="Q1" s="18"/>
      <c r="AM1" s="18"/>
      <c r="AN1" s="18"/>
      <c r="BI1" s="18"/>
      <c r="BJ1" s="18"/>
    </row>
    <row r="2" spans="1:83" ht="22.15" customHeight="1" thickBot="1">
      <c r="A2" s="91"/>
      <c r="B2" s="20"/>
      <c r="C2" s="20" t="s">
        <v>20</v>
      </c>
      <c r="D2" s="20"/>
      <c r="E2" s="20"/>
      <c r="F2" s="20"/>
      <c r="G2" s="20"/>
      <c r="H2" s="20"/>
      <c r="I2" s="20"/>
      <c r="J2" s="20"/>
      <c r="K2" s="20"/>
      <c r="L2" s="20"/>
      <c r="M2" s="20"/>
      <c r="N2" s="56"/>
    </row>
    <row r="3" spans="1:83" ht="18.75" customHeight="1">
      <c r="A3" s="1134" t="s">
        <v>354</v>
      </c>
      <c r="B3" s="1118"/>
      <c r="C3" s="1137" t="s">
        <v>153</v>
      </c>
      <c r="D3" s="1137"/>
      <c r="E3" s="1139" t="s">
        <v>21</v>
      </c>
      <c r="F3" s="1140" t="s">
        <v>352</v>
      </c>
      <c r="G3" s="1141"/>
      <c r="H3" s="1141"/>
      <c r="I3" s="1142"/>
      <c r="J3" s="1139" t="s">
        <v>22</v>
      </c>
      <c r="K3" s="1108" t="s">
        <v>355</v>
      </c>
      <c r="L3" s="1110"/>
      <c r="M3" s="1149" t="s">
        <v>23</v>
      </c>
      <c r="N3" s="22"/>
      <c r="O3" s="20"/>
    </row>
    <row r="4" spans="1:83" ht="18.75" customHeight="1">
      <c r="A4" s="1135"/>
      <c r="B4" s="1120"/>
      <c r="C4" s="1138"/>
      <c r="D4" s="1138"/>
      <c r="E4" s="1125"/>
      <c r="F4" s="1143"/>
      <c r="G4" s="1144"/>
      <c r="H4" s="1144"/>
      <c r="I4" s="1145"/>
      <c r="J4" s="1125"/>
      <c r="K4" s="1111"/>
      <c r="L4" s="1113"/>
      <c r="M4" s="1132"/>
      <c r="N4" s="56"/>
      <c r="O4" s="20"/>
    </row>
    <row r="5" spans="1:83" ht="18.75" customHeight="1">
      <c r="A5" s="1135"/>
      <c r="B5" s="1120"/>
      <c r="C5" s="1138"/>
      <c r="D5" s="1138"/>
      <c r="E5" s="1125"/>
      <c r="F5" s="1146"/>
      <c r="G5" s="1147"/>
      <c r="H5" s="1147"/>
      <c r="I5" s="1148"/>
      <c r="J5" s="1125"/>
      <c r="K5" s="1114"/>
      <c r="L5" s="1116"/>
      <c r="M5" s="1132"/>
      <c r="N5" s="57"/>
      <c r="O5" s="20"/>
      <c r="Q5" s="25"/>
      <c r="R5" s="25"/>
      <c r="S5" s="25"/>
      <c r="T5" s="25"/>
      <c r="V5" s="26"/>
      <c r="W5" s="26"/>
      <c r="AA5" s="25"/>
      <c r="AB5" s="25"/>
      <c r="AC5" s="25"/>
      <c r="AD5" s="25"/>
      <c r="AF5" s="25"/>
      <c r="AG5" s="25"/>
      <c r="AH5" s="25"/>
      <c r="AI5" s="25"/>
      <c r="AN5" s="25"/>
      <c r="AO5" s="25"/>
      <c r="AP5" s="25"/>
      <c r="AQ5" s="25"/>
      <c r="AR5" s="25"/>
      <c r="AS5" s="25"/>
      <c r="AT5" s="25"/>
      <c r="AU5" s="26"/>
      <c r="AV5" s="26"/>
      <c r="AW5" s="26"/>
      <c r="AX5" s="26"/>
      <c r="BA5" s="25"/>
      <c r="BB5" s="25"/>
      <c r="BC5" s="25"/>
      <c r="BD5" s="25"/>
      <c r="BE5" s="25"/>
      <c r="BF5" s="25"/>
      <c r="BJ5" s="25"/>
      <c r="BK5" s="25"/>
      <c r="BL5" s="25"/>
      <c r="BM5" s="25"/>
      <c r="BN5" s="25"/>
      <c r="BO5" s="25"/>
      <c r="BP5" s="25"/>
      <c r="BQ5" s="26"/>
      <c r="BR5" s="26"/>
      <c r="BU5" s="26"/>
      <c r="BV5" s="26"/>
      <c r="BY5" s="25"/>
      <c r="BZ5" s="25"/>
      <c r="CA5" s="25"/>
      <c r="CB5" s="25"/>
      <c r="CC5" s="25"/>
      <c r="CD5" s="25"/>
    </row>
    <row r="6" spans="1:83" ht="16.5" customHeight="1">
      <c r="A6" s="1135"/>
      <c r="B6" s="1120"/>
      <c r="C6" s="1138" t="s">
        <v>154</v>
      </c>
      <c r="D6" s="1138" t="s">
        <v>155</v>
      </c>
      <c r="E6" s="1125"/>
      <c r="F6" s="1124" t="s">
        <v>298</v>
      </c>
      <c r="G6" s="1150" t="s">
        <v>24</v>
      </c>
      <c r="H6" s="1151"/>
      <c r="I6" s="1152"/>
      <c r="J6" s="1125"/>
      <c r="K6" s="1153" t="s">
        <v>299</v>
      </c>
      <c r="L6" s="1153" t="s">
        <v>300</v>
      </c>
      <c r="M6" s="1132"/>
      <c r="N6" s="57"/>
      <c r="O6" s="20"/>
    </row>
    <row r="7" spans="1:83" ht="17.25" customHeight="1">
      <c r="A7" s="1135"/>
      <c r="B7" s="1120"/>
      <c r="C7" s="1138"/>
      <c r="D7" s="1138"/>
      <c r="E7" s="1125"/>
      <c r="F7" s="1125"/>
      <c r="G7" s="1114"/>
      <c r="H7" s="1115"/>
      <c r="I7" s="1116"/>
      <c r="J7" s="1125"/>
      <c r="K7" s="1154"/>
      <c r="L7" s="1154"/>
      <c r="M7" s="1132"/>
      <c r="N7" s="57"/>
      <c r="O7" s="20"/>
      <c r="AB7" s="25"/>
      <c r="AC7" s="25"/>
      <c r="AD7" s="25"/>
      <c r="AM7" s="29"/>
      <c r="AO7" s="26"/>
      <c r="AP7" s="26"/>
      <c r="AQ7" s="26"/>
      <c r="AR7" s="26"/>
      <c r="AS7" s="26"/>
      <c r="AT7" s="26"/>
      <c r="BC7" s="29"/>
      <c r="BD7" s="29"/>
      <c r="BE7" s="29"/>
      <c r="BF7" s="29"/>
      <c r="BI7" s="29"/>
      <c r="BK7" s="26"/>
      <c r="BL7" s="26"/>
      <c r="BM7" s="26"/>
      <c r="BN7" s="26"/>
      <c r="BO7" s="26"/>
      <c r="BP7" s="26"/>
      <c r="CA7" s="29"/>
      <c r="CB7" s="29"/>
      <c r="CC7" s="29"/>
      <c r="CD7" s="29"/>
    </row>
    <row r="8" spans="1:83" ht="17.25" customHeight="1">
      <c r="A8" s="1136"/>
      <c r="B8" s="1122"/>
      <c r="C8" s="1138"/>
      <c r="D8" s="1138"/>
      <c r="E8" s="1126"/>
      <c r="F8" s="1126"/>
      <c r="G8" s="58" t="s">
        <v>353</v>
      </c>
      <c r="H8" s="58" t="s">
        <v>25</v>
      </c>
      <c r="I8" s="58" t="s">
        <v>301</v>
      </c>
      <c r="J8" s="1126"/>
      <c r="K8" s="1155"/>
      <c r="L8" s="1155"/>
      <c r="M8" s="1133"/>
      <c r="N8" s="59"/>
      <c r="O8" s="20"/>
      <c r="AM8" s="29"/>
      <c r="BC8" s="29"/>
      <c r="BD8" s="29"/>
      <c r="BE8" s="29"/>
      <c r="BF8" s="29"/>
      <c r="BI8" s="29"/>
      <c r="CA8" s="29"/>
      <c r="CB8" s="29"/>
      <c r="CC8" s="29"/>
      <c r="CD8" s="29"/>
    </row>
    <row r="9" spans="1:83" s="36" customFormat="1" ht="15" customHeight="1">
      <c r="A9" s="31"/>
      <c r="B9" s="33"/>
      <c r="C9" s="32" t="s">
        <v>26</v>
      </c>
      <c r="D9" s="33" t="s">
        <v>26</v>
      </c>
      <c r="E9" s="33"/>
      <c r="F9" s="33" t="s">
        <v>27</v>
      </c>
      <c r="G9" s="33" t="s">
        <v>27</v>
      </c>
      <c r="H9" s="33" t="s">
        <v>27</v>
      </c>
      <c r="I9" s="33" t="s">
        <v>27</v>
      </c>
      <c r="J9" s="33" t="s">
        <v>28</v>
      </c>
      <c r="K9" s="33" t="s">
        <v>28</v>
      </c>
      <c r="L9" s="33" t="s">
        <v>28</v>
      </c>
      <c r="M9" s="33" t="s">
        <v>29</v>
      </c>
      <c r="N9" s="35"/>
      <c r="O9" s="60"/>
      <c r="P9" s="34"/>
      <c r="Q9" s="34"/>
      <c r="R9" s="34"/>
      <c r="S9" s="34"/>
      <c r="T9" s="34"/>
      <c r="U9" s="34"/>
      <c r="V9" s="34"/>
      <c r="W9" s="34"/>
      <c r="X9" s="34"/>
      <c r="AA9" s="34"/>
      <c r="AB9" s="34"/>
      <c r="AC9" s="34"/>
      <c r="AD9" s="34"/>
      <c r="AE9" s="34"/>
      <c r="AG9" s="34"/>
      <c r="AI9" s="34"/>
      <c r="AJ9" s="34"/>
      <c r="AK9" s="34"/>
      <c r="BC9" s="37"/>
      <c r="BD9" s="37"/>
      <c r="BE9" s="37"/>
      <c r="BF9" s="37"/>
      <c r="CA9" s="37"/>
      <c r="CB9" s="37"/>
      <c r="CC9" s="37"/>
      <c r="CD9" s="37"/>
    </row>
    <row r="10" spans="1:83" ht="10.15" customHeight="1">
      <c r="A10" s="91"/>
      <c r="B10" s="20"/>
      <c r="C10" s="61"/>
      <c r="D10" s="41"/>
      <c r="E10" s="41"/>
      <c r="F10" s="39"/>
      <c r="G10" s="39"/>
      <c r="H10" s="39"/>
      <c r="I10" s="39"/>
      <c r="J10" s="39"/>
      <c r="K10" s="41"/>
      <c r="L10" s="41"/>
      <c r="M10" s="20"/>
      <c r="N10" s="56"/>
      <c r="O10" s="20"/>
      <c r="P10" s="39"/>
      <c r="Q10" s="39"/>
      <c r="R10" s="39"/>
      <c r="S10" s="39"/>
      <c r="T10" s="39"/>
      <c r="U10" s="39"/>
      <c r="V10" s="39"/>
      <c r="W10" s="39"/>
      <c r="X10" s="41"/>
      <c r="AA10" s="39"/>
      <c r="AB10" s="39"/>
      <c r="AC10" s="39"/>
      <c r="AD10" s="39"/>
      <c r="AE10" s="39"/>
      <c r="AG10" s="41"/>
      <c r="AI10" s="41"/>
      <c r="AM10" s="42"/>
      <c r="BG10" s="42"/>
      <c r="BI10" s="42"/>
      <c r="CE10" s="42"/>
    </row>
    <row r="11" spans="1:83" ht="18" customHeight="1">
      <c r="A11" s="669" t="s">
        <v>509</v>
      </c>
      <c r="C11" s="62">
        <v>23.7</v>
      </c>
      <c r="D11" s="998">
        <v>23.3</v>
      </c>
      <c r="E11" s="999">
        <v>102.9</v>
      </c>
      <c r="F11" s="1000">
        <v>225986.91666666666</v>
      </c>
      <c r="G11" s="1000">
        <v>441781.58333333331</v>
      </c>
      <c r="H11" s="1000">
        <v>374801.33333333331</v>
      </c>
      <c r="I11" s="1000">
        <v>249426.83333333334</v>
      </c>
      <c r="J11" s="1000">
        <v>217471</v>
      </c>
      <c r="K11" s="445">
        <v>74004</v>
      </c>
      <c r="L11" s="450">
        <v>304659</v>
      </c>
      <c r="M11" s="1001">
        <v>1193466.6666666667</v>
      </c>
      <c r="N11" s="46"/>
      <c r="O11" s="20"/>
      <c r="P11" s="20"/>
      <c r="Q11" s="20"/>
      <c r="R11" s="20"/>
      <c r="S11" s="20"/>
      <c r="T11" s="20"/>
      <c r="U11" s="20"/>
      <c r="V11" s="20"/>
      <c r="W11" s="20"/>
      <c r="AA11" s="20"/>
      <c r="AB11" s="20"/>
      <c r="AC11" s="20"/>
      <c r="AD11" s="20"/>
      <c r="AE11" s="20"/>
      <c r="AJ11" s="63"/>
    </row>
    <row r="12" spans="1:83" ht="18" customHeight="1">
      <c r="A12" s="669" t="s">
        <v>460</v>
      </c>
      <c r="C12" s="62">
        <v>23.8</v>
      </c>
      <c r="D12" s="998">
        <v>23.3</v>
      </c>
      <c r="E12" s="999">
        <v>106.8</v>
      </c>
      <c r="F12" s="1000">
        <v>224987</v>
      </c>
      <c r="G12" s="1000">
        <v>449231</v>
      </c>
      <c r="H12" s="1000">
        <v>383507</v>
      </c>
      <c r="I12" s="1000">
        <v>245554</v>
      </c>
      <c r="J12" s="1000">
        <v>238041</v>
      </c>
      <c r="K12" s="445">
        <v>52670</v>
      </c>
      <c r="L12" s="450">
        <v>297827</v>
      </c>
      <c r="M12" s="1001">
        <v>1214907</v>
      </c>
      <c r="N12" s="46"/>
      <c r="O12" s="20"/>
      <c r="P12" s="20"/>
      <c r="Q12" s="20"/>
      <c r="R12" s="20"/>
      <c r="S12" s="20"/>
      <c r="T12" s="20"/>
      <c r="U12" s="20"/>
      <c r="V12" s="20"/>
      <c r="W12" s="20"/>
      <c r="AA12" s="20"/>
      <c r="AB12" s="20"/>
      <c r="AC12" s="20"/>
      <c r="AD12" s="20"/>
      <c r="AE12" s="20"/>
      <c r="AJ12" s="63"/>
    </row>
    <row r="13" spans="1:83" ht="18" customHeight="1">
      <c r="A13" s="669" t="s">
        <v>528</v>
      </c>
      <c r="C13" s="62">
        <v>24.358333333333334</v>
      </c>
      <c r="D13" s="998">
        <v>23.316666666666666</v>
      </c>
      <c r="E13" s="998">
        <v>110.39166666666667</v>
      </c>
      <c r="F13" s="897">
        <v>232919.5</v>
      </c>
      <c r="G13" s="897">
        <v>467674.58333333331</v>
      </c>
      <c r="H13" s="897">
        <v>404952.58333333331</v>
      </c>
      <c r="I13" s="897">
        <v>257230.16666666666</v>
      </c>
      <c r="J13" s="1000">
        <v>254314</v>
      </c>
      <c r="K13" s="1000">
        <v>41496</v>
      </c>
      <c r="L13" s="1000">
        <v>303988</v>
      </c>
      <c r="M13" s="1001">
        <v>1230164.3333333333</v>
      </c>
      <c r="N13" s="46"/>
      <c r="O13" s="20"/>
      <c r="P13" s="20"/>
      <c r="Q13" s="20"/>
      <c r="R13" s="20"/>
      <c r="S13" s="20"/>
      <c r="T13" s="20"/>
      <c r="U13" s="20"/>
      <c r="V13" s="20"/>
      <c r="W13" s="20"/>
      <c r="AA13" s="20"/>
      <c r="AB13" s="20"/>
      <c r="AC13" s="20"/>
      <c r="AD13" s="20"/>
      <c r="AE13" s="20"/>
      <c r="AJ13" s="63"/>
    </row>
    <row r="14" spans="1:83" ht="18" customHeight="1">
      <c r="A14" s="91"/>
      <c r="B14" s="74"/>
      <c r="C14" s="62"/>
      <c r="D14" s="998"/>
      <c r="E14" s="998"/>
      <c r="F14" s="20"/>
      <c r="G14" s="20"/>
      <c r="H14" s="20"/>
      <c r="I14" s="20"/>
      <c r="J14" s="20"/>
      <c r="K14" s="450"/>
      <c r="L14" s="450"/>
      <c r="M14" s="42"/>
      <c r="N14" s="46"/>
      <c r="O14" s="20"/>
      <c r="P14" s="20"/>
      <c r="Q14" s="20"/>
      <c r="R14" s="20"/>
      <c r="S14" s="20"/>
      <c r="T14" s="20"/>
      <c r="U14" s="20"/>
      <c r="V14" s="20"/>
      <c r="W14" s="20"/>
      <c r="AA14" s="20"/>
      <c r="AB14" s="20"/>
      <c r="AC14" s="20"/>
      <c r="AD14" s="20"/>
      <c r="AE14" s="20"/>
      <c r="AJ14" s="63"/>
    </row>
    <row r="15" spans="1:83" ht="18" customHeight="1">
      <c r="A15" s="648" t="s">
        <v>570</v>
      </c>
      <c r="B15" s="646">
        <v>5</v>
      </c>
      <c r="C15" s="452">
        <v>24.7</v>
      </c>
      <c r="D15" s="453">
        <v>24.2</v>
      </c>
      <c r="E15" s="454">
        <v>110</v>
      </c>
      <c r="F15" s="455">
        <v>201534</v>
      </c>
      <c r="G15" s="455">
        <v>384027</v>
      </c>
      <c r="H15" s="455">
        <v>327680</v>
      </c>
      <c r="I15" s="455">
        <v>244589</v>
      </c>
      <c r="J15" s="455">
        <v>20109</v>
      </c>
      <c r="K15" s="447">
        <v>2123</v>
      </c>
      <c r="L15" s="447">
        <v>19958</v>
      </c>
      <c r="M15" s="455">
        <v>1223242</v>
      </c>
      <c r="N15" s="457"/>
      <c r="O15" s="20"/>
    </row>
    <row r="16" spans="1:83" ht="18" customHeight="1">
      <c r="A16" s="648"/>
      <c r="B16" s="646">
        <v>6</v>
      </c>
      <c r="C16" s="452">
        <v>26.9</v>
      </c>
      <c r="D16" s="453">
        <v>27.2</v>
      </c>
      <c r="E16" s="454">
        <v>109.9</v>
      </c>
      <c r="F16" s="455">
        <v>229436</v>
      </c>
      <c r="G16" s="455">
        <v>637417</v>
      </c>
      <c r="H16" s="455">
        <v>569003</v>
      </c>
      <c r="I16" s="455">
        <v>268956</v>
      </c>
      <c r="J16" s="455">
        <v>20732</v>
      </c>
      <c r="K16" s="447">
        <v>7384</v>
      </c>
      <c r="L16" s="447">
        <v>25091</v>
      </c>
      <c r="M16" s="455">
        <v>1227068</v>
      </c>
      <c r="N16" s="457"/>
      <c r="O16" s="20"/>
    </row>
    <row r="17" spans="1:36" ht="18" customHeight="1">
      <c r="A17" s="648"/>
      <c r="B17" s="646">
        <v>7</v>
      </c>
      <c r="C17" s="452">
        <v>30.5</v>
      </c>
      <c r="D17" s="453">
        <v>29.1</v>
      </c>
      <c r="E17" s="454">
        <v>110.8</v>
      </c>
      <c r="F17" s="455">
        <v>269799</v>
      </c>
      <c r="G17" s="455">
        <v>464458</v>
      </c>
      <c r="H17" s="455">
        <v>402219</v>
      </c>
      <c r="I17" s="455">
        <v>285006</v>
      </c>
      <c r="J17" s="455">
        <v>22196</v>
      </c>
      <c r="K17" s="447">
        <v>3042</v>
      </c>
      <c r="L17" s="447">
        <v>55228</v>
      </c>
      <c r="M17" s="455">
        <v>1231128</v>
      </c>
      <c r="N17" s="457"/>
      <c r="O17" s="20"/>
    </row>
    <row r="18" spans="1:36" ht="18" customHeight="1">
      <c r="A18" s="648"/>
      <c r="B18" s="646">
        <v>8</v>
      </c>
      <c r="C18" s="452">
        <v>30.2</v>
      </c>
      <c r="D18" s="453">
        <v>29</v>
      </c>
      <c r="E18" s="454">
        <v>111.2</v>
      </c>
      <c r="F18" s="455">
        <v>265445</v>
      </c>
      <c r="G18" s="455">
        <v>484632</v>
      </c>
      <c r="H18" s="455">
        <v>431406</v>
      </c>
      <c r="I18" s="455">
        <v>268217</v>
      </c>
      <c r="J18" s="455">
        <v>23784</v>
      </c>
      <c r="K18" s="447">
        <v>2076</v>
      </c>
      <c r="L18" s="447">
        <v>38014</v>
      </c>
      <c r="M18" s="455">
        <v>1234080</v>
      </c>
      <c r="N18" s="457"/>
      <c r="O18" s="20"/>
    </row>
    <row r="19" spans="1:36" ht="18" customHeight="1">
      <c r="A19" s="648"/>
      <c r="B19" s="646">
        <v>9</v>
      </c>
      <c r="C19" s="452">
        <v>28.8</v>
      </c>
      <c r="D19" s="453">
        <v>27.9</v>
      </c>
      <c r="E19" s="454">
        <v>111.5</v>
      </c>
      <c r="F19" s="455">
        <v>230320</v>
      </c>
      <c r="G19" s="455">
        <v>373826</v>
      </c>
      <c r="H19" s="455">
        <v>298819</v>
      </c>
      <c r="I19" s="455">
        <v>252710</v>
      </c>
      <c r="J19" s="455">
        <v>20216</v>
      </c>
      <c r="K19" s="447">
        <v>1810</v>
      </c>
      <c r="L19" s="447">
        <v>12758</v>
      </c>
      <c r="M19" s="455">
        <v>1236954</v>
      </c>
      <c r="N19" s="457"/>
      <c r="O19" s="20"/>
    </row>
    <row r="20" spans="1:36" ht="18" customHeight="1">
      <c r="A20" s="648"/>
      <c r="B20" s="646">
        <v>10</v>
      </c>
      <c r="C20" s="452">
        <v>27.6</v>
      </c>
      <c r="D20" s="453">
        <v>25.5</v>
      </c>
      <c r="E20" s="454">
        <v>112</v>
      </c>
      <c r="F20" s="455">
        <v>246743</v>
      </c>
      <c r="G20" s="455">
        <v>452711</v>
      </c>
      <c r="H20" s="455">
        <v>388081</v>
      </c>
      <c r="I20" s="455">
        <v>263610</v>
      </c>
      <c r="J20" s="455">
        <v>20386</v>
      </c>
      <c r="K20" s="447">
        <v>2062</v>
      </c>
      <c r="L20" s="447">
        <v>14711</v>
      </c>
      <c r="M20" s="455">
        <v>1238976</v>
      </c>
      <c r="N20" s="457"/>
      <c r="O20" s="20"/>
    </row>
    <row r="21" spans="1:36" ht="18" customHeight="1">
      <c r="A21" s="648"/>
      <c r="B21" s="646">
        <v>11</v>
      </c>
      <c r="C21" s="452">
        <v>23.9</v>
      </c>
      <c r="D21" s="453">
        <v>22.5</v>
      </c>
      <c r="E21" s="454">
        <v>112.4</v>
      </c>
      <c r="F21" s="455">
        <v>226077</v>
      </c>
      <c r="G21" s="455">
        <v>411408</v>
      </c>
      <c r="H21" s="455">
        <v>359127</v>
      </c>
      <c r="I21" s="455">
        <v>236493</v>
      </c>
      <c r="J21" s="455">
        <v>20972</v>
      </c>
      <c r="K21" s="447">
        <v>1968</v>
      </c>
      <c r="L21" s="447">
        <v>24723</v>
      </c>
      <c r="M21" s="455">
        <v>1239825</v>
      </c>
      <c r="N21" s="457"/>
      <c r="O21" s="20"/>
    </row>
    <row r="22" spans="1:36" ht="18" customHeight="1">
      <c r="A22" s="648"/>
      <c r="B22" s="646">
        <v>12</v>
      </c>
      <c r="C22" s="452">
        <v>18.600000000000001</v>
      </c>
      <c r="D22" s="453">
        <v>19</v>
      </c>
      <c r="E22" s="454">
        <v>113.10000000000001</v>
      </c>
      <c r="F22" s="455">
        <v>259993</v>
      </c>
      <c r="G22" s="455">
        <v>763652</v>
      </c>
      <c r="H22" s="455">
        <v>663787</v>
      </c>
      <c r="I22" s="455">
        <v>277325</v>
      </c>
      <c r="J22" s="455">
        <v>26419</v>
      </c>
      <c r="K22" s="447">
        <v>2040</v>
      </c>
      <c r="L22" s="447">
        <v>45032</v>
      </c>
      <c r="M22" s="455">
        <v>1240513</v>
      </c>
      <c r="N22" s="457"/>
      <c r="O22" s="20"/>
    </row>
    <row r="23" spans="1:36" ht="18" customHeight="1">
      <c r="A23" s="648" t="s">
        <v>511</v>
      </c>
      <c r="B23" s="646">
        <v>1</v>
      </c>
      <c r="C23" s="452">
        <v>16.8</v>
      </c>
      <c r="D23" s="453">
        <v>17.3</v>
      </c>
      <c r="E23" s="454">
        <v>113.5</v>
      </c>
      <c r="F23" s="455">
        <v>289140</v>
      </c>
      <c r="G23" s="455">
        <v>420759</v>
      </c>
      <c r="H23" s="455">
        <v>366711</v>
      </c>
      <c r="I23" s="455">
        <v>349441</v>
      </c>
      <c r="J23" s="455">
        <v>21542</v>
      </c>
      <c r="K23" s="447">
        <v>1915</v>
      </c>
      <c r="L23" s="447">
        <v>22405</v>
      </c>
      <c r="M23" s="455">
        <v>1240477</v>
      </c>
      <c r="N23" s="457"/>
      <c r="O23" s="20"/>
    </row>
    <row r="24" spans="1:36" ht="18" customHeight="1">
      <c r="B24" s="646">
        <v>2</v>
      </c>
      <c r="C24" s="452">
        <v>16</v>
      </c>
      <c r="D24" s="453">
        <v>17.5</v>
      </c>
      <c r="E24" s="454">
        <v>113.1</v>
      </c>
      <c r="F24" s="455">
        <v>239454</v>
      </c>
      <c r="G24" s="455">
        <v>489903</v>
      </c>
      <c r="H24" s="455">
        <v>421613</v>
      </c>
      <c r="I24" s="455">
        <v>239971</v>
      </c>
      <c r="J24" s="455">
        <v>19467</v>
      </c>
      <c r="K24" s="447">
        <v>2207</v>
      </c>
      <c r="L24" s="447">
        <v>11433</v>
      </c>
      <c r="M24" s="920">
        <v>1240674</v>
      </c>
      <c r="N24" s="457"/>
      <c r="O24" s="20"/>
    </row>
    <row r="25" spans="1:36" ht="18" customHeight="1">
      <c r="A25" s="648"/>
      <c r="B25" s="646">
        <v>3</v>
      </c>
      <c r="C25" s="452">
        <v>19.399999999999999</v>
      </c>
      <c r="D25" s="453">
        <v>19.100000000000001</v>
      </c>
      <c r="E25" s="454">
        <v>113.2</v>
      </c>
      <c r="F25" s="455">
        <v>239691</v>
      </c>
      <c r="G25" s="455">
        <v>400667</v>
      </c>
      <c r="H25" s="455">
        <v>349486</v>
      </c>
      <c r="I25" s="455">
        <v>271024</v>
      </c>
      <c r="J25" s="455">
        <v>22352</v>
      </c>
      <c r="K25" s="447">
        <v>2631</v>
      </c>
      <c r="L25" s="447">
        <v>17269</v>
      </c>
      <c r="M25" s="455">
        <v>1228617</v>
      </c>
      <c r="N25" s="457"/>
      <c r="O25" s="20"/>
    </row>
    <row r="26" spans="1:36" ht="18" customHeight="1">
      <c r="A26" s="648"/>
      <c r="B26" s="646">
        <v>4</v>
      </c>
      <c r="C26" s="452">
        <v>20.5</v>
      </c>
      <c r="D26" s="921">
        <v>21.5</v>
      </c>
      <c r="E26" s="922">
        <v>113.4</v>
      </c>
      <c r="F26" s="455">
        <v>249716</v>
      </c>
      <c r="G26" s="455">
        <v>472782</v>
      </c>
      <c r="H26" s="455">
        <v>407088</v>
      </c>
      <c r="I26" s="455">
        <v>285925</v>
      </c>
      <c r="J26" s="455">
        <v>21065</v>
      </c>
      <c r="K26" s="447">
        <v>1975</v>
      </c>
      <c r="L26" s="447">
        <v>21291</v>
      </c>
      <c r="M26" s="455">
        <v>1234812</v>
      </c>
      <c r="N26" s="457"/>
      <c r="O26" s="20"/>
    </row>
    <row r="27" spans="1:36" ht="18" customHeight="1">
      <c r="A27" s="648"/>
      <c r="B27" s="646" t="s">
        <v>554</v>
      </c>
      <c r="C27" s="452">
        <v>24.4</v>
      </c>
      <c r="D27" s="921">
        <v>24.2</v>
      </c>
      <c r="E27" s="922">
        <v>113.9</v>
      </c>
      <c r="F27" s="455">
        <v>244084</v>
      </c>
      <c r="G27" s="455">
        <v>392601</v>
      </c>
      <c r="H27" s="455">
        <v>320086</v>
      </c>
      <c r="I27" s="455">
        <v>270080</v>
      </c>
      <c r="J27" s="455">
        <v>21621</v>
      </c>
      <c r="K27" s="447">
        <v>1841</v>
      </c>
      <c r="L27" s="447">
        <v>37615</v>
      </c>
      <c r="M27" s="455">
        <v>1238277</v>
      </c>
      <c r="N27" s="457"/>
      <c r="O27" s="20"/>
    </row>
    <row r="28" spans="1:36" ht="18" customHeight="1">
      <c r="A28" s="648"/>
      <c r="B28" s="646" t="s">
        <v>561</v>
      </c>
      <c r="C28" s="452">
        <v>28.6</v>
      </c>
      <c r="D28" s="921">
        <v>27.2</v>
      </c>
      <c r="E28" s="922">
        <v>114.1</v>
      </c>
      <c r="F28" s="455">
        <v>222554</v>
      </c>
      <c r="G28" s="455">
        <v>664644</v>
      </c>
      <c r="H28" s="455">
        <v>567248</v>
      </c>
      <c r="I28" s="455">
        <v>247910</v>
      </c>
      <c r="J28" s="455">
        <v>22316</v>
      </c>
      <c r="K28" s="447">
        <v>5718</v>
      </c>
      <c r="L28" s="447">
        <v>60742</v>
      </c>
      <c r="M28" s="455"/>
      <c r="N28" s="457"/>
      <c r="O28" s="20"/>
    </row>
    <row r="29" spans="1:36" ht="18" customHeight="1">
      <c r="A29" s="648"/>
      <c r="B29" s="646" t="s">
        <v>562</v>
      </c>
      <c r="C29" s="452">
        <v>29</v>
      </c>
      <c r="D29" s="921">
        <v>29.1</v>
      </c>
      <c r="E29" s="922">
        <v>114.2</v>
      </c>
      <c r="F29" s="919"/>
      <c r="G29" s="919"/>
      <c r="H29" s="919"/>
      <c r="I29" s="919"/>
      <c r="J29" s="919"/>
      <c r="K29" s="447">
        <v>3056</v>
      </c>
      <c r="L29" s="447">
        <v>24731</v>
      </c>
      <c r="M29" s="455"/>
      <c r="N29" s="457"/>
      <c r="O29" s="20"/>
    </row>
    <row r="30" spans="1:36" s="69" customFormat="1" ht="5.25" customHeight="1" thickBot="1">
      <c r="A30" s="109"/>
      <c r="B30" s="652"/>
      <c r="C30" s="64"/>
      <c r="D30" s="65"/>
      <c r="E30" s="65"/>
      <c r="F30" s="66"/>
      <c r="G30" s="66"/>
      <c r="H30" s="67"/>
      <c r="I30" s="66"/>
      <c r="J30" s="66"/>
      <c r="K30" s="66"/>
      <c r="L30" s="66"/>
      <c r="M30" s="458"/>
      <c r="N30" s="68"/>
      <c r="O30" s="21"/>
      <c r="P30" s="21"/>
      <c r="Q30" s="21"/>
      <c r="R30" s="21"/>
      <c r="S30" s="21"/>
      <c r="T30" s="21"/>
      <c r="U30" s="21"/>
      <c r="V30" s="21"/>
      <c r="W30" s="21"/>
      <c r="X30" s="21"/>
      <c r="Y30" s="21"/>
      <c r="Z30" s="21"/>
      <c r="AA30" s="21"/>
      <c r="AB30" s="21"/>
      <c r="AC30" s="21"/>
      <c r="AD30" s="21"/>
      <c r="AE30" s="21"/>
      <c r="AF30" s="21"/>
      <c r="AG30" s="21"/>
      <c r="AH30" s="21"/>
      <c r="AI30" s="21"/>
      <c r="AJ30" s="21"/>
    </row>
    <row r="31" spans="1:36" ht="3" customHeight="1">
      <c r="A31" s="91"/>
      <c r="B31" s="45"/>
      <c r="C31" s="20"/>
      <c r="D31" s="20"/>
      <c r="E31" s="20"/>
      <c r="F31" s="20"/>
      <c r="G31" s="20"/>
      <c r="H31" s="20"/>
      <c r="I31" s="20"/>
      <c r="J31" s="20"/>
      <c r="K31" s="20"/>
      <c r="L31" s="20"/>
      <c r="M31" s="20"/>
      <c r="N31" s="56"/>
    </row>
    <row r="32" spans="1:36" ht="9.75" customHeight="1">
      <c r="A32" s="1002" t="s">
        <v>368</v>
      </c>
      <c r="M32" s="25"/>
      <c r="N32" s="108"/>
    </row>
    <row r="33" spans="1:15" ht="12" customHeight="1">
      <c r="A33" s="1003" t="s">
        <v>442</v>
      </c>
      <c r="M33" s="25"/>
      <c r="N33" s="108"/>
    </row>
    <row r="34" spans="1:15" ht="12" customHeight="1">
      <c r="A34" s="1002" t="s">
        <v>440</v>
      </c>
      <c r="M34" s="25"/>
      <c r="N34" s="108"/>
    </row>
    <row r="35" spans="1:15" ht="12" customHeight="1" thickBot="1">
      <c r="A35" s="1004" t="s">
        <v>441</v>
      </c>
      <c r="B35" s="69"/>
      <c r="C35" s="69"/>
      <c r="D35" s="69"/>
      <c r="E35" s="69"/>
      <c r="F35" s="69"/>
      <c r="G35" s="69"/>
      <c r="H35" s="69"/>
      <c r="I35" s="69"/>
      <c r="J35" s="69"/>
      <c r="K35" s="69"/>
      <c r="L35" s="69"/>
      <c r="M35" s="69"/>
      <c r="N35" s="331"/>
    </row>
    <row r="36" spans="1:15" ht="20.25" customHeight="1">
      <c r="B36" s="25"/>
      <c r="C36" s="25"/>
      <c r="D36" s="25"/>
      <c r="E36" s="25"/>
      <c r="F36" s="25"/>
      <c r="G36" s="25"/>
      <c r="I36" s="25"/>
      <c r="L36" s="25"/>
      <c r="O36" s="25"/>
    </row>
    <row r="37" spans="1:15" ht="20.25" customHeight="1">
      <c r="B37" s="25"/>
      <c r="C37" s="25"/>
      <c r="D37" s="25"/>
      <c r="E37" s="25"/>
      <c r="F37" s="25"/>
      <c r="G37" s="25"/>
      <c r="I37" s="25"/>
      <c r="M37" s="25"/>
      <c r="N37" s="25"/>
    </row>
    <row r="38" spans="1:15" ht="10.5" customHeight="1"/>
  </sheetData>
  <mergeCells count="14">
    <mergeCell ref="B1:N1"/>
    <mergeCell ref="C3:D5"/>
    <mergeCell ref="E3:E8"/>
    <mergeCell ref="F3:I5"/>
    <mergeCell ref="J3:J8"/>
    <mergeCell ref="K3:L5"/>
    <mergeCell ref="M3:M8"/>
    <mergeCell ref="C6:C8"/>
    <mergeCell ref="D6:D8"/>
    <mergeCell ref="A3:B8"/>
    <mergeCell ref="F6:F8"/>
    <mergeCell ref="G6:I7"/>
    <mergeCell ref="K6:K8"/>
    <mergeCell ref="L6:L8"/>
  </mergeCells>
  <phoneticPr fontId="3"/>
  <dataValidations count="1">
    <dataValidation imeMode="off" allowBlank="1" showInputMessage="1" showErrorMessage="1" sqref="C11:N30" xr:uid="{00000000-0002-0000-0200-000000000000}"/>
  </dataValidations>
  <printOptions horizontalCentered="1" gridLinesSet="0"/>
  <pageMargins left="0.39370078740157483" right="0.19685039370078741" top="0.59055118110236227" bottom="0.39370078740157483" header="0" footer="0"/>
  <pageSetup paperSize="9" scale="93"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D1:R45"/>
  <sheetViews>
    <sheetView showZeros="0" view="pageBreakPreview" zoomScaleNormal="100" zoomScaleSheetLayoutView="100" workbookViewId="0"/>
  </sheetViews>
  <sheetFormatPr defaultColWidth="9" defaultRowHeight="13.5"/>
  <cols>
    <col min="1" max="3" width="9" style="765"/>
    <col min="4" max="4" width="13.875" style="765" customWidth="1"/>
    <col min="5" max="5" width="6.25" style="765" customWidth="1"/>
    <col min="6" max="6" width="10.5" style="765" customWidth="1"/>
    <col min="7" max="7" width="12.75" style="765" customWidth="1"/>
    <col min="8" max="8" width="9.625" style="765" customWidth="1"/>
    <col min="9" max="9" width="9.375" style="765" customWidth="1"/>
    <col min="10" max="10" width="9.625" style="765" customWidth="1"/>
    <col min="11" max="11" width="4" style="765" customWidth="1"/>
    <col min="12" max="12" width="4.625" style="765" customWidth="1"/>
    <col min="13" max="13" width="8.75" style="765" customWidth="1"/>
    <col min="14" max="14" width="9.375" style="765" customWidth="1"/>
    <col min="15" max="15" width="9.625" style="765" customWidth="1"/>
    <col min="16" max="16" width="1.625" style="765" customWidth="1"/>
    <col min="17" max="17" width="5.5" style="765" customWidth="1"/>
    <col min="18" max="18" width="3.125" style="765" customWidth="1"/>
    <col min="19" max="16384" width="9" style="765"/>
  </cols>
  <sheetData>
    <row r="1" spans="4:18" ht="34.9" customHeight="1" thickBot="1">
      <c r="E1" s="1157" t="s">
        <v>369</v>
      </c>
      <c r="F1" s="1157"/>
      <c r="G1" s="1157"/>
      <c r="H1" s="1157"/>
      <c r="I1" s="1157"/>
      <c r="J1" s="1157"/>
      <c r="K1" s="1157"/>
      <c r="L1" s="1157"/>
      <c r="M1" s="1157"/>
      <c r="N1" s="1157"/>
      <c r="O1" s="1157"/>
      <c r="P1" s="1157"/>
      <c r="Q1" s="1157"/>
    </row>
    <row r="2" spans="4:18" s="771" customFormat="1" ht="21.75" customHeight="1">
      <c r="D2" s="766"/>
      <c r="E2" s="767"/>
      <c r="F2" s="768" t="s">
        <v>30</v>
      </c>
      <c r="G2" s="1160" t="s">
        <v>31</v>
      </c>
      <c r="H2" s="1161"/>
      <c r="I2" s="1162"/>
      <c r="J2" s="1166" t="s">
        <v>410</v>
      </c>
      <c r="K2" s="769"/>
      <c r="L2" s="1159" t="s">
        <v>572</v>
      </c>
      <c r="M2" s="1159"/>
      <c r="N2" s="1159"/>
      <c r="O2" s="1159"/>
      <c r="P2" s="1159"/>
      <c r="Q2" s="1159"/>
      <c r="R2" s="770"/>
    </row>
    <row r="3" spans="4:18" s="771" customFormat="1" ht="15.75" customHeight="1">
      <c r="D3" s="772"/>
      <c r="E3" s="773"/>
      <c r="F3" s="774" t="s">
        <v>32</v>
      </c>
      <c r="G3" s="1163" t="s">
        <v>411</v>
      </c>
      <c r="H3" s="1164"/>
      <c r="I3" s="1165"/>
      <c r="J3" s="1167"/>
      <c r="K3" s="775"/>
      <c r="L3" s="1025"/>
      <c r="M3" s="1025"/>
      <c r="N3" s="1025"/>
      <c r="O3" s="1025"/>
      <c r="P3" s="1025"/>
      <c r="Q3" s="1025"/>
      <c r="R3" s="777"/>
    </row>
    <row r="4" spans="4:18" s="771" customFormat="1" ht="15.75" customHeight="1">
      <c r="D4" s="772"/>
      <c r="E4" s="778"/>
      <c r="F4" s="774" t="s">
        <v>408</v>
      </c>
      <c r="G4" s="779" t="s">
        <v>33</v>
      </c>
      <c r="H4" s="779" t="s">
        <v>34</v>
      </c>
      <c r="I4" s="779" t="s">
        <v>35</v>
      </c>
      <c r="J4" s="1167"/>
      <c r="K4" s="775"/>
      <c r="L4" s="1026"/>
      <c r="M4" s="1027"/>
      <c r="N4" s="1027"/>
      <c r="O4" s="1027"/>
      <c r="P4" s="1027"/>
      <c r="Q4" s="1028"/>
      <c r="R4" s="776"/>
    </row>
    <row r="5" spans="4:18" s="771" customFormat="1" ht="18" customHeight="1">
      <c r="D5" s="772"/>
      <c r="E5" s="780"/>
      <c r="F5" s="774" t="s">
        <v>36</v>
      </c>
      <c r="G5" s="781"/>
      <c r="H5" s="781"/>
      <c r="I5" s="781"/>
      <c r="J5" s="1167"/>
      <c r="K5" s="775"/>
      <c r="L5" s="1029"/>
      <c r="M5" s="1030" t="s">
        <v>37</v>
      </c>
      <c r="N5" s="1169">
        <v>1465740</v>
      </c>
      <c r="O5" s="1169"/>
      <c r="P5" s="529"/>
      <c r="Q5" s="1031"/>
      <c r="R5" s="776"/>
    </row>
    <row r="6" spans="4:18" s="771" customFormat="1" ht="18" customHeight="1">
      <c r="D6" s="782"/>
      <c r="E6" s="783"/>
      <c r="F6" s="784" t="s">
        <v>38</v>
      </c>
      <c r="G6" s="785" t="s">
        <v>39</v>
      </c>
      <c r="H6" s="785" t="s">
        <v>39</v>
      </c>
      <c r="I6" s="785" t="s">
        <v>39</v>
      </c>
      <c r="J6" s="1168"/>
      <c r="K6" s="775"/>
      <c r="L6" s="1029"/>
      <c r="M6" s="1032"/>
      <c r="P6" s="1033"/>
      <c r="Q6" s="1031"/>
      <c r="R6" s="776"/>
    </row>
    <row r="7" spans="4:18" s="771" customFormat="1" ht="18" customHeight="1">
      <c r="D7" s="786" t="s">
        <v>427</v>
      </c>
      <c r="E7" s="787">
        <v>10</v>
      </c>
      <c r="F7" s="788">
        <v>550725</v>
      </c>
      <c r="G7" s="788">
        <v>1425769</v>
      </c>
      <c r="H7" s="788">
        <v>700431</v>
      </c>
      <c r="I7" s="788">
        <v>725338</v>
      </c>
      <c r="J7" s="789">
        <v>6760</v>
      </c>
      <c r="K7" s="790"/>
      <c r="L7" s="1029"/>
      <c r="M7" s="1030" t="s">
        <v>40</v>
      </c>
      <c r="N7" s="1169">
        <v>721060</v>
      </c>
      <c r="O7" s="1169"/>
      <c r="P7" s="529"/>
      <c r="Q7" s="1031"/>
      <c r="R7" s="776"/>
    </row>
    <row r="8" spans="4:18" s="771" customFormat="1" ht="18" customHeight="1">
      <c r="D8" s="786" t="s">
        <v>428</v>
      </c>
      <c r="E8" s="787">
        <v>10</v>
      </c>
      <c r="F8" s="788">
        <v>560424</v>
      </c>
      <c r="G8" s="788">
        <v>1433566</v>
      </c>
      <c r="H8" s="788">
        <v>704619</v>
      </c>
      <c r="I8" s="788">
        <v>728947</v>
      </c>
      <c r="J8" s="789">
        <v>7797</v>
      </c>
      <c r="K8" s="790"/>
      <c r="L8" s="1029"/>
      <c r="M8" s="1030" t="s">
        <v>41</v>
      </c>
      <c r="N8" s="1169">
        <v>744680</v>
      </c>
      <c r="O8" s="1169"/>
      <c r="P8" s="1033"/>
      <c r="Q8" s="1031"/>
      <c r="R8" s="776"/>
    </row>
    <row r="9" spans="4:18" s="771" customFormat="1" ht="18" customHeight="1">
      <c r="D9" s="786" t="s">
        <v>429</v>
      </c>
      <c r="E9" s="787">
        <v>10</v>
      </c>
      <c r="F9" s="788">
        <v>571491</v>
      </c>
      <c r="G9" s="788">
        <v>1441641</v>
      </c>
      <c r="H9" s="788">
        <v>708994</v>
      </c>
      <c r="I9" s="788">
        <v>732647</v>
      </c>
      <c r="J9" s="789">
        <v>8075</v>
      </c>
      <c r="K9" s="790"/>
      <c r="L9" s="1029"/>
      <c r="M9" s="1034"/>
      <c r="P9" s="1033"/>
      <c r="Q9" s="1031"/>
      <c r="R9" s="776"/>
    </row>
    <row r="10" spans="4:18" s="771" customFormat="1" ht="18" customHeight="1">
      <c r="D10" s="786" t="s">
        <v>430</v>
      </c>
      <c r="E10" s="787">
        <v>10</v>
      </c>
      <c r="F10" s="788">
        <v>581430</v>
      </c>
      <c r="G10" s="788">
        <v>1447258</v>
      </c>
      <c r="H10" s="788">
        <v>711780</v>
      </c>
      <c r="I10" s="788">
        <v>735478</v>
      </c>
      <c r="J10" s="789">
        <v>5617</v>
      </c>
      <c r="K10" s="790"/>
      <c r="L10" s="1029"/>
      <c r="M10" s="1035" t="s">
        <v>42</v>
      </c>
      <c r="N10" s="1158">
        <v>658951</v>
      </c>
      <c r="O10" s="1158"/>
      <c r="P10" s="529"/>
      <c r="Q10" s="1031"/>
      <c r="R10" s="776"/>
    </row>
    <row r="11" spans="4:18" s="771" customFormat="1" ht="18" customHeight="1">
      <c r="D11" s="786" t="s">
        <v>431</v>
      </c>
      <c r="E11" s="787">
        <v>10</v>
      </c>
      <c r="F11" s="788">
        <v>592097</v>
      </c>
      <c r="G11" s="788">
        <v>1453285</v>
      </c>
      <c r="H11" s="788">
        <v>715096</v>
      </c>
      <c r="I11" s="788">
        <v>738189</v>
      </c>
      <c r="J11" s="789">
        <v>6027</v>
      </c>
      <c r="K11" s="790"/>
      <c r="L11" s="1036"/>
      <c r="M11" s="1037"/>
      <c r="N11" s="1037"/>
      <c r="O11" s="1037"/>
      <c r="P11" s="1038"/>
      <c r="Q11" s="1039"/>
      <c r="R11" s="776"/>
    </row>
    <row r="12" spans="4:18" s="771" customFormat="1" ht="18" customHeight="1">
      <c r="D12" s="786" t="s">
        <v>432</v>
      </c>
      <c r="E12" s="787">
        <v>10</v>
      </c>
      <c r="F12" s="788">
        <v>604625</v>
      </c>
      <c r="G12" s="788">
        <v>1461096</v>
      </c>
      <c r="H12" s="788">
        <v>719247</v>
      </c>
      <c r="I12" s="788">
        <v>741849</v>
      </c>
      <c r="J12" s="789">
        <v>7811</v>
      </c>
      <c r="K12" s="790"/>
      <c r="L12" s="1040"/>
      <c r="M12" s="1041"/>
      <c r="N12" s="1040"/>
      <c r="O12" s="1040"/>
      <c r="P12" s="1040"/>
      <c r="Q12" s="1040"/>
      <c r="R12" s="776"/>
    </row>
    <row r="13" spans="4:18" s="771" customFormat="1" ht="18" customHeight="1">
      <c r="D13" s="786" t="s">
        <v>433</v>
      </c>
      <c r="E13" s="787">
        <v>10</v>
      </c>
      <c r="F13" s="788">
        <v>614708</v>
      </c>
      <c r="G13" s="788">
        <v>1467480</v>
      </c>
      <c r="H13" s="788">
        <v>722812</v>
      </c>
      <c r="I13" s="788">
        <v>744668</v>
      </c>
      <c r="J13" s="789">
        <v>6384</v>
      </c>
      <c r="K13" s="790"/>
      <c r="L13" s="1042"/>
      <c r="M13" s="1043"/>
      <c r="R13" s="776"/>
    </row>
    <row r="14" spans="4:18" s="771" customFormat="1" ht="18" customHeight="1">
      <c r="D14" s="786" t="s">
        <v>434</v>
      </c>
      <c r="E14" s="787">
        <v>10</v>
      </c>
      <c r="F14" s="788">
        <v>623163</v>
      </c>
      <c r="G14" s="788">
        <v>1468526</v>
      </c>
      <c r="H14" s="788">
        <v>723172</v>
      </c>
      <c r="I14" s="788">
        <v>745354</v>
      </c>
      <c r="J14" s="789">
        <v>1046</v>
      </c>
      <c r="K14" s="790"/>
      <c r="L14" s="1042"/>
      <c r="M14" s="1156" t="s">
        <v>573</v>
      </c>
      <c r="N14" s="1156"/>
      <c r="O14" s="1156"/>
      <c r="P14" s="1156"/>
      <c r="Q14" s="1156"/>
      <c r="R14" s="777"/>
    </row>
    <row r="15" spans="4:18" s="771" customFormat="1" ht="18" customHeight="1">
      <c r="D15" s="786" t="s">
        <v>438</v>
      </c>
      <c r="E15" s="787">
        <v>10</v>
      </c>
      <c r="F15" s="791">
        <v>632082</v>
      </c>
      <c r="G15" s="788">
        <v>1468634</v>
      </c>
      <c r="H15" s="788">
        <v>722785</v>
      </c>
      <c r="I15" s="788">
        <v>745849</v>
      </c>
      <c r="J15" s="789">
        <v>108</v>
      </c>
      <c r="K15" s="790"/>
      <c r="L15" s="1042"/>
      <c r="M15" s="1042"/>
      <c r="N15" s="1044" t="s">
        <v>43</v>
      </c>
      <c r="O15" s="1045">
        <v>493</v>
      </c>
      <c r="P15" s="1045"/>
      <c r="Q15" s="1046" t="s">
        <v>44</v>
      </c>
      <c r="R15" s="777"/>
    </row>
    <row r="16" spans="4:18" s="795" customFormat="1" ht="18" customHeight="1">
      <c r="D16" s="786" t="s">
        <v>435</v>
      </c>
      <c r="E16" s="787">
        <v>10</v>
      </c>
      <c r="F16" s="791">
        <v>641348</v>
      </c>
      <c r="G16" s="788">
        <v>1468375</v>
      </c>
      <c r="H16" s="788">
        <v>722730</v>
      </c>
      <c r="I16" s="788">
        <v>745645</v>
      </c>
      <c r="J16" s="789">
        <v>-259</v>
      </c>
      <c r="K16" s="539"/>
      <c r="L16" s="1042"/>
      <c r="M16" s="1047">
        <v>0</v>
      </c>
      <c r="N16" s="1048" t="s">
        <v>541</v>
      </c>
      <c r="O16" s="1045">
        <v>-291</v>
      </c>
      <c r="P16" s="949"/>
      <c r="Q16" s="1049" t="s">
        <v>44</v>
      </c>
      <c r="R16" s="797">
        <v>0</v>
      </c>
    </row>
    <row r="17" spans="4:18" s="796" customFormat="1" ht="18" customHeight="1" thickBot="1">
      <c r="D17" s="798" t="s">
        <v>436</v>
      </c>
      <c r="E17" s="799">
        <v>10</v>
      </c>
      <c r="F17" s="800">
        <v>651375</v>
      </c>
      <c r="G17" s="801">
        <v>1467065</v>
      </c>
      <c r="H17" s="801">
        <v>721896</v>
      </c>
      <c r="I17" s="801">
        <v>745169</v>
      </c>
      <c r="J17" s="802">
        <v>121</v>
      </c>
      <c r="K17" s="540"/>
      <c r="L17" s="795"/>
      <c r="M17" s="795"/>
      <c r="N17" s="1048" t="s">
        <v>553</v>
      </c>
      <c r="O17" s="1045">
        <v>784</v>
      </c>
      <c r="P17" s="1050"/>
      <c r="Q17" s="1049" t="s">
        <v>44</v>
      </c>
      <c r="R17" s="777"/>
    </row>
    <row r="18" spans="4:18" s="796" customFormat="1" ht="18" customHeight="1" thickTop="1">
      <c r="D18" s="803"/>
      <c r="E18" s="804"/>
      <c r="F18" s="788"/>
      <c r="G18" s="788"/>
      <c r="H18" s="788"/>
      <c r="I18" s="788"/>
      <c r="J18" s="805" t="s">
        <v>412</v>
      </c>
      <c r="K18" s="540"/>
      <c r="L18" s="1051"/>
      <c r="M18" s="1052">
        <v>0</v>
      </c>
      <c r="N18" s="1053" t="s">
        <v>34</v>
      </c>
      <c r="O18" s="1045">
        <v>316</v>
      </c>
      <c r="P18" s="1045"/>
      <c r="Q18" s="1049" t="s">
        <v>44</v>
      </c>
      <c r="R18" s="777"/>
    </row>
    <row r="19" spans="4:18" s="796" customFormat="1" ht="18" customHeight="1">
      <c r="D19" s="806"/>
      <c r="E19" s="787">
        <v>7</v>
      </c>
      <c r="F19" s="788">
        <v>649363</v>
      </c>
      <c r="G19" s="788">
        <v>1466573</v>
      </c>
      <c r="H19" s="788">
        <v>721659</v>
      </c>
      <c r="I19" s="788">
        <v>744914</v>
      </c>
      <c r="J19" s="789">
        <v>-132</v>
      </c>
      <c r="K19" s="540"/>
      <c r="L19" s="1042"/>
      <c r="M19" s="1042"/>
      <c r="N19" s="1053" t="s">
        <v>35</v>
      </c>
      <c r="O19" s="1045">
        <v>177</v>
      </c>
      <c r="P19" s="1045"/>
      <c r="Q19" s="1049" t="s">
        <v>44</v>
      </c>
      <c r="R19" s="777"/>
    </row>
    <row r="20" spans="4:18" s="796" customFormat="1" ht="18" customHeight="1">
      <c r="D20" s="806"/>
      <c r="E20" s="787">
        <v>8</v>
      </c>
      <c r="F20" s="788">
        <v>650223</v>
      </c>
      <c r="G20" s="788">
        <v>1466769</v>
      </c>
      <c r="H20" s="788">
        <v>721770</v>
      </c>
      <c r="I20" s="788">
        <v>744999</v>
      </c>
      <c r="J20" s="789">
        <v>196</v>
      </c>
      <c r="K20" s="540"/>
      <c r="L20" s="1042"/>
      <c r="M20" s="1042"/>
      <c r="N20" s="1054" t="s">
        <v>36</v>
      </c>
      <c r="O20" s="1045">
        <v>989</v>
      </c>
      <c r="P20" s="1045"/>
      <c r="Q20" s="1046" t="s">
        <v>18</v>
      </c>
      <c r="R20" s="777"/>
    </row>
    <row r="21" spans="4:18" s="796" customFormat="1" ht="18" customHeight="1">
      <c r="D21" s="806"/>
      <c r="E21" s="787" t="s">
        <v>486</v>
      </c>
      <c r="F21" s="788">
        <v>650702</v>
      </c>
      <c r="G21" s="788">
        <v>1466944</v>
      </c>
      <c r="H21" s="788">
        <v>721902</v>
      </c>
      <c r="I21" s="788">
        <v>745042</v>
      </c>
      <c r="J21" s="789">
        <v>175</v>
      </c>
      <c r="K21" s="540"/>
      <c r="L21" s="1042"/>
      <c r="M21" s="795"/>
      <c r="N21" s="795"/>
      <c r="O21" s="795"/>
      <c r="P21" s="795"/>
      <c r="Q21" s="795"/>
      <c r="R21" s="797">
        <v>0</v>
      </c>
    </row>
    <row r="22" spans="4:18" s="796" customFormat="1" ht="18" customHeight="1">
      <c r="D22" s="806"/>
      <c r="E22" s="787">
        <v>10</v>
      </c>
      <c r="F22" s="788">
        <v>651375</v>
      </c>
      <c r="G22" s="788">
        <v>1467065</v>
      </c>
      <c r="H22" s="788">
        <v>721896</v>
      </c>
      <c r="I22" s="788">
        <v>745169</v>
      </c>
      <c r="J22" s="789">
        <v>121</v>
      </c>
      <c r="K22" s="540"/>
      <c r="L22" s="1047"/>
      <c r="M22" s="1047"/>
      <c r="N22" s="1047"/>
      <c r="O22" s="1047"/>
      <c r="P22" s="1047"/>
      <c r="Q22" s="1047"/>
      <c r="R22" s="777"/>
    </row>
    <row r="23" spans="4:18" s="796" customFormat="1" ht="18" customHeight="1">
      <c r="D23" s="806"/>
      <c r="E23" s="787">
        <v>11</v>
      </c>
      <c r="F23" s="788">
        <v>652407</v>
      </c>
      <c r="G23" s="788">
        <v>1467671</v>
      </c>
      <c r="H23" s="788">
        <v>722201</v>
      </c>
      <c r="I23" s="788">
        <v>745470</v>
      </c>
      <c r="J23" s="789">
        <v>606</v>
      </c>
      <c r="K23" s="540"/>
      <c r="L23" s="1047"/>
      <c r="M23" s="1047"/>
      <c r="N23" s="1047"/>
      <c r="O23" s="1047"/>
      <c r="P23" s="1047"/>
      <c r="Q23" s="1047"/>
      <c r="R23" s="777"/>
    </row>
    <row r="24" spans="4:18" s="796" customFormat="1" ht="18" customHeight="1">
      <c r="D24" s="806"/>
      <c r="E24" s="787">
        <v>12</v>
      </c>
      <c r="F24" s="788">
        <v>652916</v>
      </c>
      <c r="G24" s="788">
        <v>1467756</v>
      </c>
      <c r="H24" s="788">
        <v>722234</v>
      </c>
      <c r="I24" s="788">
        <v>745522</v>
      </c>
      <c r="J24" s="789">
        <v>85</v>
      </c>
      <c r="K24" s="541"/>
      <c r="L24" s="1047"/>
      <c r="M24" s="1156" t="s">
        <v>574</v>
      </c>
      <c r="N24" s="1156"/>
      <c r="O24" s="1156"/>
      <c r="P24" s="1156"/>
      <c r="Q24" s="1156"/>
      <c r="R24" s="777"/>
    </row>
    <row r="25" spans="4:18" s="796" customFormat="1" ht="18" customHeight="1">
      <c r="D25" s="806" t="s">
        <v>552</v>
      </c>
      <c r="E25" s="787">
        <v>1</v>
      </c>
      <c r="F25" s="788">
        <v>653466</v>
      </c>
      <c r="G25" s="788">
        <v>1468000</v>
      </c>
      <c r="H25" s="788">
        <v>722425</v>
      </c>
      <c r="I25" s="788">
        <v>745575</v>
      </c>
      <c r="J25" s="789">
        <v>244</v>
      </c>
      <c r="K25" s="541"/>
      <c r="L25" s="1047"/>
      <c r="M25" s="1047"/>
      <c r="N25" s="1044" t="s">
        <v>43</v>
      </c>
      <c r="O25" s="1045">
        <v>-1029</v>
      </c>
      <c r="P25" s="1045"/>
      <c r="Q25" s="1055" t="s">
        <v>44</v>
      </c>
    </row>
    <row r="26" spans="4:18" s="796" customFormat="1" ht="18" customHeight="1">
      <c r="D26" s="806"/>
      <c r="E26" s="787">
        <v>2</v>
      </c>
      <c r="F26" s="788">
        <v>653758</v>
      </c>
      <c r="G26" s="788">
        <v>1467901</v>
      </c>
      <c r="H26" s="788">
        <v>722309</v>
      </c>
      <c r="I26" s="788">
        <v>745592</v>
      </c>
      <c r="J26" s="789">
        <v>-99</v>
      </c>
      <c r="K26" s="541"/>
      <c r="L26" s="1047"/>
      <c r="M26" s="1047">
        <v>0</v>
      </c>
      <c r="N26" s="1048" t="s">
        <v>541</v>
      </c>
      <c r="O26" s="1045">
        <v>-3765</v>
      </c>
      <c r="P26" s="949"/>
      <c r="Q26" s="1049" t="s">
        <v>44</v>
      </c>
    </row>
    <row r="27" spans="4:18" s="796" customFormat="1" ht="18" customHeight="1">
      <c r="D27" s="806"/>
      <c r="E27" s="787" t="s">
        <v>519</v>
      </c>
      <c r="F27" s="788">
        <v>653899</v>
      </c>
      <c r="G27" s="788">
        <v>1467273</v>
      </c>
      <c r="H27" s="788">
        <v>722046</v>
      </c>
      <c r="I27" s="788">
        <v>745227</v>
      </c>
      <c r="J27" s="789">
        <v>-628</v>
      </c>
      <c r="K27" s="541"/>
      <c r="L27" s="1047"/>
      <c r="M27" s="1047">
        <v>0</v>
      </c>
      <c r="N27" s="1048" t="s">
        <v>553</v>
      </c>
      <c r="O27" s="1045">
        <v>2736</v>
      </c>
      <c r="P27" s="1050"/>
      <c r="Q27" s="1049" t="s">
        <v>44</v>
      </c>
    </row>
    <row r="28" spans="4:18" s="796" customFormat="1" ht="18" customHeight="1">
      <c r="D28" s="806"/>
      <c r="E28" s="1057" t="s">
        <v>458</v>
      </c>
      <c r="F28" s="906">
        <v>653128</v>
      </c>
      <c r="G28" s="906">
        <v>1461140</v>
      </c>
      <c r="H28" s="906">
        <v>718659</v>
      </c>
      <c r="I28" s="906">
        <v>742481</v>
      </c>
      <c r="J28" s="1005">
        <v>-6133</v>
      </c>
      <c r="K28" s="541"/>
      <c r="L28" s="1047"/>
      <c r="M28" s="1052">
        <v>0</v>
      </c>
      <c r="N28" s="1053" t="s">
        <v>34</v>
      </c>
      <c r="O28" s="1045">
        <v>-710</v>
      </c>
      <c r="P28" s="1045"/>
      <c r="Q28" s="1049" t="s">
        <v>44</v>
      </c>
    </row>
    <row r="29" spans="4:18" s="796" customFormat="1" ht="18" customHeight="1">
      <c r="D29" s="806"/>
      <c r="E29" s="1057">
        <v>5</v>
      </c>
      <c r="F29" s="1047">
        <v>656711</v>
      </c>
      <c r="G29" s="1047">
        <v>1465079</v>
      </c>
      <c r="H29" s="1047">
        <v>720787</v>
      </c>
      <c r="I29" s="1047">
        <v>744292</v>
      </c>
      <c r="J29" s="1006">
        <v>3939</v>
      </c>
      <c r="K29" s="541"/>
      <c r="L29" s="1042"/>
      <c r="M29" s="1056">
        <v>0</v>
      </c>
      <c r="N29" s="1053" t="s">
        <v>35</v>
      </c>
      <c r="O29" s="1045">
        <v>-319</v>
      </c>
      <c r="P29" s="1045"/>
      <c r="Q29" s="1049" t="s">
        <v>44</v>
      </c>
    </row>
    <row r="30" spans="4:18" s="796" customFormat="1" ht="18" customHeight="1">
      <c r="D30" s="806"/>
      <c r="E30" s="1057" t="s">
        <v>561</v>
      </c>
      <c r="F30" s="1047">
        <v>657422</v>
      </c>
      <c r="G30" s="1047">
        <v>1465183</v>
      </c>
      <c r="H30" s="1047">
        <v>720786</v>
      </c>
      <c r="I30" s="1047">
        <v>744397</v>
      </c>
      <c r="J30" s="1006">
        <v>104</v>
      </c>
      <c r="K30" s="541"/>
      <c r="L30" s="1047"/>
      <c r="M30" s="1056">
        <v>0</v>
      </c>
      <c r="N30" s="1054" t="s">
        <v>36</v>
      </c>
      <c r="O30" s="1045">
        <v>8728</v>
      </c>
      <c r="P30" s="1045"/>
      <c r="Q30" s="1046" t="s">
        <v>18</v>
      </c>
    </row>
    <row r="31" spans="4:18" s="796" customFormat="1" ht="17.100000000000001" customHeight="1" thickBot="1">
      <c r="D31" s="808"/>
      <c r="E31" s="809" t="s">
        <v>562</v>
      </c>
      <c r="F31" s="946">
        <v>657962</v>
      </c>
      <c r="G31" s="947">
        <v>1465247</v>
      </c>
      <c r="H31" s="947">
        <v>720744</v>
      </c>
      <c r="I31" s="947">
        <v>744503</v>
      </c>
      <c r="J31" s="948">
        <v>64</v>
      </c>
      <c r="L31" s="1047"/>
      <c r="M31" s="1047"/>
      <c r="N31" s="1047"/>
      <c r="O31" s="1047"/>
      <c r="P31" s="1047"/>
      <c r="Q31" s="1047"/>
    </row>
    <row r="32" spans="4:18" s="796" customFormat="1" ht="17.100000000000001" customHeight="1" thickBot="1">
      <c r="D32" s="808"/>
      <c r="E32" s="809" t="s">
        <v>575</v>
      </c>
      <c r="F32" s="946">
        <v>658951</v>
      </c>
      <c r="G32" s="947">
        <v>1465740</v>
      </c>
      <c r="H32" s="947">
        <v>721060</v>
      </c>
      <c r="I32" s="947">
        <v>744680</v>
      </c>
      <c r="J32" s="948">
        <v>493</v>
      </c>
      <c r="K32" s="541"/>
      <c r="M32" s="807"/>
      <c r="N32" s="792"/>
      <c r="O32" s="793"/>
      <c r="P32" s="793"/>
      <c r="Q32" s="794"/>
    </row>
    <row r="33" spans="4:18" s="796" customFormat="1" ht="17.100000000000001" customHeight="1">
      <c r="D33" s="810" t="s">
        <v>443</v>
      </c>
      <c r="E33" s="811"/>
      <c r="F33" s="811"/>
      <c r="G33" s="811"/>
      <c r="H33" s="811"/>
      <c r="I33" s="71"/>
      <c r="J33" s="541"/>
      <c r="K33" s="541"/>
      <c r="M33" s="807"/>
      <c r="N33" s="792"/>
      <c r="O33" s="793"/>
      <c r="P33" s="793"/>
      <c r="Q33" s="794"/>
    </row>
    <row r="34" spans="4:18" s="796" customFormat="1" ht="17.100000000000001" customHeight="1">
      <c r="E34" s="812"/>
      <c r="F34" s="813"/>
      <c r="G34" s="813"/>
      <c r="H34" s="813"/>
      <c r="I34" s="813"/>
      <c r="J34" s="72"/>
      <c r="K34" s="541"/>
      <c r="M34" s="807"/>
      <c r="N34" s="792"/>
      <c r="O34" s="793"/>
      <c r="P34" s="793"/>
      <c r="Q34" s="794"/>
    </row>
    <row r="35" spans="4:18" s="796" customFormat="1" ht="17.100000000000001" customHeight="1">
      <c r="D35" s="765"/>
      <c r="E35" s="765"/>
      <c r="F35" s="765"/>
      <c r="G35" s="765"/>
      <c r="H35" s="765"/>
      <c r="I35" s="765"/>
      <c r="J35" s="765"/>
      <c r="K35" s="541"/>
      <c r="M35" s="807"/>
      <c r="N35" s="792"/>
      <c r="O35" s="793"/>
      <c r="P35" s="793"/>
      <c r="Q35" s="794"/>
    </row>
    <row r="36" spans="4:18" s="796" customFormat="1" ht="18" customHeight="1">
      <c r="D36" s="765"/>
      <c r="E36" s="765"/>
      <c r="F36" s="765"/>
      <c r="G36" s="765"/>
      <c r="H36" s="765"/>
      <c r="I36" s="765"/>
      <c r="J36" s="765"/>
      <c r="K36" s="71"/>
    </row>
    <row r="37" spans="4:18" s="796" customFormat="1" ht="18" customHeight="1">
      <c r="D37" s="765"/>
      <c r="E37" s="765"/>
      <c r="F37" s="765"/>
      <c r="G37" s="765"/>
      <c r="H37" s="765"/>
      <c r="I37" s="765"/>
      <c r="J37" s="765"/>
      <c r="K37" s="72"/>
    </row>
    <row r="40" spans="4:18" ht="25.5" customHeight="1"/>
    <row r="41" spans="4:18" ht="4.5" hidden="1" customHeight="1"/>
    <row r="42" spans="4:18" ht="13.5" customHeight="1">
      <c r="K42" s="814"/>
    </row>
    <row r="43" spans="4:18" ht="7.5" hidden="1" customHeight="1">
      <c r="K43" s="815"/>
      <c r="Q43" s="815"/>
      <c r="R43" s="815"/>
    </row>
    <row r="44" spans="4:18" ht="17.25">
      <c r="L44" s="814"/>
      <c r="M44" s="815"/>
      <c r="N44" s="815"/>
      <c r="O44" s="815"/>
      <c r="P44" s="815"/>
      <c r="Q44" s="815"/>
      <c r="R44" s="815"/>
    </row>
    <row r="45" spans="4:18">
      <c r="L45" s="815"/>
    </row>
  </sheetData>
  <mergeCells count="11">
    <mergeCell ref="M24:Q24"/>
    <mergeCell ref="E1:Q1"/>
    <mergeCell ref="N10:O10"/>
    <mergeCell ref="L2:Q2"/>
    <mergeCell ref="M14:Q14"/>
    <mergeCell ref="G2:I2"/>
    <mergeCell ref="G3:I3"/>
    <mergeCell ref="J2:J6"/>
    <mergeCell ref="N5:O5"/>
    <mergeCell ref="N7:O7"/>
    <mergeCell ref="N8:O8"/>
  </mergeCells>
  <phoneticPr fontId="3"/>
  <printOptions horizontalCentered="1" verticalCentered="1"/>
  <pageMargins left="0.23622047244094491" right="0.15748031496062992" top="0.98425196850393704" bottom="0.19685039370078741" header="0.55118110236220474" footer="0.19685039370078741"/>
  <pageSetup paperSize="9" scale="87" orientation="landscape" r:id="rId1"/>
  <headerFooter alignWithMargins="0">
    <oddFooter xml:space="preserve">&amp;C&amp;12 &amp;16 &amp;"+,標準"&amp;19 &amp;14 &amp;"ＭＳ Ｐゴシック,標準"&amp;11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H37"/>
  <sheetViews>
    <sheetView showGridLines="0" view="pageBreakPreview" zoomScaleNormal="90" zoomScaleSheetLayoutView="100" workbookViewId="0">
      <selection sqref="A1:N1"/>
    </sheetView>
  </sheetViews>
  <sheetFormatPr defaultColWidth="13.625" defaultRowHeight="14.25"/>
  <cols>
    <col min="1" max="1" width="10.625" style="21" customWidth="1"/>
    <col min="2" max="2" width="7.375" style="840" customWidth="1"/>
    <col min="3" max="3" width="14.25" style="21" bestFit="1" customWidth="1"/>
    <col min="4" max="9" width="10.875" style="21" customWidth="1"/>
    <col min="10" max="10" width="12.625" style="21" customWidth="1"/>
    <col min="11" max="12" width="10.875" style="21" customWidth="1"/>
    <col min="13" max="13" width="10.625" style="21" customWidth="1"/>
    <col min="14" max="14" width="0.375" style="21" customWidth="1"/>
    <col min="15" max="15" width="13.625" style="21" customWidth="1"/>
    <col min="16" max="16" width="11.625" style="21" customWidth="1"/>
    <col min="17" max="17" width="2" style="21" customWidth="1"/>
    <col min="18" max="18" width="9.75" style="21" customWidth="1"/>
    <col min="19" max="19" width="9" style="21" customWidth="1"/>
    <col min="20" max="24" width="9.5" style="21" customWidth="1"/>
    <col min="25" max="25" width="6.375" style="21" customWidth="1"/>
    <col min="26" max="26" width="12.25" style="21" customWidth="1"/>
    <col min="27" max="27" width="5.375" style="21" customWidth="1"/>
    <col min="28" max="28" width="7" style="21" customWidth="1"/>
    <col min="29" max="29" width="19.25" style="21" customWidth="1"/>
    <col min="30" max="30" width="7.375" style="21" customWidth="1"/>
    <col min="31" max="35" width="11.125" style="21" customWidth="1"/>
    <col min="36" max="36" width="17.375" style="21" customWidth="1"/>
    <col min="37" max="37" width="13.625" style="21" customWidth="1"/>
    <col min="38" max="38" width="17.375" style="21" customWidth="1"/>
    <col min="39" max="47" width="13.625" style="21" customWidth="1"/>
    <col min="48" max="49" width="7.375" style="21" customWidth="1"/>
    <col min="50" max="59" width="13.625" style="21" customWidth="1"/>
    <col min="60" max="60" width="17.375" style="21" customWidth="1"/>
    <col min="61" max="16384" width="13.625" style="21"/>
  </cols>
  <sheetData>
    <row r="1" spans="1:60" s="19" customFormat="1" ht="30" customHeight="1">
      <c r="A1" s="1182" t="s">
        <v>45</v>
      </c>
      <c r="B1" s="1182"/>
      <c r="C1" s="1182"/>
      <c r="D1" s="1182"/>
      <c r="E1" s="1182"/>
      <c r="F1" s="1182"/>
      <c r="G1" s="1182"/>
      <c r="H1" s="1182"/>
      <c r="I1" s="1182"/>
      <c r="J1" s="1182"/>
      <c r="K1" s="1182"/>
      <c r="L1" s="1182"/>
      <c r="M1" s="1182"/>
      <c r="N1" s="1182"/>
    </row>
    <row r="2" spans="1:60" s="19" customFormat="1" ht="24.95" customHeight="1">
      <c r="B2" s="817"/>
      <c r="C2" s="816"/>
      <c r="D2" s="816"/>
      <c r="E2" s="816"/>
      <c r="F2" s="816"/>
      <c r="G2" s="816"/>
      <c r="H2" s="816"/>
      <c r="I2" s="816"/>
      <c r="J2" s="816"/>
      <c r="K2" s="816"/>
      <c r="L2" s="816"/>
      <c r="M2" s="816"/>
      <c r="N2" s="816"/>
    </row>
    <row r="3" spans="1:60">
      <c r="B3" s="818"/>
      <c r="C3" s="39"/>
      <c r="D3" s="39"/>
      <c r="E3" s="39"/>
      <c r="F3" s="39"/>
      <c r="G3" s="819"/>
      <c r="H3" s="819"/>
      <c r="I3" s="819"/>
      <c r="J3" s="819"/>
      <c r="K3" s="819"/>
      <c r="M3" s="820" t="s">
        <v>360</v>
      </c>
      <c r="N3" s="820"/>
      <c r="Q3" s="25"/>
      <c r="R3" s="25"/>
      <c r="AL3" s="25"/>
      <c r="AM3" s="25"/>
    </row>
    <row r="4" spans="1:60" ht="3" customHeight="1" thickBot="1">
      <c r="B4" s="818"/>
      <c r="C4" s="39"/>
      <c r="D4" s="39"/>
      <c r="E4" s="39"/>
      <c r="F4" s="39"/>
      <c r="G4" s="819"/>
      <c r="H4" s="819"/>
      <c r="I4" s="819"/>
      <c r="J4" s="819"/>
      <c r="K4" s="819"/>
      <c r="L4" s="821"/>
      <c r="M4" s="821"/>
      <c r="N4" s="821"/>
      <c r="Q4" s="25"/>
      <c r="R4" s="25"/>
      <c r="AL4" s="25"/>
      <c r="AM4" s="25"/>
    </row>
    <row r="5" spans="1:60" ht="9" customHeight="1">
      <c r="A5" s="1183" t="s">
        <v>325</v>
      </c>
      <c r="B5" s="1184"/>
      <c r="C5" s="1173" t="s">
        <v>351</v>
      </c>
      <c r="D5" s="1108" t="s">
        <v>46</v>
      </c>
      <c r="E5" s="1109"/>
      <c r="F5" s="1110"/>
      <c r="G5" s="1108" t="s">
        <v>47</v>
      </c>
      <c r="H5" s="1109"/>
      <c r="I5" s="1110"/>
      <c r="J5" s="1193" t="s">
        <v>48</v>
      </c>
      <c r="K5" s="1170" t="s">
        <v>49</v>
      </c>
      <c r="L5" s="1173" t="s">
        <v>302</v>
      </c>
      <c r="M5" s="1176" t="s">
        <v>50</v>
      </c>
      <c r="N5" s="822"/>
      <c r="O5" s="39"/>
      <c r="P5" s="39"/>
    </row>
    <row r="6" spans="1:60" ht="12" customHeight="1">
      <c r="A6" s="1185"/>
      <c r="B6" s="1186"/>
      <c r="C6" s="1174"/>
      <c r="D6" s="1111"/>
      <c r="E6" s="1112"/>
      <c r="F6" s="1113"/>
      <c r="G6" s="1111"/>
      <c r="H6" s="1112"/>
      <c r="I6" s="1113"/>
      <c r="J6" s="1194"/>
      <c r="K6" s="1171"/>
      <c r="L6" s="1174"/>
      <c r="M6" s="1177"/>
      <c r="N6" s="823"/>
      <c r="O6" s="39"/>
      <c r="P6" s="39"/>
    </row>
    <row r="7" spans="1:60" ht="12" customHeight="1">
      <c r="A7" s="1185"/>
      <c r="B7" s="1186"/>
      <c r="C7" s="1174"/>
      <c r="D7" s="1114"/>
      <c r="E7" s="1115"/>
      <c r="F7" s="1116"/>
      <c r="G7" s="1114"/>
      <c r="H7" s="1115"/>
      <c r="I7" s="1116"/>
      <c r="J7" s="1194"/>
      <c r="K7" s="1171"/>
      <c r="L7" s="1174"/>
      <c r="M7" s="1177"/>
      <c r="N7" s="823"/>
      <c r="O7" s="39"/>
      <c r="P7" s="39"/>
      <c r="R7" s="25"/>
      <c r="S7" s="25"/>
      <c r="T7" s="25"/>
      <c r="U7" s="25"/>
      <c r="V7" s="25"/>
      <c r="W7" s="25"/>
      <c r="X7" s="25"/>
      <c r="Y7" s="25"/>
      <c r="Z7" s="26"/>
    </row>
    <row r="8" spans="1:60" ht="12" customHeight="1">
      <c r="A8" s="1185"/>
      <c r="B8" s="1186"/>
      <c r="C8" s="1174"/>
      <c r="D8" s="1179" t="s">
        <v>51</v>
      </c>
      <c r="E8" s="1179" t="s">
        <v>52</v>
      </c>
      <c r="F8" s="1189" t="s">
        <v>53</v>
      </c>
      <c r="G8" s="1179" t="s">
        <v>54</v>
      </c>
      <c r="H8" s="1190" t="s">
        <v>55</v>
      </c>
      <c r="I8" s="1189" t="s">
        <v>56</v>
      </c>
      <c r="J8" s="1194"/>
      <c r="K8" s="1171"/>
      <c r="L8" s="1174"/>
      <c r="M8" s="1177"/>
      <c r="N8" s="823"/>
      <c r="O8" s="39"/>
      <c r="P8" s="39"/>
      <c r="Q8" s="63"/>
      <c r="S8" s="26"/>
      <c r="T8" s="26"/>
      <c r="U8" s="26"/>
      <c r="V8" s="26"/>
      <c r="W8" s="26"/>
      <c r="X8" s="26"/>
      <c r="Y8" s="26"/>
      <c r="AF8" s="63"/>
      <c r="AG8" s="63"/>
      <c r="AH8" s="63"/>
      <c r="AI8" s="63"/>
      <c r="AL8" s="63"/>
      <c r="BD8" s="63"/>
      <c r="BE8" s="63"/>
      <c r="BF8" s="63"/>
      <c r="BG8" s="63"/>
    </row>
    <row r="9" spans="1:60" ht="12" customHeight="1">
      <c r="A9" s="1185"/>
      <c r="B9" s="1186"/>
      <c r="C9" s="1174"/>
      <c r="D9" s="1180"/>
      <c r="E9" s="1180"/>
      <c r="F9" s="1180"/>
      <c r="G9" s="1180"/>
      <c r="H9" s="1191"/>
      <c r="I9" s="1180"/>
      <c r="J9" s="1194"/>
      <c r="K9" s="1171"/>
      <c r="L9" s="1174"/>
      <c r="M9" s="1177"/>
      <c r="N9" s="823"/>
      <c r="O9" s="39"/>
      <c r="P9" s="39"/>
    </row>
    <row r="10" spans="1:60" ht="12" customHeight="1">
      <c r="A10" s="1185"/>
      <c r="B10" s="1186"/>
      <c r="C10" s="1174"/>
      <c r="D10" s="1180"/>
      <c r="E10" s="1180"/>
      <c r="F10" s="1180"/>
      <c r="G10" s="1180"/>
      <c r="H10" s="1191"/>
      <c r="I10" s="1180"/>
      <c r="J10" s="1194"/>
      <c r="K10" s="1171"/>
      <c r="L10" s="1174"/>
      <c r="M10" s="1177"/>
      <c r="N10" s="823"/>
      <c r="O10" s="39"/>
      <c r="P10" s="39"/>
    </row>
    <row r="11" spans="1:60" ht="12" customHeight="1">
      <c r="A11" s="1185"/>
      <c r="B11" s="1186"/>
      <c r="C11" s="1174"/>
      <c r="D11" s="1180"/>
      <c r="E11" s="1180"/>
      <c r="F11" s="1180"/>
      <c r="G11" s="1180"/>
      <c r="H11" s="1191"/>
      <c r="I11" s="1180"/>
      <c r="J11" s="1194"/>
      <c r="K11" s="1171"/>
      <c r="L11" s="1174"/>
      <c r="M11" s="1177"/>
      <c r="N11" s="823"/>
      <c r="O11" s="39"/>
      <c r="P11" s="39"/>
      <c r="AF11" s="63"/>
      <c r="AG11" s="63"/>
      <c r="AH11" s="63"/>
      <c r="AI11" s="63"/>
      <c r="BD11" s="63"/>
      <c r="BE11" s="63"/>
      <c r="BF11" s="63"/>
      <c r="BG11" s="63"/>
    </row>
    <row r="12" spans="1:60" ht="9.9499999999999993" customHeight="1" thickBot="1">
      <c r="A12" s="1187"/>
      <c r="B12" s="1188"/>
      <c r="C12" s="1175"/>
      <c r="D12" s="1181"/>
      <c r="E12" s="1181"/>
      <c r="F12" s="1181"/>
      <c r="G12" s="1181"/>
      <c r="H12" s="1192"/>
      <c r="I12" s="1181"/>
      <c r="J12" s="1195"/>
      <c r="K12" s="1172"/>
      <c r="L12" s="1175"/>
      <c r="M12" s="1178"/>
      <c r="N12" s="824"/>
      <c r="O12" s="39"/>
      <c r="P12" s="39"/>
      <c r="Q12" s="63"/>
      <c r="AJ12" s="818"/>
      <c r="AL12" s="818"/>
      <c r="BH12" s="818"/>
    </row>
    <row r="13" spans="1:60" ht="9" customHeight="1">
      <c r="A13" s="91"/>
      <c r="B13" s="825"/>
      <c r="C13" s="826"/>
      <c r="D13" s="827"/>
      <c r="E13" s="827"/>
      <c r="F13" s="827"/>
      <c r="G13" s="827"/>
      <c r="H13" s="827"/>
      <c r="I13" s="827"/>
      <c r="J13" s="827"/>
      <c r="K13" s="828"/>
      <c r="L13" s="827"/>
      <c r="M13" s="1007"/>
      <c r="N13" s="56"/>
      <c r="O13" s="39"/>
      <c r="P13" s="39"/>
      <c r="AB13" s="41"/>
      <c r="AC13" s="41"/>
      <c r="AN13" s="818"/>
      <c r="AZ13" s="41"/>
      <c r="BA13" s="41"/>
    </row>
    <row r="14" spans="1:60" ht="18.75" customHeight="1">
      <c r="A14" s="650" t="s">
        <v>509</v>
      </c>
      <c r="B14" s="829"/>
      <c r="C14" s="466">
        <v>1468634</v>
      </c>
      <c r="D14" s="459">
        <v>13801</v>
      </c>
      <c r="E14" s="459">
        <v>14999</v>
      </c>
      <c r="F14" s="459">
        <v>-1198</v>
      </c>
      <c r="G14" s="459">
        <v>80051</v>
      </c>
      <c r="H14" s="459">
        <v>78606</v>
      </c>
      <c r="I14" s="459">
        <v>1445</v>
      </c>
      <c r="J14" s="459">
        <v>247</v>
      </c>
      <c r="K14" s="460">
        <v>310</v>
      </c>
      <c r="L14" s="461">
        <v>7634</v>
      </c>
      <c r="M14" s="1008">
        <v>3207</v>
      </c>
      <c r="N14" s="830"/>
      <c r="O14" s="39"/>
      <c r="P14" s="462"/>
      <c r="R14" s="463"/>
      <c r="S14" s="463"/>
      <c r="T14" s="463"/>
    </row>
    <row r="15" spans="1:60" ht="18.75" customHeight="1">
      <c r="A15" s="650" t="s">
        <v>461</v>
      </c>
      <c r="B15" s="829"/>
      <c r="C15" s="466">
        <v>1468375</v>
      </c>
      <c r="D15" s="459">
        <v>12878</v>
      </c>
      <c r="E15" s="459">
        <v>15146</v>
      </c>
      <c r="F15" s="459">
        <v>-2268</v>
      </c>
      <c r="G15" s="459">
        <v>41954</v>
      </c>
      <c r="H15" s="459">
        <v>39536</v>
      </c>
      <c r="I15" s="459">
        <v>2473</v>
      </c>
      <c r="J15" s="459">
        <v>205</v>
      </c>
      <c r="K15" s="460">
        <v>320</v>
      </c>
      <c r="L15" s="461">
        <v>7453</v>
      </c>
      <c r="M15" s="1008">
        <v>3270</v>
      </c>
      <c r="N15" s="830"/>
      <c r="O15" s="39"/>
      <c r="P15" s="462"/>
      <c r="R15" s="463"/>
      <c r="S15" s="463"/>
      <c r="T15" s="463"/>
    </row>
    <row r="16" spans="1:60" ht="18.75" customHeight="1">
      <c r="A16" s="650" t="s">
        <v>510</v>
      </c>
      <c r="B16" s="829"/>
      <c r="C16" s="466">
        <v>1467065</v>
      </c>
      <c r="D16" s="459">
        <v>11959</v>
      </c>
      <c r="E16" s="459">
        <v>15396</v>
      </c>
      <c r="F16" s="459">
        <v>-3437</v>
      </c>
      <c r="G16" s="459">
        <v>35867</v>
      </c>
      <c r="H16" s="459">
        <v>33794</v>
      </c>
      <c r="I16" s="459">
        <v>1758</v>
      </c>
      <c r="J16" s="459">
        <v>-1679</v>
      </c>
      <c r="K16" s="460">
        <v>297</v>
      </c>
      <c r="L16" s="461">
        <v>7601</v>
      </c>
      <c r="M16" s="1008">
        <v>3338</v>
      </c>
      <c r="N16" s="830"/>
      <c r="O16" s="39"/>
      <c r="P16" s="462"/>
      <c r="R16" s="463"/>
      <c r="S16" s="463"/>
      <c r="T16" s="463"/>
    </row>
    <row r="17" spans="1:18" ht="18" customHeight="1">
      <c r="A17" s="648"/>
      <c r="B17" s="825"/>
      <c r="C17" s="464"/>
      <c r="D17" s="831"/>
      <c r="E17" s="831"/>
      <c r="F17" s="831"/>
      <c r="G17" s="831"/>
      <c r="H17" s="831"/>
      <c r="I17" s="831"/>
      <c r="J17" s="831"/>
      <c r="K17" s="832"/>
      <c r="L17" s="831"/>
      <c r="M17" s="1009"/>
      <c r="N17" s="56"/>
      <c r="O17" s="39"/>
      <c r="P17" s="39"/>
    </row>
    <row r="18" spans="1:18" ht="18.75" customHeight="1">
      <c r="A18" s="91" t="s">
        <v>604</v>
      </c>
      <c r="B18" s="833">
        <v>6</v>
      </c>
      <c r="C18" s="466">
        <v>1466705</v>
      </c>
      <c r="D18" s="467">
        <v>982</v>
      </c>
      <c r="E18" s="467">
        <v>1336</v>
      </c>
      <c r="F18" s="1010">
        <v>-354</v>
      </c>
      <c r="G18" s="468">
        <v>2599</v>
      </c>
      <c r="H18" s="468">
        <v>2028</v>
      </c>
      <c r="I18" s="531">
        <v>702</v>
      </c>
      <c r="J18" s="531">
        <v>348</v>
      </c>
      <c r="K18" s="465">
        <v>21</v>
      </c>
      <c r="L18" s="456">
        <v>454</v>
      </c>
      <c r="M18" s="1011">
        <v>225</v>
      </c>
      <c r="N18" s="46"/>
      <c r="O18" s="39"/>
      <c r="P18" s="120"/>
      <c r="R18" s="26"/>
    </row>
    <row r="19" spans="1:18" ht="18.75" customHeight="1">
      <c r="A19" s="91"/>
      <c r="B19" s="833">
        <v>7</v>
      </c>
      <c r="C19" s="466">
        <v>1466573</v>
      </c>
      <c r="D19" s="467">
        <v>874</v>
      </c>
      <c r="E19" s="467">
        <v>1251</v>
      </c>
      <c r="F19" s="1010">
        <v>-377</v>
      </c>
      <c r="G19" s="468">
        <v>2214</v>
      </c>
      <c r="H19" s="468">
        <v>1840</v>
      </c>
      <c r="I19" s="531">
        <v>245</v>
      </c>
      <c r="J19" s="531">
        <v>-132</v>
      </c>
      <c r="K19" s="465">
        <v>26</v>
      </c>
      <c r="L19" s="456">
        <v>735</v>
      </c>
      <c r="M19" s="1011">
        <v>279</v>
      </c>
      <c r="N19" s="46"/>
      <c r="O19" s="39"/>
      <c r="P19" s="120"/>
      <c r="R19" s="26"/>
    </row>
    <row r="20" spans="1:18" ht="18.75" customHeight="1">
      <c r="A20" s="91"/>
      <c r="B20" s="833">
        <v>8</v>
      </c>
      <c r="C20" s="466">
        <v>1466769</v>
      </c>
      <c r="D20" s="467">
        <v>1131</v>
      </c>
      <c r="E20" s="467">
        <v>1569</v>
      </c>
      <c r="F20" s="1010">
        <v>-438</v>
      </c>
      <c r="G20" s="468">
        <v>3064</v>
      </c>
      <c r="H20" s="468">
        <v>2357</v>
      </c>
      <c r="I20" s="531">
        <v>634</v>
      </c>
      <c r="J20" s="531">
        <v>196</v>
      </c>
      <c r="K20" s="465">
        <v>24</v>
      </c>
      <c r="L20" s="456">
        <v>653</v>
      </c>
      <c r="M20" s="1011">
        <v>266</v>
      </c>
      <c r="N20" s="46"/>
      <c r="O20" s="39"/>
      <c r="P20" s="120"/>
      <c r="R20" s="26"/>
    </row>
    <row r="21" spans="1:18" ht="18.75" customHeight="1">
      <c r="A21" s="91"/>
      <c r="B21" s="833">
        <v>9</v>
      </c>
      <c r="C21" s="466">
        <v>1466944</v>
      </c>
      <c r="D21" s="467">
        <v>1078</v>
      </c>
      <c r="E21" s="467">
        <v>1386</v>
      </c>
      <c r="F21" s="1010">
        <v>-308</v>
      </c>
      <c r="G21" s="468">
        <v>2607</v>
      </c>
      <c r="H21" s="468">
        <v>2253</v>
      </c>
      <c r="I21" s="531">
        <v>483</v>
      </c>
      <c r="J21" s="531">
        <v>175</v>
      </c>
      <c r="K21" s="465">
        <v>21</v>
      </c>
      <c r="L21" s="456">
        <v>488</v>
      </c>
      <c r="M21" s="1011">
        <v>236</v>
      </c>
      <c r="N21" s="46"/>
      <c r="O21" s="39"/>
      <c r="P21" s="120"/>
      <c r="R21" s="26"/>
    </row>
    <row r="22" spans="1:18" ht="18.75" customHeight="1">
      <c r="A22" s="91"/>
      <c r="B22" s="833">
        <v>10</v>
      </c>
      <c r="C22" s="466">
        <v>1467065</v>
      </c>
      <c r="D22" s="467">
        <v>1102</v>
      </c>
      <c r="E22" s="467">
        <v>1245</v>
      </c>
      <c r="F22" s="1010">
        <v>-143</v>
      </c>
      <c r="G22" s="468">
        <v>2495</v>
      </c>
      <c r="H22" s="468">
        <v>2077</v>
      </c>
      <c r="I22" s="531">
        <v>264</v>
      </c>
      <c r="J22" s="531">
        <v>121</v>
      </c>
      <c r="K22" s="465">
        <v>27</v>
      </c>
      <c r="L22" s="456">
        <v>558</v>
      </c>
      <c r="M22" s="1011">
        <v>309</v>
      </c>
      <c r="N22" s="46"/>
      <c r="O22" s="39"/>
      <c r="P22" s="120"/>
      <c r="R22" s="26"/>
    </row>
    <row r="23" spans="1:18" ht="18.75" customHeight="1">
      <c r="A23" s="91"/>
      <c r="B23" s="833">
        <v>11</v>
      </c>
      <c r="C23" s="466">
        <v>1467671</v>
      </c>
      <c r="D23" s="467">
        <v>1067</v>
      </c>
      <c r="E23" s="467">
        <v>1303</v>
      </c>
      <c r="F23" s="1010">
        <v>-236</v>
      </c>
      <c r="G23" s="468">
        <v>2671</v>
      </c>
      <c r="H23" s="468">
        <v>1963</v>
      </c>
      <c r="I23" s="531">
        <v>842</v>
      </c>
      <c r="J23" s="531">
        <v>606</v>
      </c>
      <c r="K23" s="465">
        <v>26</v>
      </c>
      <c r="L23" s="456">
        <v>781</v>
      </c>
      <c r="M23" s="1011">
        <v>259</v>
      </c>
      <c r="N23" s="46"/>
      <c r="O23" s="39"/>
      <c r="P23" s="120"/>
      <c r="R23" s="26"/>
    </row>
    <row r="24" spans="1:18" ht="18.75" customHeight="1">
      <c r="A24" s="91"/>
      <c r="B24" s="833">
        <v>12</v>
      </c>
      <c r="C24" s="466">
        <v>1467756</v>
      </c>
      <c r="D24" s="467">
        <v>947</v>
      </c>
      <c r="E24" s="467">
        <v>1204</v>
      </c>
      <c r="F24" s="1010">
        <v>-257</v>
      </c>
      <c r="G24" s="468">
        <v>2066</v>
      </c>
      <c r="H24" s="468">
        <v>1673</v>
      </c>
      <c r="I24" s="531">
        <v>342</v>
      </c>
      <c r="J24" s="531">
        <v>85</v>
      </c>
      <c r="K24" s="465">
        <v>27</v>
      </c>
      <c r="L24" s="456">
        <v>746</v>
      </c>
      <c r="M24" s="1011">
        <v>313</v>
      </c>
      <c r="N24" s="46"/>
      <c r="O24" s="39"/>
      <c r="P24" s="120"/>
      <c r="R24" s="26"/>
    </row>
    <row r="25" spans="1:18" ht="18.75" customHeight="1">
      <c r="A25" s="91" t="s">
        <v>520</v>
      </c>
      <c r="B25" s="833" t="s">
        <v>455</v>
      </c>
      <c r="C25" s="842">
        <v>1468000</v>
      </c>
      <c r="D25" s="467">
        <v>951</v>
      </c>
      <c r="E25" s="467">
        <v>1262</v>
      </c>
      <c r="F25" s="1010">
        <v>-311</v>
      </c>
      <c r="G25" s="468">
        <v>2317</v>
      </c>
      <c r="H25" s="468">
        <v>1784</v>
      </c>
      <c r="I25" s="531">
        <v>555</v>
      </c>
      <c r="J25" s="531">
        <v>244</v>
      </c>
      <c r="K25" s="465">
        <v>25</v>
      </c>
      <c r="L25" s="456">
        <v>552</v>
      </c>
      <c r="M25" s="1011">
        <v>230</v>
      </c>
      <c r="N25" s="46"/>
      <c r="O25" s="39"/>
      <c r="P25" s="120"/>
      <c r="R25" s="26"/>
    </row>
    <row r="26" spans="1:18" ht="18.75" customHeight="1">
      <c r="B26" s="833" t="s">
        <v>527</v>
      </c>
      <c r="C26" s="842">
        <v>1467901</v>
      </c>
      <c r="D26" s="467">
        <v>978</v>
      </c>
      <c r="E26" s="467">
        <v>1497</v>
      </c>
      <c r="F26" s="1010">
        <v>-519</v>
      </c>
      <c r="G26" s="468">
        <v>2279</v>
      </c>
      <c r="H26" s="468">
        <v>1844</v>
      </c>
      <c r="I26" s="531">
        <v>420</v>
      </c>
      <c r="J26" s="531">
        <v>-99</v>
      </c>
      <c r="K26" s="465">
        <v>25</v>
      </c>
      <c r="L26" s="456">
        <v>596</v>
      </c>
      <c r="M26" s="1011">
        <v>229</v>
      </c>
      <c r="N26" s="46"/>
      <c r="O26" s="39"/>
      <c r="P26" s="120"/>
      <c r="R26" s="26"/>
    </row>
    <row r="27" spans="1:18" ht="18.75" customHeight="1">
      <c r="A27" s="91"/>
      <c r="B27" s="833" t="s">
        <v>542</v>
      </c>
      <c r="C27" s="842">
        <v>1467273</v>
      </c>
      <c r="D27" s="467">
        <v>854</v>
      </c>
      <c r="E27" s="467">
        <v>1310</v>
      </c>
      <c r="F27" s="1010">
        <v>-261</v>
      </c>
      <c r="G27" s="468">
        <v>6234</v>
      </c>
      <c r="H27" s="468">
        <v>4050</v>
      </c>
      <c r="I27" s="531">
        <v>420</v>
      </c>
      <c r="J27" s="531">
        <v>99</v>
      </c>
      <c r="K27" s="465">
        <v>25</v>
      </c>
      <c r="L27" s="456">
        <v>852</v>
      </c>
      <c r="M27" s="1011">
        <v>334</v>
      </c>
      <c r="N27" s="46"/>
      <c r="O27" s="39"/>
      <c r="P27" s="120"/>
      <c r="R27" s="26"/>
    </row>
    <row r="28" spans="1:18" ht="18.75" customHeight="1">
      <c r="A28" s="91"/>
      <c r="B28" s="649" t="s">
        <v>543</v>
      </c>
      <c r="C28" s="842">
        <v>1461140</v>
      </c>
      <c r="D28" s="20">
        <v>971</v>
      </c>
      <c r="E28" s="20">
        <v>1218</v>
      </c>
      <c r="F28" s="1010">
        <v>-247</v>
      </c>
      <c r="G28" s="75">
        <v>2521</v>
      </c>
      <c r="H28" s="75">
        <v>2156</v>
      </c>
      <c r="I28" s="839">
        <v>351</v>
      </c>
      <c r="J28" s="531">
        <v>104</v>
      </c>
      <c r="K28" s="465">
        <v>32</v>
      </c>
      <c r="L28" s="20">
        <v>489</v>
      </c>
      <c r="M28" s="56">
        <v>283</v>
      </c>
      <c r="N28" s="46"/>
      <c r="O28" s="39"/>
      <c r="P28" s="120"/>
      <c r="R28" s="26"/>
    </row>
    <row r="29" spans="1:18" ht="18.75" customHeight="1" thickBot="1">
      <c r="A29" s="109"/>
      <c r="B29" s="834" t="s">
        <v>554</v>
      </c>
      <c r="C29" s="978">
        <v>1465079</v>
      </c>
      <c r="D29" s="66">
        <v>964</v>
      </c>
      <c r="E29" s="66">
        <v>1216</v>
      </c>
      <c r="F29" s="963">
        <v>-252</v>
      </c>
      <c r="G29" s="836">
        <v>2561</v>
      </c>
      <c r="H29" s="836">
        <v>2158</v>
      </c>
      <c r="I29" s="837">
        <v>316</v>
      </c>
      <c r="J29" s="837">
        <v>64</v>
      </c>
      <c r="K29" s="838">
        <v>32</v>
      </c>
      <c r="L29" s="66">
        <v>606</v>
      </c>
      <c r="M29" s="68">
        <v>248</v>
      </c>
      <c r="N29" s="46"/>
      <c r="O29" s="39"/>
      <c r="P29" s="120"/>
      <c r="R29" s="26"/>
    </row>
    <row r="30" spans="1:18" ht="18.75" customHeight="1" thickBot="1">
      <c r="A30" s="109"/>
      <c r="B30" s="834" t="s">
        <v>561</v>
      </c>
      <c r="C30" s="978">
        <v>1465183</v>
      </c>
      <c r="D30" s="66">
        <v>971</v>
      </c>
      <c r="E30" s="66">
        <v>1218</v>
      </c>
      <c r="F30" s="963">
        <v>-247</v>
      </c>
      <c r="G30" s="836">
        <v>2521</v>
      </c>
      <c r="H30" s="836">
        <v>2156</v>
      </c>
      <c r="I30" s="837">
        <v>351</v>
      </c>
      <c r="J30" s="837">
        <v>104</v>
      </c>
      <c r="K30" s="838">
        <v>25</v>
      </c>
      <c r="L30" s="66">
        <v>543</v>
      </c>
      <c r="M30" s="68">
        <v>304</v>
      </c>
      <c r="N30" s="46"/>
      <c r="O30" s="39"/>
      <c r="P30" s="120"/>
      <c r="R30" s="26"/>
    </row>
    <row r="31" spans="1:18" ht="8.25" customHeight="1" thickBot="1">
      <c r="A31" s="109"/>
      <c r="B31" s="834"/>
      <c r="C31" s="835"/>
      <c r="D31" s="66"/>
      <c r="E31" s="66"/>
      <c r="F31" s="836"/>
      <c r="G31" s="836"/>
      <c r="H31" s="836"/>
      <c r="I31" s="837"/>
      <c r="J31" s="837"/>
      <c r="K31" s="838"/>
      <c r="L31" s="66"/>
      <c r="M31" s="68"/>
      <c r="N31" s="68"/>
      <c r="P31" s="39"/>
    </row>
    <row r="32" spans="1:18" ht="3" customHeight="1">
      <c r="B32" s="649"/>
      <c r="C32" s="74"/>
      <c r="D32" s="20"/>
      <c r="E32" s="20"/>
      <c r="F32" s="75"/>
      <c r="G32" s="75"/>
      <c r="H32" s="75"/>
      <c r="I32" s="839"/>
      <c r="J32" s="839"/>
      <c r="K32" s="20"/>
      <c r="L32" s="20"/>
      <c r="M32" s="20"/>
      <c r="N32" s="20"/>
      <c r="P32" s="39"/>
    </row>
    <row r="33" spans="1:11">
      <c r="A33" s="50" t="s">
        <v>358</v>
      </c>
      <c r="C33" s="25"/>
      <c r="D33" s="25"/>
      <c r="E33" s="25"/>
      <c r="F33" s="25"/>
      <c r="G33" s="841"/>
      <c r="H33" s="839"/>
      <c r="K33" s="75"/>
    </row>
    <row r="34" spans="1:11">
      <c r="A34" s="50" t="s">
        <v>359</v>
      </c>
      <c r="B34" s="81"/>
      <c r="C34" s="25"/>
      <c r="D34" s="25"/>
      <c r="E34" s="25"/>
      <c r="F34" s="25"/>
      <c r="G34" s="841"/>
      <c r="H34" s="839"/>
      <c r="K34" s="75"/>
    </row>
    <row r="35" spans="1:11">
      <c r="A35" s="50" t="s">
        <v>57</v>
      </c>
      <c r="B35" s="81"/>
      <c r="C35" s="25"/>
      <c r="D35" s="25"/>
      <c r="E35" s="25"/>
      <c r="F35" s="25"/>
      <c r="G35" s="841"/>
      <c r="H35" s="839"/>
      <c r="K35" s="75"/>
    </row>
    <row r="36" spans="1:11">
      <c r="B36" s="44"/>
      <c r="C36" s="25"/>
      <c r="D36" s="25"/>
      <c r="E36" s="25"/>
      <c r="F36" s="25"/>
      <c r="G36" s="841"/>
      <c r="H36" s="839"/>
      <c r="K36" s="75"/>
    </row>
    <row r="37" spans="1:11" ht="18" customHeight="1">
      <c r="B37" s="44"/>
      <c r="C37" s="25"/>
      <c r="D37"/>
      <c r="E37" s="25"/>
      <c r="F37" s="25"/>
      <c r="G37" s="841"/>
      <c r="H37" s="839"/>
      <c r="K37" s="75"/>
    </row>
  </sheetData>
  <mergeCells count="15">
    <mergeCell ref="K5:K12"/>
    <mergeCell ref="L5:L12"/>
    <mergeCell ref="M5:M12"/>
    <mergeCell ref="D8:D12"/>
    <mergeCell ref="A1:N1"/>
    <mergeCell ref="A5:B12"/>
    <mergeCell ref="E8:E12"/>
    <mergeCell ref="F8:F12"/>
    <mergeCell ref="G8:G12"/>
    <mergeCell ref="H8:H12"/>
    <mergeCell ref="I8:I12"/>
    <mergeCell ref="C5:C12"/>
    <mergeCell ref="D5:F7"/>
    <mergeCell ref="G5:I7"/>
    <mergeCell ref="J5:J12"/>
  </mergeCells>
  <phoneticPr fontId="3"/>
  <dataValidations count="1">
    <dataValidation imeMode="off" allowBlank="1" showInputMessage="1" showErrorMessage="1" sqref="C31:N32 C14:C17 K14:M16 C18:E30 G18:H27 G28:I30 J29:J30 K18:M30" xr:uid="{00000000-0002-0000-0400-000000000000}"/>
  </dataValidations>
  <printOptions horizontalCentered="1" gridLinesSet="0"/>
  <pageMargins left="0.59055118110236227" right="0.59055118110236227" top="0.59055118110236227" bottom="0.39370078740157483" header="0" footer="0"/>
  <pageSetup paperSize="9" scale="96" firstPageNumber="9" fitToHeight="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O24"/>
  <sheetViews>
    <sheetView zoomScaleNormal="100" zoomScaleSheetLayoutView="100" workbookViewId="0"/>
  </sheetViews>
  <sheetFormatPr defaultRowHeight="13.5"/>
  <cols>
    <col min="1" max="1" width="8.375" customWidth="1"/>
    <col min="2" max="2" width="6.25" style="844" customWidth="1"/>
    <col min="3" max="3" width="9.25" style="844" bestFit="1" customWidth="1"/>
    <col min="4" max="4" width="10.25" style="844" customWidth="1"/>
    <col min="5" max="5" width="11.125" style="844" bestFit="1" customWidth="1"/>
    <col min="6" max="6" width="10.875" style="844" bestFit="1" customWidth="1"/>
    <col min="7" max="7" width="9.25" style="844" bestFit="1" customWidth="1"/>
    <col min="8" max="8" width="10.875" style="844" bestFit="1" customWidth="1"/>
    <col min="9" max="9" width="11.125" style="844" bestFit="1" customWidth="1"/>
    <col min="10" max="10" width="10.875" style="844" bestFit="1" customWidth="1"/>
    <col min="11" max="12" width="10.375" style="844" bestFit="1" customWidth="1"/>
    <col min="13" max="13" width="11.375" style="844" bestFit="1" customWidth="1"/>
    <col min="14" max="14" width="10.375" style="844" customWidth="1"/>
  </cols>
  <sheetData>
    <row r="1" spans="1:15" ht="17.25">
      <c r="B1" s="843" t="s">
        <v>370</v>
      </c>
      <c r="C1" s="76"/>
      <c r="D1" s="76"/>
      <c r="E1" s="76"/>
      <c r="F1" s="76"/>
      <c r="G1" s="76"/>
      <c r="H1" s="76"/>
      <c r="I1" s="76"/>
      <c r="J1" s="76"/>
      <c r="K1" s="76"/>
      <c r="L1" s="76"/>
      <c r="M1" s="76"/>
      <c r="N1" s="77"/>
    </row>
    <row r="2" spans="1:15" ht="17.25">
      <c r="B2" s="1198" t="s">
        <v>58</v>
      </c>
      <c r="C2" s="1198"/>
      <c r="D2" s="1198"/>
      <c r="E2" s="1198"/>
      <c r="F2" s="1198"/>
      <c r="G2" s="1198"/>
      <c r="H2" s="1198"/>
      <c r="I2" s="1198"/>
      <c r="J2" s="1198"/>
      <c r="K2" s="1198"/>
      <c r="L2" s="1198"/>
      <c r="M2" s="1198"/>
      <c r="N2" s="1198"/>
    </row>
    <row r="3" spans="1:15">
      <c r="B3" s="843"/>
      <c r="C3" s="843"/>
      <c r="D3" s="843"/>
      <c r="E3" s="843"/>
      <c r="F3" s="843"/>
      <c r="G3" s="843"/>
      <c r="H3" s="843"/>
      <c r="I3" s="843"/>
      <c r="J3" s="843"/>
      <c r="K3" s="843"/>
      <c r="L3" s="843"/>
      <c r="M3" s="843"/>
      <c r="N3" s="942" t="s">
        <v>601</v>
      </c>
      <c r="O3" s="943"/>
    </row>
    <row r="4" spans="1:15">
      <c r="B4" s="843"/>
      <c r="C4" s="843"/>
      <c r="D4" s="843"/>
      <c r="E4" s="843"/>
      <c r="F4" s="843"/>
      <c r="G4" s="843"/>
      <c r="H4" s="843"/>
      <c r="I4" s="843"/>
      <c r="J4" s="843"/>
      <c r="K4" s="843"/>
      <c r="N4" s="418" t="s">
        <v>304</v>
      </c>
    </row>
    <row r="5" spans="1:15">
      <c r="A5" s="845"/>
      <c r="B5" s="846" t="s">
        <v>416</v>
      </c>
      <c r="C5" s="1199" t="s">
        <v>59</v>
      </c>
      <c r="D5" s="1200"/>
      <c r="E5" s="1199" t="s">
        <v>60</v>
      </c>
      <c r="F5" s="1200"/>
      <c r="G5" s="1199" t="s">
        <v>61</v>
      </c>
      <c r="H5" s="1200"/>
      <c r="I5" s="1199" t="s">
        <v>62</v>
      </c>
      <c r="J5" s="1201"/>
      <c r="K5" s="1199" t="s">
        <v>63</v>
      </c>
      <c r="L5" s="1201"/>
      <c r="M5" s="1199" t="s">
        <v>64</v>
      </c>
      <c r="N5" s="1201"/>
    </row>
    <row r="6" spans="1:15">
      <c r="A6" s="1196" t="s">
        <v>65</v>
      </c>
      <c r="B6" s="1197"/>
      <c r="C6" s="847"/>
      <c r="D6" s="848" t="s">
        <v>66</v>
      </c>
      <c r="E6" s="849"/>
      <c r="F6" s="848" t="s">
        <v>66</v>
      </c>
      <c r="G6" s="847"/>
      <c r="H6" s="848" t="s">
        <v>66</v>
      </c>
      <c r="I6" s="847"/>
      <c r="J6" s="848" t="s">
        <v>66</v>
      </c>
      <c r="K6" s="847"/>
      <c r="L6" s="848" t="s">
        <v>67</v>
      </c>
      <c r="M6" s="847"/>
      <c r="N6" s="848" t="s">
        <v>67</v>
      </c>
    </row>
    <row r="7" spans="1:15" s="567" customFormat="1" ht="16.5" customHeight="1">
      <c r="A7" s="655"/>
      <c r="B7" s="850"/>
      <c r="C7" s="851" t="s">
        <v>417</v>
      </c>
      <c r="D7" s="851" t="s">
        <v>413</v>
      </c>
      <c r="E7" s="851" t="s">
        <v>13</v>
      </c>
      <c r="F7" s="851" t="s">
        <v>413</v>
      </c>
      <c r="G7" s="851" t="s">
        <v>13</v>
      </c>
      <c r="H7" s="851" t="s">
        <v>413</v>
      </c>
      <c r="I7" s="851" t="s">
        <v>13</v>
      </c>
      <c r="J7" s="851" t="s">
        <v>413</v>
      </c>
      <c r="K7" s="851" t="s">
        <v>414</v>
      </c>
      <c r="L7" s="851" t="s">
        <v>415</v>
      </c>
      <c r="M7" s="851" t="s">
        <v>414</v>
      </c>
      <c r="N7" s="851" t="s">
        <v>415</v>
      </c>
    </row>
    <row r="8" spans="1:15">
      <c r="A8" s="670" t="s">
        <v>437</v>
      </c>
      <c r="B8" s="654">
        <v>6</v>
      </c>
      <c r="C8" s="898">
        <v>5543</v>
      </c>
      <c r="D8" s="852">
        <v>0.5</v>
      </c>
      <c r="E8" s="856">
        <v>29277</v>
      </c>
      <c r="F8" s="853">
        <v>0.7</v>
      </c>
      <c r="G8" s="856">
        <v>9904</v>
      </c>
      <c r="H8" s="854">
        <v>-0.4</v>
      </c>
      <c r="I8" s="856">
        <v>28330</v>
      </c>
      <c r="J8" s="855">
        <v>-1.7</v>
      </c>
      <c r="K8" s="857">
        <v>1.79</v>
      </c>
      <c r="L8" s="858">
        <v>-0.01</v>
      </c>
      <c r="M8" s="857">
        <v>0.97</v>
      </c>
      <c r="N8" s="858">
        <v>-0.02</v>
      </c>
    </row>
    <row r="9" spans="1:15">
      <c r="A9" s="670"/>
      <c r="B9" s="654">
        <v>7</v>
      </c>
      <c r="C9" s="898">
        <v>5410</v>
      </c>
      <c r="D9" s="852">
        <v>-2.4</v>
      </c>
      <c r="E9" s="856">
        <v>29011</v>
      </c>
      <c r="F9" s="853">
        <v>-0.9</v>
      </c>
      <c r="G9" s="856">
        <v>9908</v>
      </c>
      <c r="H9" s="854">
        <v>0</v>
      </c>
      <c r="I9" s="856">
        <v>28608</v>
      </c>
      <c r="J9" s="855">
        <v>1</v>
      </c>
      <c r="K9" s="857">
        <v>1.83</v>
      </c>
      <c r="L9" s="858">
        <v>0.04</v>
      </c>
      <c r="M9" s="857">
        <v>0.99</v>
      </c>
      <c r="N9" s="858">
        <v>0.02</v>
      </c>
    </row>
    <row r="10" spans="1:15">
      <c r="A10" s="670"/>
      <c r="B10" s="654">
        <v>8</v>
      </c>
      <c r="C10" s="898">
        <v>5780</v>
      </c>
      <c r="D10" s="852">
        <v>6.8</v>
      </c>
      <c r="E10" s="856">
        <v>29229</v>
      </c>
      <c r="F10" s="853">
        <v>0.8</v>
      </c>
      <c r="G10" s="856">
        <v>10531</v>
      </c>
      <c r="H10" s="854">
        <v>6.3</v>
      </c>
      <c r="I10" s="856">
        <v>29038</v>
      </c>
      <c r="J10" s="855">
        <v>1.5</v>
      </c>
      <c r="K10" s="857">
        <v>1.82</v>
      </c>
      <c r="L10" s="858">
        <v>-0.01</v>
      </c>
      <c r="M10" s="857">
        <v>0.99</v>
      </c>
      <c r="N10" s="858">
        <v>0</v>
      </c>
    </row>
    <row r="11" spans="1:15">
      <c r="A11" s="670"/>
      <c r="B11" s="654">
        <v>9</v>
      </c>
      <c r="C11" s="898">
        <v>5281</v>
      </c>
      <c r="D11" s="852">
        <v>-8.6</v>
      </c>
      <c r="E11" s="856">
        <v>28901</v>
      </c>
      <c r="F11" s="853">
        <v>-1.1000000000000001</v>
      </c>
      <c r="G11" s="856">
        <v>9795</v>
      </c>
      <c r="H11" s="854">
        <v>-7</v>
      </c>
      <c r="I11" s="856">
        <v>28605</v>
      </c>
      <c r="J11" s="855">
        <v>-1.5</v>
      </c>
      <c r="K11" s="857">
        <v>1.85</v>
      </c>
      <c r="L11" s="858">
        <v>0.03</v>
      </c>
      <c r="M11" s="857">
        <v>0.99</v>
      </c>
      <c r="N11" s="858">
        <v>0</v>
      </c>
    </row>
    <row r="12" spans="1:15">
      <c r="A12" s="670"/>
      <c r="B12" s="654">
        <v>10</v>
      </c>
      <c r="C12" s="898">
        <v>5222</v>
      </c>
      <c r="D12" s="852">
        <v>-1.1000000000000001</v>
      </c>
      <c r="E12" s="856">
        <v>28248</v>
      </c>
      <c r="F12" s="853">
        <v>-2.2999999999999998</v>
      </c>
      <c r="G12" s="856">
        <v>9695</v>
      </c>
      <c r="H12" s="854">
        <v>-1</v>
      </c>
      <c r="I12" s="856">
        <v>28465</v>
      </c>
      <c r="J12" s="855">
        <v>-0.5</v>
      </c>
      <c r="K12" s="857">
        <v>1.86</v>
      </c>
      <c r="L12" s="858">
        <v>0.01</v>
      </c>
      <c r="M12" s="857">
        <v>1.01</v>
      </c>
      <c r="N12" s="858">
        <v>0.02</v>
      </c>
    </row>
    <row r="13" spans="1:15">
      <c r="A13" s="670"/>
      <c r="B13" s="654">
        <v>11</v>
      </c>
      <c r="C13" s="898">
        <v>5298</v>
      </c>
      <c r="D13" s="852">
        <v>1.5</v>
      </c>
      <c r="E13" s="856">
        <v>28279</v>
      </c>
      <c r="F13" s="853">
        <v>0.1</v>
      </c>
      <c r="G13" s="856">
        <v>9691</v>
      </c>
      <c r="H13" s="854">
        <v>0</v>
      </c>
      <c r="I13" s="856">
        <v>28064</v>
      </c>
      <c r="J13" s="855">
        <v>-1.4</v>
      </c>
      <c r="K13" s="857">
        <v>1.83</v>
      </c>
      <c r="L13" s="858">
        <v>-0.03</v>
      </c>
      <c r="M13" s="857">
        <v>0.99</v>
      </c>
      <c r="N13" s="858">
        <v>-0.02</v>
      </c>
    </row>
    <row r="14" spans="1:15">
      <c r="A14" s="670"/>
      <c r="B14" s="654">
        <v>12</v>
      </c>
      <c r="C14" s="898">
        <v>5261</v>
      </c>
      <c r="D14" s="852">
        <v>-0.7</v>
      </c>
      <c r="E14" s="856">
        <v>28199</v>
      </c>
      <c r="F14" s="853">
        <v>-0.3</v>
      </c>
      <c r="G14" s="856">
        <v>9854</v>
      </c>
      <c r="H14" s="854">
        <v>1.7</v>
      </c>
      <c r="I14" s="856">
        <v>27899</v>
      </c>
      <c r="J14" s="855">
        <v>-0.6</v>
      </c>
      <c r="K14" s="857">
        <v>1.87</v>
      </c>
      <c r="L14" s="858">
        <v>0.04</v>
      </c>
      <c r="M14" s="857">
        <v>0.99</v>
      </c>
      <c r="N14" s="858">
        <v>0</v>
      </c>
    </row>
    <row r="15" spans="1:15">
      <c r="A15" s="670" t="s">
        <v>523</v>
      </c>
      <c r="B15" s="1012">
        <v>1</v>
      </c>
      <c r="C15" s="908">
        <v>5625</v>
      </c>
      <c r="D15" s="910">
        <v>6.9</v>
      </c>
      <c r="E15" s="911">
        <v>28990</v>
      </c>
      <c r="F15" s="912">
        <v>2.8</v>
      </c>
      <c r="G15" s="911">
        <v>9960</v>
      </c>
      <c r="H15" s="913">
        <v>1.1000000000000001</v>
      </c>
      <c r="I15" s="911">
        <v>28205</v>
      </c>
      <c r="J15" s="914">
        <v>1.1000000000000001</v>
      </c>
      <c r="K15" s="915">
        <v>1.77</v>
      </c>
      <c r="L15" s="916">
        <v>-0.1</v>
      </c>
      <c r="M15" s="915">
        <v>0.97</v>
      </c>
      <c r="N15" s="858">
        <v>-0.02</v>
      </c>
    </row>
    <row r="16" spans="1:15">
      <c r="A16" s="1013"/>
      <c r="B16" s="1012">
        <v>2</v>
      </c>
      <c r="C16" s="909">
        <v>5296</v>
      </c>
      <c r="D16" s="910">
        <v>-5.8</v>
      </c>
      <c r="E16" s="911">
        <v>28527</v>
      </c>
      <c r="F16" s="912">
        <v>-1.6</v>
      </c>
      <c r="G16" s="911">
        <v>9005</v>
      </c>
      <c r="H16" s="913">
        <v>-9.6</v>
      </c>
      <c r="I16" s="911">
        <v>27248</v>
      </c>
      <c r="J16" s="914">
        <v>-3.4</v>
      </c>
      <c r="K16" s="915">
        <v>1.7</v>
      </c>
      <c r="L16" s="916">
        <v>-7.0000000000000007E-2</v>
      </c>
      <c r="M16" s="915">
        <v>0.96</v>
      </c>
      <c r="N16" s="858">
        <v>-0.01</v>
      </c>
    </row>
    <row r="17" spans="1:14">
      <c r="A17" s="1013"/>
      <c r="B17" s="1070" t="s">
        <v>542</v>
      </c>
      <c r="C17" s="959">
        <v>5343</v>
      </c>
      <c r="D17" s="958">
        <v>0.9</v>
      </c>
      <c r="E17" s="955">
        <v>28223</v>
      </c>
      <c r="F17" s="957">
        <v>-1.1000000000000001</v>
      </c>
      <c r="G17" s="955">
        <v>9380</v>
      </c>
      <c r="H17" s="956">
        <v>4.2</v>
      </c>
      <c r="I17" s="955">
        <v>26887</v>
      </c>
      <c r="J17" s="954">
        <v>-1.3</v>
      </c>
      <c r="K17" s="953">
        <v>1.76</v>
      </c>
      <c r="L17" s="952">
        <v>0.06</v>
      </c>
      <c r="M17" s="951">
        <v>0.95</v>
      </c>
      <c r="N17" s="950">
        <v>-0.01</v>
      </c>
    </row>
    <row r="18" spans="1:14">
      <c r="A18" s="1013"/>
      <c r="B18" s="1071" t="s">
        <v>543</v>
      </c>
      <c r="C18" s="1072">
        <v>5446</v>
      </c>
      <c r="D18" s="1073">
        <v>1.9</v>
      </c>
      <c r="E18" s="1074">
        <v>27905</v>
      </c>
      <c r="F18" s="1075">
        <v>-1.1000000000000001</v>
      </c>
      <c r="G18" s="1074">
        <v>9934</v>
      </c>
      <c r="H18" s="1076">
        <v>5.9</v>
      </c>
      <c r="I18" s="1074">
        <v>26932</v>
      </c>
      <c r="J18" s="1077">
        <v>0.2</v>
      </c>
      <c r="K18" s="1078">
        <v>1.82</v>
      </c>
      <c r="L18" s="1079">
        <v>0.06</v>
      </c>
      <c r="M18" s="1080">
        <v>0.97</v>
      </c>
      <c r="N18" s="1081">
        <v>0.02</v>
      </c>
    </row>
    <row r="19" spans="1:14" ht="14.25" thickBot="1">
      <c r="A19" s="1058"/>
      <c r="B19" s="1059" t="s">
        <v>554</v>
      </c>
      <c r="C19" s="1060">
        <v>5647</v>
      </c>
      <c r="D19" s="1061">
        <v>3.7</v>
      </c>
      <c r="E19" s="1062">
        <v>28.195</v>
      </c>
      <c r="F19" s="1063">
        <v>1</v>
      </c>
      <c r="G19" s="1062">
        <v>9.4019999999999992</v>
      </c>
      <c r="H19" s="1064">
        <v>-5.4</v>
      </c>
      <c r="I19" s="1062">
        <v>27.155000000000001</v>
      </c>
      <c r="J19" s="1065">
        <v>0.8</v>
      </c>
      <c r="K19" s="1066">
        <v>1.66</v>
      </c>
      <c r="L19" s="1067">
        <v>-0.16</v>
      </c>
      <c r="M19" s="1068">
        <v>0.96</v>
      </c>
      <c r="N19" s="1069">
        <v>-0.01</v>
      </c>
    </row>
    <row r="20" spans="1:14" ht="14.25" thickTop="1">
      <c r="A20" s="907"/>
      <c r="B20" s="964" t="s">
        <v>561</v>
      </c>
      <c r="C20" s="965">
        <v>5496</v>
      </c>
      <c r="D20" s="966">
        <v>-2.7</v>
      </c>
      <c r="E20" s="1082">
        <v>27703</v>
      </c>
      <c r="F20" s="967">
        <v>-1.7</v>
      </c>
      <c r="G20" s="1082">
        <v>9331</v>
      </c>
      <c r="H20" s="968">
        <v>-0.8</v>
      </c>
      <c r="I20" s="1082">
        <v>27507</v>
      </c>
      <c r="J20" s="969">
        <v>1.3</v>
      </c>
      <c r="K20" s="970">
        <v>1.7</v>
      </c>
      <c r="L20" s="971">
        <v>0.04</v>
      </c>
      <c r="M20" s="972">
        <v>0.99</v>
      </c>
      <c r="N20" s="973">
        <v>0.03</v>
      </c>
    </row>
    <row r="21" spans="1:14" ht="3" customHeight="1">
      <c r="B21" s="717"/>
      <c r="C21" s="859"/>
      <c r="D21" s="860"/>
      <c r="E21" s="859"/>
      <c r="F21" s="860"/>
      <c r="G21" s="859"/>
      <c r="H21" s="860"/>
      <c r="I21" s="859"/>
      <c r="J21" s="860"/>
      <c r="K21" s="861"/>
      <c r="L21" s="862"/>
      <c r="M21" s="861"/>
      <c r="N21" s="863"/>
    </row>
    <row r="22" spans="1:14">
      <c r="A22" s="419" t="s">
        <v>305</v>
      </c>
      <c r="C22" s="843"/>
      <c r="D22" s="843"/>
      <c r="E22" s="843"/>
      <c r="F22" s="843"/>
      <c r="G22" s="843"/>
      <c r="H22" s="843"/>
      <c r="I22" s="843"/>
      <c r="J22" s="843"/>
      <c r="K22" s="843"/>
      <c r="L22" s="843"/>
      <c r="M22" s="843"/>
      <c r="N22" s="843"/>
    </row>
    <row r="23" spans="1:14">
      <c r="A23" s="419" t="s">
        <v>549</v>
      </c>
      <c r="C23" s="843"/>
      <c r="D23" s="843"/>
      <c r="E23" s="843"/>
      <c r="F23" s="843"/>
      <c r="G23" s="843"/>
      <c r="H23" s="843"/>
      <c r="I23" s="843"/>
      <c r="J23" s="843"/>
      <c r="K23" s="843"/>
      <c r="L23" s="843"/>
      <c r="M23" s="843"/>
      <c r="N23" s="843"/>
    </row>
    <row r="24" spans="1:14">
      <c r="A24" s="419" t="s">
        <v>439</v>
      </c>
      <c r="B24" s="843"/>
      <c r="C24" s="843"/>
      <c r="D24" s="843"/>
      <c r="E24" s="843"/>
      <c r="F24" s="843"/>
      <c r="G24" s="843"/>
      <c r="H24" s="843"/>
      <c r="I24" s="843"/>
      <c r="J24" s="843"/>
      <c r="K24" s="843"/>
      <c r="L24" s="843"/>
      <c r="M24" s="843"/>
      <c r="N24"/>
    </row>
  </sheetData>
  <mergeCells count="8">
    <mergeCell ref="A6:B6"/>
    <mergeCell ref="B2:N2"/>
    <mergeCell ref="C5:D5"/>
    <mergeCell ref="E5:F5"/>
    <mergeCell ref="G5:H5"/>
    <mergeCell ref="I5:J5"/>
    <mergeCell ref="K5:L5"/>
    <mergeCell ref="M5:N5"/>
  </mergeCells>
  <phoneticPr fontId="3"/>
  <pageMargins left="0.70866141732283472" right="0.70866141732283472" top="0.74803149606299213" bottom="0.74803149606299213" header="0.31496062992125984" footer="0.31496062992125984"/>
  <pageSetup paperSize="9" scale="9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R27"/>
  <sheetViews>
    <sheetView view="pageBreakPreview" zoomScaleNormal="100" zoomScaleSheetLayoutView="100" workbookViewId="0">
      <pane xSplit="2" ySplit="5" topLeftCell="C6" activePane="bottomRight" state="frozen"/>
      <selection pane="topRight" activeCell="C1" sqref="C1"/>
      <selection pane="bottomLeft" activeCell="A6" sqref="A6"/>
      <selection pane="bottomRight"/>
    </sheetView>
  </sheetViews>
  <sheetFormatPr defaultColWidth="8.75" defaultRowHeight="13.5"/>
  <cols>
    <col min="1" max="2" width="8.75" style="867"/>
    <col min="3" max="3" width="11.375" style="867" customWidth="1"/>
    <col min="4" max="4" width="12.75" style="867" customWidth="1"/>
    <col min="5" max="5" width="12" style="867" customWidth="1"/>
    <col min="6" max="12" width="11.625" style="867" customWidth="1"/>
    <col min="13" max="13" width="2.5" style="867" customWidth="1"/>
    <col min="14" max="16384" width="8.75" style="867"/>
  </cols>
  <sheetData>
    <row r="1" spans="1:12" ht="14.25">
      <c r="A1" s="864" t="s">
        <v>370</v>
      </c>
      <c r="B1" s="865"/>
      <c r="C1" s="865"/>
      <c r="D1" s="865"/>
      <c r="E1" s="865"/>
      <c r="F1" s="865"/>
      <c r="G1" s="865"/>
      <c r="H1" s="865"/>
      <c r="I1" s="865"/>
      <c r="J1" s="865"/>
      <c r="K1" s="866"/>
      <c r="L1" s="78"/>
    </row>
    <row r="2" spans="1:12" ht="17.25">
      <c r="A2" s="1202" t="s">
        <v>70</v>
      </c>
      <c r="B2" s="1202"/>
      <c r="C2" s="1202"/>
      <c r="D2" s="1202"/>
      <c r="E2" s="1202"/>
      <c r="F2" s="1202"/>
      <c r="G2" s="1202"/>
      <c r="H2" s="1202"/>
      <c r="I2" s="1202"/>
      <c r="J2" s="1202"/>
      <c r="K2" s="79"/>
      <c r="L2" s="717" t="s">
        <v>601</v>
      </c>
    </row>
    <row r="3" spans="1:12">
      <c r="A3" s="865"/>
      <c r="B3" s="865"/>
      <c r="C3" s="865"/>
      <c r="D3" s="865"/>
      <c r="E3" s="865"/>
      <c r="F3" s="865"/>
      <c r="G3" s="865"/>
      <c r="H3" s="865"/>
      <c r="I3" s="865"/>
      <c r="J3" s="865"/>
      <c r="K3" s="868"/>
      <c r="L3" s="420" t="s">
        <v>306</v>
      </c>
    </row>
    <row r="4" spans="1:12">
      <c r="A4" s="1203" t="s">
        <v>371</v>
      </c>
      <c r="B4" s="1204"/>
      <c r="C4" s="1207" t="s">
        <v>372</v>
      </c>
      <c r="D4" s="1207" t="s">
        <v>373</v>
      </c>
      <c r="E4" s="1209" t="s">
        <v>374</v>
      </c>
      <c r="F4" s="1207" t="s">
        <v>375</v>
      </c>
      <c r="G4" s="1207" t="s">
        <v>376</v>
      </c>
      <c r="H4" s="1207" t="s">
        <v>377</v>
      </c>
      <c r="I4" s="1209" t="s">
        <v>378</v>
      </c>
      <c r="J4" s="870" t="s">
        <v>379</v>
      </c>
      <c r="K4" s="1209" t="s">
        <v>68</v>
      </c>
      <c r="L4" s="869" t="s">
        <v>380</v>
      </c>
    </row>
    <row r="5" spans="1:12" ht="18">
      <c r="A5" s="1205"/>
      <c r="B5" s="1206"/>
      <c r="C5" s="1208"/>
      <c r="D5" s="1208"/>
      <c r="E5" s="1210"/>
      <c r="F5" s="1208"/>
      <c r="G5" s="1208"/>
      <c r="H5" s="1208"/>
      <c r="I5" s="1210"/>
      <c r="J5" s="80" t="s">
        <v>71</v>
      </c>
      <c r="K5" s="1210"/>
      <c r="L5" s="80" t="s">
        <v>72</v>
      </c>
    </row>
    <row r="6" spans="1:12" ht="13.5" customHeight="1">
      <c r="A6" s="899"/>
      <c r="B6" s="871"/>
      <c r="C6" s="872"/>
      <c r="D6" s="872" t="s">
        <v>69</v>
      </c>
      <c r="E6" s="872"/>
      <c r="F6" s="872" t="s">
        <v>69</v>
      </c>
      <c r="G6" s="873"/>
      <c r="H6" s="873"/>
      <c r="I6" s="874"/>
      <c r="J6" s="872"/>
      <c r="K6" s="872"/>
      <c r="L6" s="872"/>
    </row>
    <row r="7" spans="1:12">
      <c r="A7" s="875" t="s">
        <v>469</v>
      </c>
      <c r="B7" s="876"/>
      <c r="C7" s="877">
        <v>22663</v>
      </c>
      <c r="D7" s="877">
        <v>10194</v>
      </c>
      <c r="E7" s="877">
        <v>36062</v>
      </c>
      <c r="F7" s="877">
        <v>8292</v>
      </c>
      <c r="G7" s="878">
        <v>1.59</v>
      </c>
      <c r="H7" s="878">
        <v>0.81341203207900392</v>
      </c>
      <c r="I7" s="877">
        <v>10178</v>
      </c>
      <c r="J7" s="879">
        <v>44.910206062745445</v>
      </c>
      <c r="K7" s="880">
        <v>10358</v>
      </c>
      <c r="L7" s="879">
        <v>28.722755254838887</v>
      </c>
    </row>
    <row r="8" spans="1:12">
      <c r="A8" s="881" t="s">
        <v>449</v>
      </c>
      <c r="B8" s="876"/>
      <c r="C8" s="877">
        <v>25970</v>
      </c>
      <c r="D8" s="877">
        <v>11836</v>
      </c>
      <c r="E8" s="877">
        <v>40878</v>
      </c>
      <c r="F8" s="877">
        <v>9021</v>
      </c>
      <c r="G8" s="878">
        <v>1.57</v>
      </c>
      <c r="H8" s="878">
        <v>0.76</v>
      </c>
      <c r="I8" s="877">
        <v>9349</v>
      </c>
      <c r="J8" s="879">
        <v>35.799999999999997</v>
      </c>
      <c r="K8" s="880">
        <v>9549</v>
      </c>
      <c r="L8" s="879">
        <v>23.4</v>
      </c>
    </row>
    <row r="9" spans="1:12">
      <c r="A9" s="881" t="s">
        <v>448</v>
      </c>
      <c r="B9" s="876"/>
      <c r="C9" s="877">
        <v>24085</v>
      </c>
      <c r="D9" s="877">
        <v>11891</v>
      </c>
      <c r="E9" s="877">
        <v>50297</v>
      </c>
      <c r="F9" s="877">
        <v>11670</v>
      </c>
      <c r="G9" s="878">
        <v>2.09</v>
      </c>
      <c r="H9" s="878">
        <v>0.98</v>
      </c>
      <c r="I9" s="877">
        <v>9538</v>
      </c>
      <c r="J9" s="879">
        <v>39.6</v>
      </c>
      <c r="K9" s="880">
        <v>9768</v>
      </c>
      <c r="L9" s="879">
        <v>19.399999999999999</v>
      </c>
    </row>
    <row r="10" spans="1:12">
      <c r="A10" s="881" t="s">
        <v>470</v>
      </c>
      <c r="B10" s="876"/>
      <c r="C10" s="877">
        <v>22806</v>
      </c>
      <c r="D10" s="877">
        <v>11298</v>
      </c>
      <c r="E10" s="877">
        <v>51212</v>
      </c>
      <c r="F10" s="877">
        <v>12076</v>
      </c>
      <c r="G10" s="878">
        <v>2.25</v>
      </c>
      <c r="H10" s="878">
        <v>1.07</v>
      </c>
      <c r="I10" s="877">
        <v>9581</v>
      </c>
      <c r="J10" s="879">
        <v>42</v>
      </c>
      <c r="K10" s="880">
        <v>9647</v>
      </c>
      <c r="L10" s="879">
        <v>18.8</v>
      </c>
    </row>
    <row r="11" spans="1:12" ht="14.25">
      <c r="A11" s="568" t="s">
        <v>437</v>
      </c>
      <c r="B11" s="647">
        <v>6</v>
      </c>
      <c r="C11" s="883">
        <v>1680</v>
      </c>
      <c r="D11" s="883">
        <v>11901</v>
      </c>
      <c r="E11" s="882">
        <v>3566</v>
      </c>
      <c r="F11" s="883">
        <v>10273</v>
      </c>
      <c r="G11" s="886">
        <v>2.12</v>
      </c>
      <c r="H11" s="886">
        <v>0.86</v>
      </c>
      <c r="I11" s="882">
        <v>623</v>
      </c>
      <c r="J11" s="885">
        <v>37.1</v>
      </c>
      <c r="K11" s="884">
        <v>634</v>
      </c>
      <c r="L11" s="885">
        <v>17.8</v>
      </c>
    </row>
    <row r="12" spans="1:12" ht="14.25">
      <c r="A12" s="568"/>
      <c r="B12" s="647">
        <v>7</v>
      </c>
      <c r="C12" s="883">
        <v>1827</v>
      </c>
      <c r="D12" s="883">
        <v>11727</v>
      </c>
      <c r="E12" s="882">
        <v>3827</v>
      </c>
      <c r="F12" s="883">
        <v>10329</v>
      </c>
      <c r="G12" s="886">
        <v>2.09</v>
      </c>
      <c r="H12" s="886">
        <v>0.88</v>
      </c>
      <c r="I12" s="882">
        <v>574</v>
      </c>
      <c r="J12" s="885">
        <v>31.4</v>
      </c>
      <c r="K12" s="884">
        <v>581</v>
      </c>
      <c r="L12" s="885">
        <v>15.2</v>
      </c>
    </row>
    <row r="13" spans="1:12" ht="14.25">
      <c r="A13" s="568"/>
      <c r="B13" s="647">
        <v>8</v>
      </c>
      <c r="C13" s="883">
        <v>1737</v>
      </c>
      <c r="D13" s="883">
        <v>11781</v>
      </c>
      <c r="E13" s="882">
        <v>3760</v>
      </c>
      <c r="F13" s="883">
        <v>10589</v>
      </c>
      <c r="G13" s="886">
        <v>2.16</v>
      </c>
      <c r="H13" s="886">
        <v>0.9</v>
      </c>
      <c r="I13" s="882">
        <v>552</v>
      </c>
      <c r="J13" s="885">
        <v>31.8</v>
      </c>
      <c r="K13" s="884">
        <v>559</v>
      </c>
      <c r="L13" s="885">
        <v>14.9</v>
      </c>
    </row>
    <row r="14" spans="1:12" ht="14.25">
      <c r="A14" s="568"/>
      <c r="B14" s="647">
        <v>9</v>
      </c>
      <c r="C14" s="883">
        <v>1597</v>
      </c>
      <c r="D14" s="883">
        <v>11687</v>
      </c>
      <c r="E14" s="882">
        <v>3581</v>
      </c>
      <c r="F14" s="883">
        <v>10541</v>
      </c>
      <c r="G14" s="886">
        <v>2.2400000000000002</v>
      </c>
      <c r="H14" s="886">
        <v>0.9</v>
      </c>
      <c r="I14" s="882">
        <v>516</v>
      </c>
      <c r="J14" s="885">
        <v>32.299999999999997</v>
      </c>
      <c r="K14" s="884">
        <v>524</v>
      </c>
      <c r="L14" s="885">
        <v>14.6</v>
      </c>
    </row>
    <row r="15" spans="1:12" ht="14.25">
      <c r="A15" s="568"/>
      <c r="B15" s="647">
        <v>10</v>
      </c>
      <c r="C15" s="883">
        <v>1774</v>
      </c>
      <c r="D15" s="883">
        <v>11484</v>
      </c>
      <c r="E15" s="882">
        <v>4160</v>
      </c>
      <c r="F15" s="883">
        <v>10965</v>
      </c>
      <c r="G15" s="886">
        <v>2.34</v>
      </c>
      <c r="H15" s="886">
        <v>0.95</v>
      </c>
      <c r="I15" s="882">
        <v>602</v>
      </c>
      <c r="J15" s="885">
        <v>33.9</v>
      </c>
      <c r="K15" s="884">
        <v>609</v>
      </c>
      <c r="L15" s="885">
        <v>14.6</v>
      </c>
    </row>
    <row r="16" spans="1:12" ht="14.25">
      <c r="A16" s="568"/>
      <c r="B16" s="647">
        <v>11</v>
      </c>
      <c r="C16" s="883">
        <v>1575</v>
      </c>
      <c r="D16" s="883">
        <v>11197</v>
      </c>
      <c r="E16" s="882">
        <v>3416</v>
      </c>
      <c r="F16" s="883">
        <v>10673</v>
      </c>
      <c r="G16" s="886">
        <v>2.17</v>
      </c>
      <c r="H16" s="886">
        <v>0.95</v>
      </c>
      <c r="I16" s="882">
        <v>483</v>
      </c>
      <c r="J16" s="885">
        <v>30.7</v>
      </c>
      <c r="K16" s="884">
        <v>492</v>
      </c>
      <c r="L16" s="885">
        <v>14.4</v>
      </c>
    </row>
    <row r="17" spans="1:18" ht="14.25">
      <c r="A17" s="568"/>
      <c r="B17" s="647">
        <v>12</v>
      </c>
      <c r="C17" s="883">
        <v>1333</v>
      </c>
      <c r="D17" s="883">
        <v>10714</v>
      </c>
      <c r="E17" s="882">
        <v>3535</v>
      </c>
      <c r="F17" s="883">
        <v>10398</v>
      </c>
      <c r="G17" s="886">
        <v>2.65</v>
      </c>
      <c r="H17" s="886">
        <v>0.97</v>
      </c>
      <c r="I17" s="882">
        <v>462</v>
      </c>
      <c r="J17" s="885">
        <v>34.700000000000003</v>
      </c>
      <c r="K17" s="884">
        <v>467</v>
      </c>
      <c r="L17" s="885">
        <v>13.2</v>
      </c>
    </row>
    <row r="18" spans="1:18" ht="14.25">
      <c r="A18" s="568" t="s">
        <v>523</v>
      </c>
      <c r="B18" s="647">
        <v>1</v>
      </c>
      <c r="C18" s="883">
        <v>2141</v>
      </c>
      <c r="D18" s="883">
        <v>11171</v>
      </c>
      <c r="E18" s="882">
        <v>5434</v>
      </c>
      <c r="F18" s="883">
        <v>11848</v>
      </c>
      <c r="G18" s="886">
        <v>2.54</v>
      </c>
      <c r="H18" s="886">
        <v>1.06</v>
      </c>
      <c r="I18" s="882">
        <v>465</v>
      </c>
      <c r="J18" s="885">
        <v>21.7</v>
      </c>
      <c r="K18" s="884">
        <v>471</v>
      </c>
      <c r="L18" s="885">
        <v>8.6999999999999993</v>
      </c>
    </row>
    <row r="19" spans="1:18" ht="14.25">
      <c r="B19" s="647">
        <v>2</v>
      </c>
      <c r="C19" s="883">
        <v>2385</v>
      </c>
      <c r="D19" s="883">
        <v>11844</v>
      </c>
      <c r="E19" s="882">
        <v>4589</v>
      </c>
      <c r="F19" s="883">
        <v>12949</v>
      </c>
      <c r="G19" s="886">
        <v>1.92</v>
      </c>
      <c r="H19" s="886">
        <v>1.0900000000000001</v>
      </c>
      <c r="I19" s="882">
        <v>1384</v>
      </c>
      <c r="J19" s="885">
        <v>58</v>
      </c>
      <c r="K19" s="884">
        <v>1423</v>
      </c>
      <c r="L19" s="885">
        <v>31</v>
      </c>
    </row>
    <row r="20" spans="1:18" ht="14.25">
      <c r="A20" s="568"/>
      <c r="B20" s="647">
        <v>3</v>
      </c>
      <c r="C20" s="883">
        <v>2055</v>
      </c>
      <c r="D20" s="944">
        <v>12061</v>
      </c>
      <c r="E20" s="882">
        <v>3709</v>
      </c>
      <c r="F20" s="883">
        <v>12363</v>
      </c>
      <c r="G20" s="886">
        <v>1.8</v>
      </c>
      <c r="H20" s="886">
        <v>1.03</v>
      </c>
      <c r="I20" s="882">
        <v>2120</v>
      </c>
      <c r="J20" s="885">
        <v>103.2</v>
      </c>
      <c r="K20" s="884">
        <v>2201</v>
      </c>
      <c r="L20" s="885">
        <v>59.3</v>
      </c>
    </row>
    <row r="21" spans="1:18" ht="14.25">
      <c r="A21" s="568"/>
      <c r="B21" s="647">
        <v>4</v>
      </c>
      <c r="C21" s="883">
        <v>2601</v>
      </c>
      <c r="D21" s="944">
        <v>12052</v>
      </c>
      <c r="E21" s="882">
        <v>3582</v>
      </c>
      <c r="F21" s="883">
        <v>10443</v>
      </c>
      <c r="G21" s="886">
        <v>1.38</v>
      </c>
      <c r="H21" s="886">
        <v>0.87</v>
      </c>
      <c r="I21" s="882">
        <v>808</v>
      </c>
      <c r="J21" s="885">
        <v>31.1</v>
      </c>
      <c r="K21" s="884">
        <v>823</v>
      </c>
      <c r="L21" s="885">
        <v>23</v>
      </c>
    </row>
    <row r="22" spans="1:18" ht="14.25">
      <c r="A22" s="568"/>
      <c r="B22" s="647">
        <v>5</v>
      </c>
      <c r="C22" s="883">
        <v>2093</v>
      </c>
      <c r="D22" s="944">
        <v>11914</v>
      </c>
      <c r="E22" s="882">
        <v>3396</v>
      </c>
      <c r="F22" s="883">
        <v>9653</v>
      </c>
      <c r="G22" s="886">
        <v>1.62</v>
      </c>
      <c r="H22" s="886">
        <v>0.81</v>
      </c>
      <c r="I22" s="882">
        <v>585</v>
      </c>
      <c r="J22" s="885">
        <v>28</v>
      </c>
      <c r="K22" s="884">
        <v>587</v>
      </c>
      <c r="L22" s="885">
        <v>17.3</v>
      </c>
    </row>
    <row r="23" spans="1:18" ht="14.25">
      <c r="A23" s="568"/>
      <c r="B23" s="647" t="s">
        <v>561</v>
      </c>
      <c r="C23" s="883">
        <v>1758</v>
      </c>
      <c r="D23" s="944">
        <v>11390</v>
      </c>
      <c r="E23" s="882">
        <v>3102</v>
      </c>
      <c r="F23" s="883">
        <v>9417</v>
      </c>
      <c r="G23" s="886">
        <v>1.76</v>
      </c>
      <c r="H23" s="886">
        <v>0.83</v>
      </c>
      <c r="I23" s="882">
        <v>599</v>
      </c>
      <c r="J23" s="885">
        <v>34.1</v>
      </c>
      <c r="K23" s="884">
        <v>603</v>
      </c>
      <c r="L23" s="885">
        <v>19.399999999999999</v>
      </c>
    </row>
    <row r="24" spans="1:18" ht="13.5" customHeight="1">
      <c r="A24" s="1212" t="s">
        <v>418</v>
      </c>
      <c r="B24" s="1213"/>
      <c r="C24" s="887">
        <f>(C23/C11-1)*100</f>
        <v>4.6428571428571486</v>
      </c>
      <c r="D24" s="887">
        <f>(D23/D11-1)*100</f>
        <v>-4.2937568271573801</v>
      </c>
      <c r="E24" s="887">
        <f>(E23/E11-1)*100</f>
        <v>-13.011777902411669</v>
      </c>
      <c r="F24" s="887">
        <f>(F23/F11-1)*100</f>
        <v>-8.3325221454297669</v>
      </c>
      <c r="G24" s="888">
        <f>G23 - G11</f>
        <v>-0.3600000000000001</v>
      </c>
      <c r="H24" s="888">
        <f>H23 - H11</f>
        <v>-3.0000000000000027E-2</v>
      </c>
      <c r="I24" s="889">
        <f>(I23/I11-1)*100</f>
        <v>-3.8523274478330705</v>
      </c>
      <c r="J24" s="890">
        <f>J23 - J11</f>
        <v>-3</v>
      </c>
      <c r="K24" s="889">
        <f>(K23/K11-1)*100</f>
        <v>-4.8895899053627794</v>
      </c>
      <c r="L24" s="890">
        <v>1.6</v>
      </c>
      <c r="N24" s="1211"/>
      <c r="O24" s="1211"/>
      <c r="P24" s="1211"/>
      <c r="Q24" s="1211"/>
      <c r="R24" s="1211"/>
    </row>
    <row r="25" spans="1:18" ht="13.5" customHeight="1">
      <c r="A25" s="1214" t="s">
        <v>73</v>
      </c>
      <c r="B25" s="1215"/>
      <c r="C25" s="891">
        <f t="shared" ref="C25:J25" si="0">(C23/C22-1)*100</f>
        <v>-16.005733397037748</v>
      </c>
      <c r="D25" s="891">
        <f t="shared" si="0"/>
        <v>-4.398187006882659</v>
      </c>
      <c r="E25" s="891">
        <f t="shared" si="0"/>
        <v>-8.657243816254411</v>
      </c>
      <c r="F25" s="891">
        <f t="shared" si="0"/>
        <v>-2.4448358023412387</v>
      </c>
      <c r="G25" s="891">
        <f t="shared" si="0"/>
        <v>8.6419753086419693</v>
      </c>
      <c r="H25" s="891">
        <f t="shared" si="0"/>
        <v>2.4691358024691246</v>
      </c>
      <c r="I25" s="891">
        <f>(I23/I22-1)*100</f>
        <v>2.3931623931623847</v>
      </c>
      <c r="J25" s="891">
        <f t="shared" si="0"/>
        <v>21.785714285714299</v>
      </c>
      <c r="K25" s="891">
        <f t="shared" ref="K25" si="1">(K23/K22-1)*100</f>
        <v>2.7257240204429323</v>
      </c>
      <c r="L25" s="891">
        <f>(L23/L22-1)*100</f>
        <v>12.1387283236994</v>
      </c>
      <c r="N25" s="1211"/>
      <c r="O25" s="1211"/>
      <c r="P25" s="1211"/>
      <c r="Q25" s="1211"/>
      <c r="R25" s="1211"/>
    </row>
    <row r="26" spans="1:18">
      <c r="A26" s="421" t="s">
        <v>74</v>
      </c>
      <c r="B26" s="865"/>
      <c r="C26" s="865"/>
      <c r="D26" s="865"/>
      <c r="E26" s="865"/>
      <c r="F26" s="892"/>
      <c r="G26" s="865"/>
      <c r="H26" s="865"/>
      <c r="I26" s="865"/>
      <c r="J26" s="893"/>
      <c r="K26" s="865"/>
      <c r="L26" s="865"/>
    </row>
    <row r="27" spans="1:18">
      <c r="A27" s="419" t="s">
        <v>439</v>
      </c>
      <c r="B27" s="865"/>
      <c r="C27" s="865"/>
      <c r="D27" s="865"/>
      <c r="E27" s="865"/>
      <c r="F27" s="892"/>
      <c r="G27" s="865"/>
      <c r="H27" s="865"/>
      <c r="I27" s="865"/>
      <c r="J27" s="893"/>
      <c r="K27" s="865"/>
      <c r="L27" s="865"/>
    </row>
  </sheetData>
  <mergeCells count="13">
    <mergeCell ref="N24:R25"/>
    <mergeCell ref="H4:H5"/>
    <mergeCell ref="I4:I5"/>
    <mergeCell ref="K4:K5"/>
    <mergeCell ref="A24:B24"/>
    <mergeCell ref="A25:B25"/>
    <mergeCell ref="A2:J2"/>
    <mergeCell ref="A4:B5"/>
    <mergeCell ref="C4:C5"/>
    <mergeCell ref="D4:D5"/>
    <mergeCell ref="E4:E5"/>
    <mergeCell ref="F4:F5"/>
    <mergeCell ref="G4:G5"/>
  </mergeCells>
  <phoneticPr fontId="3"/>
  <pageMargins left="0.70866141732283472" right="0.70866141732283472" top="0.74803149606299213" bottom="0.74803149606299213" header="0.31496062992125984" footer="0.31496062992125984"/>
  <pageSetup paperSize="9" scale="9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132"/>
  <sheetViews>
    <sheetView showGridLines="0" view="pageBreakPreview" zoomScaleNormal="100" zoomScaleSheetLayoutView="100" workbookViewId="0">
      <selection sqref="A1:K1"/>
    </sheetView>
  </sheetViews>
  <sheetFormatPr defaultColWidth="13.625" defaultRowHeight="14.25"/>
  <cols>
    <col min="1" max="1" width="11.25" style="21" customWidth="1"/>
    <col min="2" max="2" width="6.25" style="21" customWidth="1"/>
    <col min="3" max="3" width="10.875" style="21" customWidth="1"/>
    <col min="4" max="4" width="13.375" style="21" customWidth="1"/>
    <col min="5" max="5" width="10.875" style="21" customWidth="1"/>
    <col min="6" max="6" width="13.375" style="21" customWidth="1"/>
    <col min="7" max="7" width="10.875" style="21" customWidth="1"/>
    <col min="8" max="8" width="13.375" style="21" customWidth="1"/>
    <col min="9" max="9" width="10.875" style="21" customWidth="1"/>
    <col min="10" max="10" width="13.125" style="21" customWidth="1"/>
    <col min="11" max="11" width="0.375" style="21" customWidth="1"/>
    <col min="12" max="12" width="13.625" style="21" customWidth="1"/>
    <col min="13" max="13" width="3.5" style="21" bestFit="1" customWidth="1"/>
    <col min="14" max="14" width="15.75" style="21" customWidth="1"/>
    <col min="15" max="15" width="0.625" style="21" customWidth="1"/>
    <col min="16" max="18" width="7.375" style="21" customWidth="1"/>
    <col min="19" max="20" width="8.625" style="21" customWidth="1"/>
    <col min="21" max="23" width="9.875" style="21" customWidth="1"/>
    <col min="24" max="25" width="13.625" style="21" customWidth="1"/>
    <col min="26" max="26" width="3.75" style="21" customWidth="1"/>
    <col min="27" max="16384" width="13.625" style="21"/>
  </cols>
  <sheetData>
    <row r="1" spans="1:13" s="19" customFormat="1" ht="30" customHeight="1">
      <c r="A1" s="1216" t="s">
        <v>75</v>
      </c>
      <c r="B1" s="1216"/>
      <c r="C1" s="1216"/>
      <c r="D1" s="1216"/>
      <c r="E1" s="1216"/>
      <c r="F1" s="1216"/>
      <c r="G1" s="1216"/>
      <c r="H1" s="1216"/>
      <c r="I1" s="1216"/>
      <c r="J1" s="1216"/>
      <c r="K1" s="1216"/>
    </row>
    <row r="2" spans="1:13" s="19" customFormat="1" ht="6.75" customHeight="1">
      <c r="B2" s="70"/>
      <c r="C2" s="70"/>
      <c r="D2" s="70"/>
      <c r="E2" s="70"/>
      <c r="F2" s="70"/>
      <c r="G2" s="70"/>
      <c r="H2" s="70"/>
      <c r="I2" s="70"/>
    </row>
    <row r="3" spans="1:13" ht="14.25" customHeight="1">
      <c r="B3" s="50"/>
      <c r="C3" s="50"/>
      <c r="D3" s="50"/>
      <c r="E3" s="50"/>
      <c r="F3" s="50"/>
      <c r="G3" s="50"/>
      <c r="I3" s="50"/>
      <c r="J3" s="423" t="s">
        <v>312</v>
      </c>
    </row>
    <row r="4" spans="1:13" ht="3" customHeight="1" thickBot="1">
      <c r="B4" s="50"/>
      <c r="C4" s="50"/>
      <c r="D4" s="50"/>
      <c r="E4" s="50"/>
      <c r="F4" s="50"/>
      <c r="G4" s="50"/>
      <c r="I4" s="50"/>
      <c r="J4" s="81"/>
    </row>
    <row r="5" spans="1:13" ht="24.95" customHeight="1">
      <c r="A5" s="1220" t="s">
        <v>307</v>
      </c>
      <c r="B5" s="1221"/>
      <c r="C5" s="1217" t="s">
        <v>76</v>
      </c>
      <c r="D5" s="1218"/>
      <c r="E5" s="1217" t="s">
        <v>77</v>
      </c>
      <c r="F5" s="1219"/>
      <c r="G5" s="1217" t="s">
        <v>78</v>
      </c>
      <c r="H5" s="1218"/>
      <c r="I5" s="1217" t="s">
        <v>310</v>
      </c>
      <c r="J5" s="1219"/>
      <c r="K5" s="84"/>
      <c r="L5" s="25"/>
      <c r="M5" s="25"/>
    </row>
    <row r="6" spans="1:13" ht="24.95" customHeight="1">
      <c r="A6" s="1222"/>
      <c r="B6" s="1223"/>
      <c r="C6" s="87" t="s">
        <v>308</v>
      </c>
      <c r="D6" s="87" t="s">
        <v>79</v>
      </c>
      <c r="E6" s="87" t="s">
        <v>308</v>
      </c>
      <c r="F6" s="87" t="s">
        <v>79</v>
      </c>
      <c r="G6" s="87" t="s">
        <v>309</v>
      </c>
      <c r="H6" s="87" t="s">
        <v>79</v>
      </c>
      <c r="I6" s="88" t="s">
        <v>309</v>
      </c>
      <c r="J6" s="89" t="s">
        <v>79</v>
      </c>
      <c r="K6" s="90"/>
      <c r="L6" s="25"/>
      <c r="M6" s="25"/>
    </row>
    <row r="7" spans="1:13" ht="15" customHeight="1">
      <c r="A7" s="656"/>
      <c r="B7" s="50"/>
      <c r="C7" s="93"/>
      <c r="D7" s="92"/>
      <c r="E7" s="92"/>
      <c r="F7" s="92"/>
      <c r="G7" s="92"/>
      <c r="H7" s="92"/>
      <c r="I7" s="92"/>
      <c r="J7" s="50"/>
      <c r="K7" s="94"/>
      <c r="L7" s="25"/>
      <c r="M7" s="25"/>
    </row>
    <row r="8" spans="1:13" ht="15" hidden="1" customHeight="1">
      <c r="A8" s="91"/>
      <c r="B8" s="95" t="s">
        <v>80</v>
      </c>
      <c r="C8" s="96">
        <v>4611</v>
      </c>
      <c r="D8" s="97">
        <v>1566951</v>
      </c>
      <c r="E8" s="97">
        <v>70</v>
      </c>
      <c r="F8" s="97">
        <v>17490</v>
      </c>
      <c r="G8" s="98">
        <v>347628</v>
      </c>
      <c r="H8" s="98">
        <v>27292565.5</v>
      </c>
      <c r="I8" s="97">
        <v>1364</v>
      </c>
      <c r="J8" s="97">
        <v>34809</v>
      </c>
      <c r="K8" s="94"/>
      <c r="L8" s="25"/>
      <c r="M8" s="25"/>
    </row>
    <row r="9" spans="1:13" ht="15" hidden="1" customHeight="1">
      <c r="A9" s="91"/>
      <c r="B9" s="95" t="s">
        <v>81</v>
      </c>
      <c r="C9" s="96">
        <v>4581</v>
      </c>
      <c r="D9" s="97">
        <v>1526586.6</v>
      </c>
      <c r="E9" s="97">
        <v>58</v>
      </c>
      <c r="F9" s="97">
        <v>15008.8</v>
      </c>
      <c r="G9" s="98">
        <v>365421</v>
      </c>
      <c r="H9" s="98">
        <v>28871248.5</v>
      </c>
      <c r="I9" s="97">
        <v>1476</v>
      </c>
      <c r="J9" s="97">
        <v>37771</v>
      </c>
      <c r="K9" s="94"/>
      <c r="L9" s="25"/>
      <c r="M9" s="25"/>
    </row>
    <row r="10" spans="1:13" ht="15" hidden="1" customHeight="1">
      <c r="A10" s="91"/>
      <c r="B10" s="95" t="s">
        <v>82</v>
      </c>
      <c r="C10" s="96">
        <v>4293</v>
      </c>
      <c r="D10" s="97">
        <v>1424028</v>
      </c>
      <c r="E10" s="97">
        <v>70</v>
      </c>
      <c r="F10" s="97">
        <v>18440</v>
      </c>
      <c r="G10" s="98">
        <v>355962</v>
      </c>
      <c r="H10" s="98">
        <v>27572484.5</v>
      </c>
      <c r="I10" s="97">
        <v>1482</v>
      </c>
      <c r="J10" s="97">
        <v>38851.800000000003</v>
      </c>
      <c r="K10" s="94"/>
      <c r="L10" s="25"/>
      <c r="M10" s="25"/>
    </row>
    <row r="11" spans="1:13" ht="15.95" hidden="1" customHeight="1">
      <c r="A11" s="91"/>
      <c r="B11" s="95" t="s">
        <v>83</v>
      </c>
      <c r="C11" s="99">
        <v>4221</v>
      </c>
      <c r="D11" s="100">
        <v>1408004</v>
      </c>
      <c r="E11" s="100">
        <v>63</v>
      </c>
      <c r="F11" s="100">
        <v>16785</v>
      </c>
      <c r="G11" s="100">
        <v>353812</v>
      </c>
      <c r="H11" s="100">
        <v>28926856</v>
      </c>
      <c r="I11" s="100">
        <v>2116</v>
      </c>
      <c r="J11" s="100">
        <v>53760.5</v>
      </c>
      <c r="K11" s="94"/>
      <c r="L11" s="25"/>
      <c r="M11" s="25"/>
    </row>
    <row r="12" spans="1:13" ht="15.95" hidden="1" customHeight="1">
      <c r="A12" s="91"/>
      <c r="B12" s="95" t="s">
        <v>84</v>
      </c>
      <c r="C12" s="99">
        <v>4570</v>
      </c>
      <c r="D12" s="100">
        <v>1582679</v>
      </c>
      <c r="E12" s="100">
        <v>67</v>
      </c>
      <c r="F12" s="100">
        <v>15322</v>
      </c>
      <c r="G12" s="100">
        <v>337623</v>
      </c>
      <c r="H12" s="100">
        <v>27313285</v>
      </c>
      <c r="I12" s="100">
        <v>2398</v>
      </c>
      <c r="J12" s="100">
        <v>61718</v>
      </c>
      <c r="K12" s="94"/>
      <c r="L12" s="25"/>
      <c r="M12" s="25"/>
    </row>
    <row r="13" spans="1:13" ht="15.95" hidden="1" customHeight="1">
      <c r="A13" s="91"/>
      <c r="B13" s="95" t="s">
        <v>85</v>
      </c>
      <c r="C13" s="99">
        <v>4292</v>
      </c>
      <c r="D13" s="100">
        <v>1582678</v>
      </c>
      <c r="E13" s="100">
        <v>54</v>
      </c>
      <c r="F13" s="100">
        <v>11158</v>
      </c>
      <c r="G13" s="100">
        <v>318286</v>
      </c>
      <c r="H13" s="100">
        <v>25342145</v>
      </c>
      <c r="I13" s="100">
        <v>2517</v>
      </c>
      <c r="J13" s="100">
        <v>63831</v>
      </c>
      <c r="K13" s="94"/>
      <c r="L13" s="25"/>
      <c r="M13" s="25"/>
    </row>
    <row r="14" spans="1:13" ht="15.75" customHeight="1">
      <c r="A14" s="657" t="s">
        <v>496</v>
      </c>
      <c r="C14" s="469">
        <v>4017</v>
      </c>
      <c r="D14" s="100">
        <v>1665581</v>
      </c>
      <c r="E14" s="100">
        <v>27</v>
      </c>
      <c r="F14" s="100">
        <v>5402</v>
      </c>
      <c r="G14" s="100">
        <v>316193</v>
      </c>
      <c r="H14" s="102">
        <v>25509627</v>
      </c>
      <c r="I14" s="100">
        <v>3751</v>
      </c>
      <c r="J14" s="102">
        <v>96633</v>
      </c>
      <c r="K14" s="94"/>
      <c r="L14" s="25"/>
      <c r="M14" s="25"/>
    </row>
    <row r="15" spans="1:13" ht="15.75" customHeight="1">
      <c r="A15" s="657" t="s">
        <v>497</v>
      </c>
      <c r="C15" s="470">
        <v>4258</v>
      </c>
      <c r="D15" s="136">
        <v>1704635.8</v>
      </c>
      <c r="E15" s="136">
        <v>18</v>
      </c>
      <c r="F15" s="136">
        <v>4025.4</v>
      </c>
      <c r="G15" s="136">
        <v>300306</v>
      </c>
      <c r="H15" s="149">
        <v>24288788.5</v>
      </c>
      <c r="I15" s="136">
        <v>3542</v>
      </c>
      <c r="J15" s="149">
        <v>86559.499999999985</v>
      </c>
      <c r="K15" s="94"/>
      <c r="L15" s="25"/>
      <c r="M15" s="25"/>
    </row>
    <row r="16" spans="1:13" ht="15" customHeight="1">
      <c r="A16" s="704" t="s">
        <v>498</v>
      </c>
      <c r="B16" s="103"/>
      <c r="C16" s="135">
        <v>4577</v>
      </c>
      <c r="D16" s="136">
        <v>1860392.5999999999</v>
      </c>
      <c r="E16" s="136">
        <v>19</v>
      </c>
      <c r="F16" s="136">
        <v>4171.7000000000007</v>
      </c>
      <c r="G16" s="136">
        <v>293640</v>
      </c>
      <c r="H16" s="136">
        <v>24116696</v>
      </c>
      <c r="I16" s="136">
        <v>2837</v>
      </c>
      <c r="J16" s="136">
        <v>72536.100000000006</v>
      </c>
      <c r="K16" s="94"/>
      <c r="L16" s="25"/>
      <c r="M16" s="25"/>
    </row>
    <row r="17" spans="1:13" ht="15" customHeight="1">
      <c r="A17" s="648"/>
      <c r="B17" s="53"/>
      <c r="C17" s="99"/>
      <c r="D17" s="100"/>
      <c r="E17" s="100"/>
      <c r="F17" s="100"/>
      <c r="G17" s="100"/>
      <c r="H17" s="100"/>
      <c r="I17" s="100"/>
      <c r="J17" s="100"/>
      <c r="K17" s="94"/>
      <c r="L17" s="25"/>
      <c r="M17" s="25"/>
    </row>
    <row r="18" spans="1:13" ht="15.95" customHeight="1">
      <c r="A18" s="648" t="s">
        <v>437</v>
      </c>
      <c r="B18" s="644">
        <v>6</v>
      </c>
      <c r="C18" s="106">
        <v>357</v>
      </c>
      <c r="D18" s="107">
        <v>147737.9</v>
      </c>
      <c r="E18" s="435">
        <v>2</v>
      </c>
      <c r="F18" s="435">
        <v>333.2</v>
      </c>
      <c r="G18" s="107">
        <v>22848</v>
      </c>
      <c r="H18" s="107">
        <v>1923912.5</v>
      </c>
      <c r="I18" s="107">
        <v>228</v>
      </c>
      <c r="J18" s="107">
        <v>5837.9</v>
      </c>
      <c r="K18" s="108"/>
    </row>
    <row r="19" spans="1:13" ht="15.95" customHeight="1">
      <c r="A19" s="648"/>
      <c r="B19" s="644">
        <v>7</v>
      </c>
      <c r="C19" s="106">
        <v>410</v>
      </c>
      <c r="D19" s="107">
        <v>171407.9</v>
      </c>
      <c r="E19" s="435">
        <v>3</v>
      </c>
      <c r="F19" s="435">
        <v>607.79999999999995</v>
      </c>
      <c r="G19" s="107">
        <v>24704</v>
      </c>
      <c r="H19" s="107">
        <v>1992429</v>
      </c>
      <c r="I19" s="107">
        <v>245</v>
      </c>
      <c r="J19" s="107">
        <v>6151.1</v>
      </c>
      <c r="K19" s="108"/>
    </row>
    <row r="20" spans="1:13" ht="15.95" customHeight="1">
      <c r="A20" s="648"/>
      <c r="B20" s="644">
        <v>8</v>
      </c>
      <c r="C20" s="106">
        <v>394</v>
      </c>
      <c r="D20" s="107">
        <v>157274.5</v>
      </c>
      <c r="E20" s="435">
        <v>1</v>
      </c>
      <c r="F20" s="435">
        <v>107.8</v>
      </c>
      <c r="G20" s="107">
        <v>23452</v>
      </c>
      <c r="H20" s="107">
        <v>1834347.5</v>
      </c>
      <c r="I20" s="107">
        <v>218</v>
      </c>
      <c r="J20" s="107">
        <v>5623.1</v>
      </c>
      <c r="K20" s="108"/>
    </row>
    <row r="21" spans="1:13" ht="15" customHeight="1">
      <c r="A21" s="648"/>
      <c r="B21" s="644">
        <v>9</v>
      </c>
      <c r="C21" s="106">
        <v>364</v>
      </c>
      <c r="D21" s="107">
        <v>144967.29999999999</v>
      </c>
      <c r="E21" s="435">
        <v>1</v>
      </c>
      <c r="F21" s="435">
        <v>269</v>
      </c>
      <c r="G21" s="107">
        <v>22183</v>
      </c>
      <c r="H21" s="107">
        <v>1768715</v>
      </c>
      <c r="I21" s="107">
        <v>185</v>
      </c>
      <c r="J21" s="107">
        <v>4842.6000000000004</v>
      </c>
      <c r="K21" s="108"/>
    </row>
    <row r="22" spans="1:13" ht="15" customHeight="1">
      <c r="A22" s="648"/>
      <c r="B22" s="644">
        <v>10</v>
      </c>
      <c r="C22" s="106">
        <v>418</v>
      </c>
      <c r="D22" s="107">
        <v>172614.9</v>
      </c>
      <c r="E22" s="435">
        <v>2</v>
      </c>
      <c r="F22" s="435">
        <v>465.5</v>
      </c>
      <c r="G22" s="107">
        <v>26010</v>
      </c>
      <c r="H22" s="107">
        <v>2081996</v>
      </c>
      <c r="I22" s="107">
        <v>220</v>
      </c>
      <c r="J22" s="107">
        <v>5820.9</v>
      </c>
      <c r="K22" s="108"/>
    </row>
    <row r="23" spans="1:13" ht="15" customHeight="1">
      <c r="A23" s="648"/>
      <c r="B23" s="644">
        <v>11</v>
      </c>
      <c r="C23" s="106">
        <v>405</v>
      </c>
      <c r="D23" s="107">
        <v>162192.70000000001</v>
      </c>
      <c r="E23" s="435">
        <v>2</v>
      </c>
      <c r="F23" s="435">
        <v>429.5</v>
      </c>
      <c r="G23" s="107">
        <v>24433</v>
      </c>
      <c r="H23" s="107">
        <v>1983991.5</v>
      </c>
      <c r="I23" s="107">
        <v>251</v>
      </c>
      <c r="J23" s="107">
        <v>6581.7</v>
      </c>
      <c r="K23" s="108"/>
    </row>
    <row r="24" spans="1:13" ht="15" customHeight="1">
      <c r="A24" s="648"/>
      <c r="B24" s="644">
        <v>12</v>
      </c>
      <c r="C24" s="106">
        <v>411</v>
      </c>
      <c r="D24" s="107">
        <v>164213.69999999998</v>
      </c>
      <c r="E24" s="435">
        <v>2</v>
      </c>
      <c r="F24" s="435">
        <v>555.6</v>
      </c>
      <c r="G24" s="107">
        <v>26398</v>
      </c>
      <c r="H24" s="107">
        <v>2142609.5</v>
      </c>
      <c r="I24" s="107">
        <v>243</v>
      </c>
      <c r="J24" s="107">
        <v>6185.3</v>
      </c>
      <c r="K24" s="108"/>
    </row>
    <row r="25" spans="1:13" ht="15" customHeight="1">
      <c r="A25" s="648" t="s">
        <v>511</v>
      </c>
      <c r="B25" s="644">
        <v>1</v>
      </c>
      <c r="C25" s="106">
        <v>405</v>
      </c>
      <c r="D25" s="107">
        <v>166309.5</v>
      </c>
      <c r="E25" s="435">
        <v>0</v>
      </c>
      <c r="F25" s="435">
        <v>0</v>
      </c>
      <c r="G25" s="107">
        <v>25209</v>
      </c>
      <c r="H25" s="107">
        <v>2135502.5</v>
      </c>
      <c r="I25" s="107">
        <v>201</v>
      </c>
      <c r="J25" s="107">
        <v>5100.1000000000004</v>
      </c>
      <c r="K25" s="108"/>
    </row>
    <row r="26" spans="1:13" ht="15" customHeight="1">
      <c r="A26" s="648"/>
      <c r="B26" s="644">
        <v>2</v>
      </c>
      <c r="C26" s="106">
        <v>263</v>
      </c>
      <c r="D26" s="107">
        <v>109916.59999999999</v>
      </c>
      <c r="E26" s="435">
        <v>2</v>
      </c>
      <c r="F26" s="435">
        <v>582.20000000000005</v>
      </c>
      <c r="G26" s="107">
        <v>24046</v>
      </c>
      <c r="H26" s="107">
        <v>2079674.5</v>
      </c>
      <c r="I26" s="107">
        <v>175</v>
      </c>
      <c r="J26" s="107">
        <v>4885.8999999999996</v>
      </c>
      <c r="K26" s="108"/>
    </row>
    <row r="27" spans="1:13" ht="15" customHeight="1">
      <c r="A27" s="648"/>
      <c r="B27" s="644">
        <v>3</v>
      </c>
      <c r="C27" s="106">
        <v>402</v>
      </c>
      <c r="D27" s="107">
        <v>168165.45</v>
      </c>
      <c r="E27" s="435">
        <v>0</v>
      </c>
      <c r="F27" s="435">
        <v>0</v>
      </c>
      <c r="G27" s="107">
        <v>25583</v>
      </c>
      <c r="H27" s="107">
        <v>2220527</v>
      </c>
      <c r="I27" s="107">
        <v>232</v>
      </c>
      <c r="J27" s="107">
        <v>5615.7</v>
      </c>
      <c r="K27" s="108"/>
    </row>
    <row r="28" spans="1:13" ht="15" customHeight="1">
      <c r="A28" s="648"/>
      <c r="B28" s="977">
        <v>4</v>
      </c>
      <c r="C28" s="107">
        <v>410</v>
      </c>
      <c r="D28" s="107">
        <v>170296.9</v>
      </c>
      <c r="E28" s="435">
        <v>2</v>
      </c>
      <c r="F28" s="435">
        <v>545.70000000000005</v>
      </c>
      <c r="G28" s="107">
        <v>26628</v>
      </c>
      <c r="H28" s="107">
        <v>2336730.5</v>
      </c>
      <c r="I28" s="107">
        <v>250</v>
      </c>
      <c r="J28" s="107">
        <v>6570.6</v>
      </c>
      <c r="K28" s="108"/>
    </row>
    <row r="29" spans="1:13" ht="15" customHeight="1">
      <c r="A29" s="648"/>
      <c r="B29" s="977">
        <v>5</v>
      </c>
      <c r="C29" s="107">
        <v>351</v>
      </c>
      <c r="D29" s="107">
        <v>148930.70000000001</v>
      </c>
      <c r="E29" s="435">
        <v>0</v>
      </c>
      <c r="F29" s="435">
        <v>0</v>
      </c>
      <c r="G29" s="107">
        <v>23979</v>
      </c>
      <c r="H29" s="107">
        <v>2084080.5</v>
      </c>
      <c r="I29" s="107">
        <v>210</v>
      </c>
      <c r="J29" s="107">
        <v>5288.1</v>
      </c>
      <c r="K29" s="108"/>
    </row>
    <row r="30" spans="1:13" ht="15" customHeight="1">
      <c r="A30" s="648"/>
      <c r="B30" s="977">
        <v>6</v>
      </c>
      <c r="C30" s="107">
        <v>351</v>
      </c>
      <c r="D30" s="107">
        <v>144956.79999999999</v>
      </c>
      <c r="E30" s="435">
        <v>1</v>
      </c>
      <c r="F30" s="435">
        <v>345.4</v>
      </c>
      <c r="G30" s="107">
        <v>22464</v>
      </c>
      <c r="H30" s="107">
        <v>1877135</v>
      </c>
      <c r="I30" s="107">
        <v>202</v>
      </c>
      <c r="J30" s="107">
        <v>5672</v>
      </c>
      <c r="K30" s="108"/>
    </row>
    <row r="31" spans="1:13" ht="7.5" customHeight="1" thickBot="1">
      <c r="A31" s="109"/>
      <c r="B31" s="110"/>
      <c r="C31" s="111"/>
      <c r="D31" s="112"/>
      <c r="E31" s="112"/>
      <c r="F31" s="112"/>
      <c r="G31" s="112"/>
      <c r="H31" s="112"/>
      <c r="I31" s="112"/>
      <c r="J31" s="112"/>
      <c r="K31" s="113"/>
      <c r="L31" s="25"/>
      <c r="M31" s="25"/>
    </row>
    <row r="32" spans="1:13" ht="3" customHeight="1">
      <c r="B32" s="101"/>
      <c r="C32" s="114"/>
      <c r="D32" s="114"/>
      <c r="E32" s="114"/>
      <c r="F32" s="114"/>
      <c r="G32" s="114"/>
      <c r="H32" s="114"/>
      <c r="I32" s="114"/>
      <c r="J32" s="114"/>
      <c r="K32" s="25"/>
      <c r="L32" s="25"/>
      <c r="M32" s="25"/>
    </row>
    <row r="33" spans="1:25" s="36" customFormat="1" ht="15" customHeight="1">
      <c r="A33" s="422" t="s">
        <v>311</v>
      </c>
      <c r="C33" s="50"/>
      <c r="D33" s="50"/>
      <c r="E33" s="50"/>
      <c r="F33" s="50"/>
      <c r="G33" s="50"/>
      <c r="H33" s="50"/>
      <c r="I33" s="50"/>
      <c r="J33" s="50"/>
    </row>
    <row r="34" spans="1:25" s="36" customFormat="1" ht="15" customHeight="1">
      <c r="A34" s="658" t="s">
        <v>409</v>
      </c>
      <c r="B34" s="564"/>
      <c r="C34" s="565"/>
      <c r="D34" s="50"/>
      <c r="E34" s="50"/>
      <c r="F34" s="50"/>
      <c r="G34" s="50"/>
      <c r="H34" s="50"/>
      <c r="I34" s="50"/>
      <c r="J34" s="50"/>
    </row>
    <row r="35" spans="1:25" s="36" customFormat="1" ht="15" customHeight="1">
      <c r="A35" s="422" t="s">
        <v>508</v>
      </c>
      <c r="C35" s="50"/>
      <c r="D35" s="50"/>
      <c r="E35" s="50"/>
      <c r="F35" s="50"/>
      <c r="G35" s="50"/>
      <c r="H35" s="50"/>
      <c r="I35" s="50"/>
      <c r="J35" s="50"/>
    </row>
    <row r="36" spans="1:25" ht="2.25" customHeight="1">
      <c r="B36" s="25"/>
      <c r="C36" s="115"/>
      <c r="D36" s="115"/>
      <c r="E36" s="115"/>
      <c r="F36" s="115"/>
      <c r="G36" s="115"/>
      <c r="H36" s="115"/>
      <c r="I36" s="115"/>
      <c r="J36" s="115"/>
    </row>
    <row r="37" spans="1:25" ht="17.25">
      <c r="C37" s="115"/>
      <c r="D37" s="115"/>
      <c r="E37" s="115"/>
      <c r="F37" s="115"/>
      <c r="G37" s="115"/>
      <c r="H37" s="115"/>
      <c r="I37" s="115"/>
      <c r="J37" s="115"/>
    </row>
    <row r="38" spans="1:25" ht="21">
      <c r="B38" s="1216"/>
      <c r="C38" s="1216"/>
      <c r="D38" s="1216"/>
      <c r="E38" s="1216"/>
      <c r="F38" s="1216"/>
      <c r="G38" s="1216"/>
      <c r="H38" s="1216"/>
      <c r="I38" s="1216"/>
      <c r="J38" s="1216"/>
    </row>
    <row r="39" spans="1:25" s="19" customFormat="1" ht="21" customHeight="1">
      <c r="D39" s="18"/>
      <c r="E39" s="18"/>
      <c r="F39" s="18"/>
      <c r="G39" s="18"/>
      <c r="H39" s="18"/>
      <c r="Q39" s="116"/>
      <c r="R39" s="18"/>
      <c r="S39" s="18"/>
      <c r="T39" s="18"/>
      <c r="U39" s="18"/>
      <c r="V39" s="18"/>
    </row>
    <row r="40" spans="1:25" ht="15" customHeight="1">
      <c r="B40" s="25"/>
      <c r="C40" s="25"/>
      <c r="D40" s="25"/>
      <c r="E40" s="25"/>
      <c r="F40" s="25"/>
      <c r="G40" s="25"/>
      <c r="H40" s="25"/>
      <c r="I40" s="25"/>
      <c r="J40" s="25"/>
      <c r="N40" s="25"/>
      <c r="O40" s="25"/>
      <c r="P40" s="25"/>
      <c r="Q40" s="25"/>
      <c r="R40" s="25"/>
      <c r="S40" s="25"/>
      <c r="T40" s="25"/>
      <c r="U40" s="25"/>
      <c r="V40" s="25"/>
      <c r="W40" s="25"/>
      <c r="X40" s="25"/>
    </row>
    <row r="41" spans="1:25" ht="17.25" customHeight="1">
      <c r="B41" s="25"/>
      <c r="C41" s="25"/>
      <c r="D41" s="25"/>
      <c r="E41" s="25"/>
      <c r="F41" s="25"/>
      <c r="G41" s="25"/>
      <c r="H41" s="25"/>
      <c r="I41" s="25"/>
      <c r="J41" s="25"/>
      <c r="K41" s="25"/>
      <c r="L41" s="25"/>
      <c r="M41" s="1112"/>
      <c r="N41" s="1112"/>
      <c r="O41" s="26"/>
      <c r="P41" s="1224"/>
      <c r="Q41" s="1112"/>
      <c r="R41" s="1112"/>
      <c r="S41" s="1112"/>
      <c r="T41" s="1112"/>
      <c r="U41" s="1112"/>
      <c r="V41" s="1224"/>
      <c r="W41" s="1224"/>
      <c r="X41" s="1112"/>
      <c r="Y41" s="25"/>
    </row>
    <row r="42" spans="1:25">
      <c r="B42" s="25"/>
      <c r="C42" s="25"/>
      <c r="D42" s="25"/>
      <c r="E42" s="25"/>
      <c r="F42" s="25"/>
      <c r="G42" s="25"/>
      <c r="H42" s="25"/>
      <c r="I42" s="25"/>
      <c r="J42" s="25"/>
      <c r="K42" s="25"/>
      <c r="L42" s="25"/>
      <c r="M42" s="1112"/>
      <c r="N42" s="1112"/>
      <c r="O42" s="26"/>
      <c r="P42" s="1224"/>
      <c r="Q42" s="25"/>
      <c r="R42" s="25"/>
      <c r="S42" s="1112"/>
      <c r="T42" s="1112"/>
      <c r="U42" s="26"/>
      <c r="V42" s="1112"/>
      <c r="W42" s="1224"/>
      <c r="X42" s="1112"/>
      <c r="Y42" s="25"/>
    </row>
    <row r="43" spans="1:25" ht="24.75" customHeight="1">
      <c r="B43" s="25"/>
      <c r="C43" s="25"/>
      <c r="D43" s="25"/>
      <c r="E43" s="25"/>
      <c r="F43" s="25"/>
      <c r="G43" s="25"/>
      <c r="H43" s="25"/>
      <c r="I43" s="25"/>
      <c r="J43" s="25"/>
      <c r="K43" s="25"/>
      <c r="L43" s="25"/>
      <c r="M43" s="25"/>
      <c r="N43" s="25"/>
      <c r="O43" s="25"/>
      <c r="P43" s="81"/>
      <c r="Q43" s="81"/>
      <c r="R43" s="81"/>
      <c r="S43" s="117"/>
      <c r="T43" s="117"/>
      <c r="U43" s="81"/>
      <c r="V43" s="81"/>
      <c r="W43" s="81"/>
      <c r="X43" s="81"/>
      <c r="Y43" s="25"/>
    </row>
    <row r="44" spans="1:25" ht="15.75" hidden="1" customHeight="1">
      <c r="B44" s="118"/>
      <c r="C44" s="25"/>
      <c r="D44" s="25"/>
      <c r="E44" s="25"/>
      <c r="F44" s="25"/>
      <c r="G44" s="20"/>
      <c r="H44" s="20"/>
      <c r="I44" s="20"/>
      <c r="J44" s="20"/>
      <c r="K44" s="25"/>
      <c r="L44" s="25"/>
      <c r="M44" s="25"/>
      <c r="N44" s="118"/>
      <c r="O44" s="118"/>
      <c r="P44" s="25"/>
      <c r="Q44" s="25"/>
      <c r="R44" s="25"/>
      <c r="S44" s="20"/>
      <c r="T44" s="20"/>
      <c r="U44" s="20"/>
      <c r="V44" s="20"/>
      <c r="W44" s="20"/>
      <c r="X44" s="20"/>
      <c r="Y44" s="25"/>
    </row>
    <row r="45" spans="1:25" ht="15.75" hidden="1" customHeight="1">
      <c r="B45" s="118"/>
      <c r="C45" s="25"/>
      <c r="D45" s="25"/>
      <c r="E45" s="25"/>
      <c r="F45" s="25"/>
      <c r="G45" s="20"/>
      <c r="H45" s="20"/>
      <c r="I45" s="20"/>
      <c r="J45" s="20"/>
      <c r="K45" s="25"/>
      <c r="L45" s="25"/>
      <c r="M45" s="25"/>
      <c r="N45" s="118"/>
      <c r="O45" s="118"/>
      <c r="P45" s="25"/>
      <c r="Q45" s="25"/>
      <c r="R45" s="25"/>
      <c r="S45" s="20"/>
      <c r="T45" s="20"/>
      <c r="U45" s="20"/>
      <c r="V45" s="20"/>
      <c r="W45" s="20"/>
      <c r="X45" s="20"/>
      <c r="Y45" s="25"/>
    </row>
    <row r="46" spans="1:25" ht="14.25" hidden="1" customHeight="1">
      <c r="B46" s="118"/>
      <c r="C46" s="25"/>
      <c r="D46" s="25"/>
      <c r="E46" s="25"/>
      <c r="F46" s="25"/>
      <c r="G46" s="20"/>
      <c r="H46" s="20"/>
      <c r="I46" s="20"/>
      <c r="J46" s="20"/>
      <c r="K46" s="25"/>
      <c r="L46" s="25"/>
      <c r="M46" s="25"/>
      <c r="N46" s="118"/>
      <c r="O46" s="118"/>
      <c r="P46" s="25"/>
      <c r="Q46" s="25"/>
      <c r="R46" s="25"/>
      <c r="S46" s="20"/>
      <c r="T46" s="20"/>
      <c r="U46" s="20"/>
      <c r="V46" s="20"/>
      <c r="W46" s="20"/>
      <c r="X46" s="20"/>
      <c r="Y46" s="25"/>
    </row>
    <row r="47" spans="1:25" ht="15.75" hidden="1" customHeight="1">
      <c r="B47" s="118"/>
      <c r="C47" s="25"/>
      <c r="D47" s="25"/>
      <c r="E47" s="25"/>
      <c r="F47" s="25"/>
      <c r="G47" s="20"/>
      <c r="H47" s="20"/>
      <c r="I47" s="20"/>
      <c r="J47" s="20"/>
      <c r="K47" s="25"/>
      <c r="L47" s="25"/>
      <c r="M47" s="25"/>
      <c r="N47" s="118"/>
      <c r="O47" s="118"/>
      <c r="P47" s="25"/>
      <c r="Q47" s="25"/>
      <c r="R47" s="25"/>
      <c r="S47" s="20"/>
      <c r="T47" s="20"/>
      <c r="U47" s="20"/>
      <c r="V47" s="20"/>
      <c r="W47" s="20"/>
      <c r="X47" s="20"/>
      <c r="Y47" s="25"/>
    </row>
    <row r="48" spans="1:25" ht="15.75" hidden="1" customHeight="1">
      <c r="B48" s="118"/>
      <c r="C48" s="20"/>
      <c r="D48" s="20"/>
      <c r="E48" s="20"/>
      <c r="F48" s="20"/>
      <c r="G48" s="20"/>
      <c r="H48" s="20"/>
      <c r="I48" s="20"/>
      <c r="J48" s="20"/>
      <c r="K48" s="25"/>
      <c r="L48" s="25"/>
      <c r="M48" s="25"/>
      <c r="N48" s="118"/>
      <c r="O48" s="118"/>
      <c r="P48" s="20"/>
      <c r="Q48" s="20"/>
      <c r="R48" s="20"/>
      <c r="S48" s="20"/>
      <c r="T48" s="20"/>
      <c r="U48" s="20"/>
      <c r="V48" s="20"/>
      <c r="W48" s="20"/>
      <c r="X48" s="20"/>
      <c r="Y48" s="25"/>
    </row>
    <row r="49" spans="2:25" ht="15.75" hidden="1" customHeight="1">
      <c r="B49" s="118"/>
      <c r="C49" s="20"/>
      <c r="D49" s="20"/>
      <c r="E49" s="20"/>
      <c r="F49" s="20"/>
      <c r="G49" s="20"/>
      <c r="H49" s="20"/>
      <c r="I49" s="20"/>
      <c r="J49" s="20"/>
      <c r="K49" s="25"/>
      <c r="L49" s="25"/>
      <c r="M49" s="25"/>
      <c r="N49" s="118"/>
      <c r="O49" s="118"/>
      <c r="P49" s="20"/>
      <c r="Q49" s="20"/>
      <c r="R49" s="20"/>
      <c r="S49" s="20"/>
      <c r="T49" s="20"/>
      <c r="U49" s="20"/>
      <c r="V49" s="20"/>
      <c r="W49" s="20"/>
      <c r="X49" s="20"/>
      <c r="Y49" s="25"/>
    </row>
    <row r="50" spans="2:25" ht="15.75" hidden="1" customHeight="1">
      <c r="B50" s="119"/>
      <c r="C50" s="20"/>
      <c r="D50" s="20"/>
      <c r="E50" s="20"/>
      <c r="F50" s="20"/>
      <c r="G50" s="20"/>
      <c r="H50" s="20"/>
      <c r="I50" s="20"/>
      <c r="J50" s="20"/>
      <c r="K50" s="25"/>
      <c r="L50" s="25"/>
      <c r="M50" s="25"/>
      <c r="N50" s="118"/>
      <c r="O50" s="118"/>
      <c r="P50" s="20"/>
      <c r="Q50" s="20"/>
      <c r="R50" s="20"/>
      <c r="S50" s="20"/>
      <c r="T50" s="20"/>
      <c r="U50" s="20"/>
      <c r="V50" s="20"/>
      <c r="W50" s="20"/>
      <c r="X50" s="20"/>
      <c r="Y50" s="25"/>
    </row>
    <row r="51" spans="2:25" ht="15.75" hidden="1" customHeight="1">
      <c r="B51" s="26"/>
      <c r="C51" s="20"/>
      <c r="D51" s="20"/>
      <c r="E51" s="20"/>
      <c r="F51" s="20"/>
      <c r="G51" s="20"/>
      <c r="H51" s="20"/>
      <c r="I51" s="20"/>
      <c r="J51" s="20"/>
      <c r="K51" s="25"/>
      <c r="L51" s="25"/>
      <c r="M51" s="25"/>
      <c r="N51" s="118"/>
      <c r="O51" s="118"/>
      <c r="P51" s="20"/>
      <c r="Q51" s="20"/>
      <c r="R51" s="20"/>
      <c r="S51" s="20"/>
      <c r="T51" s="20"/>
      <c r="U51" s="20"/>
      <c r="V51" s="20"/>
      <c r="W51" s="20"/>
      <c r="X51" s="20"/>
      <c r="Y51" s="25"/>
    </row>
    <row r="52" spans="2:25" ht="15.75" hidden="1" customHeight="1">
      <c r="B52" s="26"/>
      <c r="C52" s="20"/>
      <c r="D52" s="20"/>
      <c r="E52" s="20"/>
      <c r="F52" s="20"/>
      <c r="G52" s="20"/>
      <c r="H52" s="20"/>
      <c r="I52" s="20"/>
      <c r="J52" s="20"/>
      <c r="K52" s="25"/>
      <c r="L52" s="25"/>
      <c r="M52" s="25"/>
      <c r="N52" s="118"/>
      <c r="O52" s="118"/>
      <c r="P52" s="20"/>
      <c r="Q52" s="20"/>
      <c r="R52" s="20"/>
      <c r="S52" s="20"/>
      <c r="T52" s="20"/>
      <c r="U52" s="20"/>
      <c r="V52" s="20"/>
      <c r="W52" s="20"/>
      <c r="X52" s="20"/>
      <c r="Y52" s="25"/>
    </row>
    <row r="53" spans="2:25" ht="15.75" hidden="1" customHeight="1">
      <c r="B53" s="26"/>
      <c r="C53" s="20"/>
      <c r="D53" s="20"/>
      <c r="E53" s="20"/>
      <c r="F53" s="20"/>
      <c r="G53" s="20"/>
      <c r="H53" s="20"/>
      <c r="I53" s="20"/>
      <c r="J53" s="20"/>
      <c r="K53" s="25"/>
      <c r="L53" s="25"/>
      <c r="M53" s="25"/>
      <c r="N53" s="118"/>
      <c r="O53" s="118"/>
      <c r="P53" s="20"/>
      <c r="Q53" s="20"/>
      <c r="R53" s="20"/>
      <c r="S53" s="20"/>
      <c r="T53" s="20"/>
      <c r="U53" s="20"/>
      <c r="V53" s="20"/>
      <c r="W53" s="20"/>
      <c r="X53" s="20"/>
      <c r="Y53" s="25"/>
    </row>
    <row r="54" spans="2:25" ht="15.75" hidden="1" customHeight="1">
      <c r="B54" s="25"/>
      <c r="C54" s="25"/>
      <c r="J54" s="25"/>
      <c r="K54" s="25"/>
      <c r="L54" s="25"/>
      <c r="M54" s="25"/>
      <c r="N54" s="118"/>
      <c r="O54" s="118"/>
      <c r="P54" s="20"/>
      <c r="Q54" s="20"/>
      <c r="R54" s="20"/>
      <c r="S54" s="20"/>
      <c r="T54" s="20"/>
      <c r="U54" s="20"/>
      <c r="V54" s="20"/>
      <c r="W54" s="20"/>
      <c r="X54" s="20"/>
      <c r="Y54" s="25"/>
    </row>
    <row r="55" spans="2:25" ht="15.75" hidden="1" customHeight="1">
      <c r="B55" s="25"/>
      <c r="C55" s="25"/>
      <c r="J55" s="25"/>
      <c r="K55" s="25"/>
      <c r="L55" s="25"/>
      <c r="M55" s="25"/>
      <c r="N55" s="118"/>
      <c r="O55" s="118"/>
      <c r="P55" s="120"/>
      <c r="Q55" s="120"/>
      <c r="R55" s="120"/>
      <c r="S55" s="120"/>
      <c r="T55" s="120"/>
      <c r="U55" s="120"/>
      <c r="V55" s="120"/>
      <c r="W55" s="120"/>
      <c r="X55" s="120"/>
      <c r="Y55" s="25"/>
    </row>
    <row r="56" spans="2:25" ht="15.75" hidden="1" customHeight="1">
      <c r="B56" s="25"/>
      <c r="C56" s="25"/>
      <c r="J56" s="25"/>
      <c r="K56" s="25"/>
      <c r="L56" s="25"/>
      <c r="M56" s="25"/>
      <c r="N56" s="118"/>
      <c r="O56" s="118"/>
      <c r="P56" s="120"/>
      <c r="Q56" s="120"/>
      <c r="R56" s="120"/>
      <c r="S56" s="120"/>
      <c r="T56" s="120"/>
      <c r="U56" s="120"/>
      <c r="V56" s="120"/>
      <c r="W56" s="120"/>
      <c r="X56" s="120"/>
      <c r="Y56" s="25"/>
    </row>
    <row r="57" spans="2:25" ht="15.75" hidden="1" customHeight="1">
      <c r="B57" s="25"/>
      <c r="C57" s="25"/>
      <c r="J57" s="25"/>
      <c r="K57" s="25"/>
      <c r="L57" s="25"/>
      <c r="M57" s="25"/>
      <c r="N57" s="118"/>
      <c r="O57" s="118"/>
      <c r="P57" s="120"/>
      <c r="Q57" s="120"/>
      <c r="R57" s="120"/>
      <c r="S57" s="120"/>
      <c r="T57" s="120"/>
      <c r="U57" s="120"/>
      <c r="V57" s="120"/>
      <c r="W57" s="120"/>
      <c r="X57" s="120"/>
      <c r="Y57" s="25"/>
    </row>
    <row r="58" spans="2:25" ht="15.75" hidden="1" customHeight="1">
      <c r="B58" s="25"/>
      <c r="C58" s="25"/>
      <c r="J58" s="25"/>
      <c r="K58" s="25"/>
      <c r="L58" s="25"/>
      <c r="M58" s="25"/>
      <c r="N58" s="118"/>
      <c r="O58" s="118"/>
      <c r="P58" s="120"/>
      <c r="Q58" s="120"/>
      <c r="R58" s="120"/>
      <c r="S58" s="120"/>
      <c r="T58" s="120"/>
      <c r="U58" s="120"/>
      <c r="V58" s="120"/>
      <c r="W58" s="120"/>
      <c r="X58" s="120"/>
      <c r="Y58" s="25"/>
    </row>
    <row r="59" spans="2:25" ht="15.75" hidden="1" customHeight="1">
      <c r="B59" s="25"/>
      <c r="C59" s="25"/>
      <c r="J59" s="25"/>
      <c r="K59" s="25"/>
      <c r="L59" s="25"/>
      <c r="M59" s="25"/>
      <c r="N59" s="118"/>
      <c r="O59" s="118"/>
      <c r="P59" s="120"/>
      <c r="Q59" s="120"/>
      <c r="R59" s="120"/>
      <c r="S59" s="120"/>
      <c r="T59" s="120"/>
      <c r="U59" s="120"/>
      <c r="V59" s="120"/>
      <c r="W59" s="120"/>
      <c r="X59" s="120"/>
      <c r="Y59" s="25"/>
    </row>
    <row r="60" spans="2:25" ht="15.75" hidden="1" customHeight="1">
      <c r="B60" s="25"/>
      <c r="C60" s="25"/>
      <c r="J60" s="25"/>
      <c r="K60" s="25"/>
      <c r="L60" s="25"/>
      <c r="M60" s="1112"/>
      <c r="N60" s="1112"/>
      <c r="O60" s="26"/>
      <c r="P60" s="121"/>
      <c r="Q60" s="121"/>
      <c r="R60" s="121"/>
      <c r="S60" s="121"/>
      <c r="T60" s="121"/>
      <c r="U60" s="121"/>
      <c r="V60" s="121"/>
      <c r="W60" s="121"/>
      <c r="X60" s="121"/>
      <c r="Y60" s="25"/>
    </row>
    <row r="61" spans="2:25" ht="15.75" hidden="1" customHeight="1">
      <c r="B61" s="25"/>
      <c r="C61" s="25"/>
      <c r="J61" s="25"/>
      <c r="K61" s="25"/>
      <c r="L61" s="25"/>
      <c r="M61" s="1112"/>
      <c r="N61" s="1112"/>
      <c r="O61" s="26"/>
      <c r="P61" s="121"/>
      <c r="Q61" s="121"/>
      <c r="R61" s="121"/>
      <c r="S61" s="121"/>
      <c r="T61" s="121"/>
      <c r="U61" s="121"/>
      <c r="V61" s="121"/>
      <c r="W61" s="121"/>
      <c r="X61" s="121"/>
      <c r="Y61" s="25"/>
    </row>
    <row r="62" spans="2:25" ht="15.75" customHeight="1">
      <c r="B62" s="25"/>
      <c r="C62" s="25"/>
      <c r="J62" s="25"/>
      <c r="K62" s="25"/>
      <c r="L62" s="25"/>
      <c r="M62" s="1112"/>
      <c r="N62" s="1112"/>
      <c r="O62" s="26"/>
      <c r="P62" s="121"/>
      <c r="Q62" s="121"/>
      <c r="R62" s="121"/>
      <c r="S62" s="121"/>
      <c r="T62" s="121"/>
      <c r="U62" s="121"/>
      <c r="V62" s="121"/>
      <c r="W62" s="121"/>
      <c r="X62" s="121"/>
      <c r="Y62" s="25"/>
    </row>
    <row r="63" spans="2:25" ht="15.75" customHeight="1">
      <c r="B63" s="25"/>
      <c r="C63" s="25"/>
      <c r="J63" s="25"/>
      <c r="K63" s="25"/>
      <c r="L63" s="25"/>
      <c r="M63" s="1112"/>
      <c r="N63" s="1112"/>
      <c r="O63" s="26"/>
      <c r="P63" s="121"/>
      <c r="Q63" s="121"/>
      <c r="R63" s="121"/>
      <c r="S63" s="121"/>
      <c r="T63" s="121"/>
      <c r="U63" s="121"/>
      <c r="V63" s="121"/>
      <c r="W63" s="121"/>
      <c r="X63" s="121"/>
      <c r="Y63" s="25"/>
    </row>
    <row r="64" spans="2:25" ht="15.75" customHeight="1">
      <c r="B64" s="25"/>
      <c r="C64" s="25"/>
      <c r="J64" s="25"/>
      <c r="K64" s="25"/>
      <c r="L64" s="25"/>
      <c r="M64" s="1112"/>
      <c r="N64" s="1112"/>
      <c r="O64" s="26"/>
      <c r="P64" s="121"/>
      <c r="Q64" s="121"/>
      <c r="R64" s="121"/>
      <c r="S64" s="121"/>
      <c r="T64" s="121"/>
      <c r="U64" s="121"/>
      <c r="V64" s="121"/>
      <c r="W64" s="121"/>
      <c r="X64" s="121"/>
      <c r="Y64" s="25"/>
    </row>
    <row r="65" spans="2:25" ht="12.95" customHeight="1">
      <c r="B65" s="25"/>
      <c r="C65" s="25"/>
      <c r="J65" s="25"/>
      <c r="K65" s="25"/>
      <c r="L65" s="25"/>
      <c r="M65" s="25"/>
      <c r="N65" s="26"/>
      <c r="O65" s="26"/>
      <c r="P65" s="121"/>
      <c r="Q65" s="121"/>
      <c r="R65" s="121"/>
      <c r="S65" s="121"/>
      <c r="T65" s="121"/>
      <c r="U65" s="121"/>
      <c r="V65" s="121"/>
      <c r="W65" s="121"/>
      <c r="X65" s="121"/>
      <c r="Y65" s="25"/>
    </row>
    <row r="66" spans="2:25" ht="12.95" hidden="1" customHeight="1">
      <c r="B66" s="25"/>
      <c r="C66" s="20"/>
      <c r="D66" s="20"/>
      <c r="E66" s="20"/>
      <c r="F66" s="42"/>
      <c r="G66" s="42"/>
      <c r="H66" s="42"/>
      <c r="I66" s="42"/>
      <c r="J66" s="42"/>
      <c r="K66" s="25"/>
      <c r="L66" s="25"/>
      <c r="M66" s="1226"/>
      <c r="N66" s="25"/>
      <c r="O66" s="25"/>
      <c r="P66" s="121"/>
      <c r="Q66" s="121"/>
      <c r="R66" s="122"/>
      <c r="S66" s="122"/>
      <c r="T66" s="122"/>
      <c r="U66" s="122"/>
      <c r="V66" s="122"/>
      <c r="W66" s="122"/>
      <c r="X66" s="122"/>
      <c r="Y66" s="25"/>
    </row>
    <row r="67" spans="2:25" ht="15.75" hidden="1" customHeight="1">
      <c r="B67" s="25"/>
      <c r="C67" s="20"/>
      <c r="D67" s="20"/>
      <c r="E67" s="20"/>
      <c r="F67" s="42"/>
      <c r="G67" s="42"/>
      <c r="H67" s="42"/>
      <c r="I67" s="42"/>
      <c r="J67" s="42"/>
      <c r="K67" s="25"/>
      <c r="L67" s="25"/>
      <c r="M67" s="1226"/>
      <c r="N67" s="25"/>
      <c r="O67" s="25"/>
      <c r="P67" s="121"/>
      <c r="Q67" s="121"/>
      <c r="R67" s="121"/>
      <c r="S67" s="122"/>
      <c r="T67" s="122"/>
      <c r="U67" s="122"/>
      <c r="V67" s="122"/>
      <c r="W67" s="122"/>
      <c r="X67" s="121"/>
      <c r="Y67" s="25"/>
    </row>
    <row r="68" spans="2:25" ht="15.75" hidden="1" customHeight="1">
      <c r="B68" s="25"/>
      <c r="C68" s="20"/>
      <c r="D68" s="20"/>
      <c r="E68" s="20"/>
      <c r="F68" s="42"/>
      <c r="G68" s="42"/>
      <c r="H68" s="42"/>
      <c r="I68" s="42"/>
      <c r="J68" s="42"/>
      <c r="K68" s="25"/>
      <c r="L68" s="25"/>
      <c r="M68" s="1226"/>
      <c r="N68" s="25"/>
      <c r="O68" s="25"/>
      <c r="P68" s="121"/>
      <c r="Q68" s="121"/>
      <c r="R68" s="121"/>
      <c r="S68" s="122"/>
      <c r="T68" s="122"/>
      <c r="U68" s="122"/>
      <c r="V68" s="122"/>
      <c r="W68" s="122"/>
      <c r="X68" s="121"/>
      <c r="Y68" s="25"/>
    </row>
    <row r="69" spans="2:25" ht="15.75" hidden="1" customHeight="1">
      <c r="B69" s="25"/>
      <c r="C69" s="20"/>
      <c r="D69" s="20"/>
      <c r="E69" s="20"/>
      <c r="F69" s="42"/>
      <c r="G69" s="42"/>
      <c r="H69" s="42"/>
      <c r="I69" s="42"/>
      <c r="J69" s="42"/>
      <c r="K69" s="25"/>
      <c r="L69" s="25"/>
      <c r="M69" s="1226"/>
      <c r="N69" s="25"/>
      <c r="O69" s="25"/>
      <c r="P69" s="121"/>
      <c r="Q69" s="121"/>
      <c r="R69" s="122"/>
      <c r="S69" s="122"/>
      <c r="T69" s="122"/>
      <c r="U69" s="122"/>
      <c r="V69" s="122"/>
      <c r="W69" s="122"/>
      <c r="X69" s="121"/>
      <c r="Y69" s="25"/>
    </row>
    <row r="70" spans="2:25" ht="15.75" hidden="1" customHeight="1">
      <c r="B70" s="25"/>
      <c r="C70" s="20"/>
      <c r="D70" s="20"/>
      <c r="E70" s="20"/>
      <c r="F70" s="42"/>
      <c r="G70" s="42"/>
      <c r="H70" s="42"/>
      <c r="I70" s="42"/>
      <c r="J70" s="42"/>
      <c r="K70" s="25"/>
      <c r="L70" s="25"/>
      <c r="M70" s="1226"/>
      <c r="N70" s="25"/>
      <c r="O70" s="25"/>
      <c r="P70" s="121"/>
      <c r="Q70" s="121"/>
      <c r="R70" s="121"/>
      <c r="S70" s="122"/>
      <c r="T70" s="122"/>
      <c r="U70" s="122"/>
      <c r="V70" s="122"/>
      <c r="W70" s="122"/>
      <c r="X70" s="121"/>
      <c r="Y70" s="25"/>
    </row>
    <row r="71" spans="2:25" ht="14.25" hidden="1" customHeight="1">
      <c r="B71" s="25"/>
      <c r="C71" s="20"/>
      <c r="D71" s="20"/>
      <c r="E71" s="20"/>
      <c r="F71" s="42"/>
      <c r="G71" s="42"/>
      <c r="H71" s="42"/>
      <c r="I71" s="42"/>
      <c r="J71" s="42"/>
      <c r="K71" s="25"/>
      <c r="L71" s="25"/>
      <c r="M71" s="1226"/>
      <c r="N71" s="25"/>
      <c r="O71" s="25"/>
      <c r="P71" s="121"/>
      <c r="Q71" s="121"/>
      <c r="R71" s="122"/>
      <c r="S71" s="122"/>
      <c r="T71" s="122"/>
      <c r="U71" s="122"/>
      <c r="V71" s="122"/>
      <c r="W71" s="122"/>
      <c r="X71" s="122"/>
      <c r="Y71" s="25"/>
    </row>
    <row r="72" spans="2:25" ht="14.25" hidden="1" customHeight="1">
      <c r="B72" s="25"/>
      <c r="C72" s="20"/>
      <c r="D72" s="20"/>
      <c r="E72" s="20"/>
      <c r="F72" s="42"/>
      <c r="G72" s="42"/>
      <c r="H72" s="42"/>
      <c r="I72" s="42"/>
      <c r="J72" s="42"/>
      <c r="K72" s="25"/>
      <c r="L72" s="25"/>
      <c r="M72" s="1226"/>
      <c r="N72" s="25"/>
      <c r="O72" s="25"/>
      <c r="P72" s="121"/>
      <c r="Q72" s="121"/>
      <c r="R72" s="121"/>
      <c r="S72" s="121"/>
      <c r="T72" s="121"/>
      <c r="U72" s="121"/>
      <c r="V72" s="121"/>
      <c r="W72" s="122"/>
      <c r="X72" s="121"/>
      <c r="Y72" s="25"/>
    </row>
    <row r="73" spans="2:25" ht="14.25" hidden="1" customHeight="1">
      <c r="B73" s="25"/>
      <c r="C73" s="20"/>
      <c r="D73" s="20"/>
      <c r="E73" s="20"/>
      <c r="F73" s="42"/>
      <c r="G73" s="42"/>
      <c r="H73" s="42"/>
      <c r="I73" s="42"/>
      <c r="J73" s="42"/>
      <c r="K73" s="25"/>
      <c r="L73" s="25"/>
      <c r="M73" s="1226"/>
      <c r="N73" s="25"/>
      <c r="O73" s="25"/>
      <c r="P73" s="121"/>
      <c r="Q73" s="121"/>
      <c r="R73" s="122"/>
      <c r="S73" s="121"/>
      <c r="T73" s="121"/>
      <c r="U73" s="122"/>
      <c r="V73" s="121"/>
      <c r="W73" s="121"/>
      <c r="X73" s="121"/>
      <c r="Y73" s="25"/>
    </row>
    <row r="74" spans="2:25" ht="14.25" hidden="1" customHeight="1">
      <c r="B74" s="25"/>
      <c r="C74" s="20"/>
      <c r="D74" s="20"/>
      <c r="E74" s="20"/>
      <c r="F74" s="42"/>
      <c r="G74" s="42"/>
      <c r="H74" s="42"/>
      <c r="I74" s="42"/>
      <c r="J74" s="42"/>
      <c r="K74" s="25"/>
      <c r="L74" s="25"/>
      <c r="M74" s="1226"/>
      <c r="N74" s="25"/>
      <c r="O74" s="25"/>
      <c r="P74" s="121"/>
      <c r="Q74" s="121"/>
      <c r="R74" s="121"/>
      <c r="S74" s="121"/>
      <c r="T74" s="121"/>
      <c r="U74" s="121"/>
      <c r="V74" s="121"/>
      <c r="W74" s="122"/>
      <c r="X74" s="121"/>
      <c r="Y74" s="25"/>
    </row>
    <row r="75" spans="2:25" ht="14.25" hidden="1" customHeight="1">
      <c r="B75" s="25"/>
      <c r="C75" s="20"/>
      <c r="D75" s="20"/>
      <c r="E75" s="20"/>
      <c r="F75" s="42"/>
      <c r="G75" s="42"/>
      <c r="H75" s="42"/>
      <c r="I75" s="42"/>
      <c r="J75" s="42"/>
      <c r="K75" s="25"/>
      <c r="L75" s="25"/>
      <c r="M75" s="1226"/>
      <c r="N75" s="25"/>
      <c r="O75" s="25"/>
      <c r="P75" s="121"/>
      <c r="Q75" s="121"/>
      <c r="R75" s="122"/>
      <c r="S75" s="121"/>
      <c r="T75" s="121"/>
      <c r="U75" s="121"/>
      <c r="V75" s="121"/>
      <c r="W75" s="121"/>
      <c r="X75" s="121"/>
      <c r="Y75" s="25"/>
    </row>
    <row r="76" spans="2:25" ht="14.25" hidden="1" customHeight="1">
      <c r="B76" s="25"/>
      <c r="C76" s="20"/>
      <c r="D76" s="20"/>
      <c r="E76" s="20"/>
      <c r="F76" s="42"/>
      <c r="G76" s="42"/>
      <c r="H76" s="42"/>
      <c r="I76" s="42"/>
      <c r="J76" s="42"/>
      <c r="K76" s="25"/>
      <c r="L76" s="25"/>
      <c r="M76" s="1226"/>
      <c r="N76" s="25"/>
      <c r="O76" s="25"/>
      <c r="P76" s="121"/>
      <c r="Q76" s="121"/>
      <c r="R76" s="122"/>
      <c r="S76" s="122"/>
      <c r="T76" s="122"/>
      <c r="U76" s="122"/>
      <c r="V76" s="122"/>
      <c r="W76" s="122"/>
      <c r="X76" s="122"/>
      <c r="Y76" s="25"/>
    </row>
    <row r="77" spans="2:25" ht="14.25" hidden="1" customHeight="1">
      <c r="B77" s="25"/>
      <c r="C77" s="20"/>
      <c r="D77" s="20"/>
      <c r="E77" s="20"/>
      <c r="F77" s="42"/>
      <c r="G77" s="42"/>
      <c r="H77" s="42"/>
      <c r="I77" s="42"/>
      <c r="J77" s="42"/>
      <c r="K77" s="25"/>
      <c r="L77" s="25"/>
      <c r="M77" s="1226"/>
      <c r="N77" s="25"/>
      <c r="O77" s="25"/>
      <c r="P77" s="121"/>
      <c r="Q77" s="121"/>
      <c r="R77" s="122"/>
      <c r="S77" s="122"/>
      <c r="T77" s="121"/>
      <c r="U77" s="122"/>
      <c r="V77" s="122"/>
      <c r="W77" s="122"/>
      <c r="X77" s="122"/>
      <c r="Y77" s="25"/>
    </row>
    <row r="78" spans="2:25" ht="14.25" hidden="1" customHeight="1">
      <c r="B78" s="25"/>
      <c r="C78" s="20"/>
      <c r="D78" s="20"/>
      <c r="E78" s="20"/>
      <c r="F78" s="42"/>
      <c r="G78" s="42"/>
      <c r="H78" s="42"/>
      <c r="I78" s="42"/>
      <c r="J78" s="42"/>
      <c r="K78" s="25"/>
      <c r="L78" s="25"/>
      <c r="M78" s="1226"/>
      <c r="N78" s="25"/>
      <c r="O78" s="25"/>
      <c r="P78" s="121"/>
      <c r="Q78" s="121"/>
      <c r="R78" s="122"/>
      <c r="S78" s="122"/>
      <c r="T78" s="121"/>
      <c r="U78" s="122"/>
      <c r="V78" s="121"/>
      <c r="W78" s="121"/>
      <c r="X78" s="121"/>
      <c r="Y78" s="25"/>
    </row>
    <row r="79" spans="2:25" ht="14.25" hidden="1" customHeight="1">
      <c r="B79" s="25"/>
      <c r="C79" s="20"/>
      <c r="D79" s="20"/>
      <c r="E79" s="20"/>
      <c r="F79" s="42"/>
      <c r="G79" s="42"/>
      <c r="H79" s="42"/>
      <c r="I79" s="42"/>
      <c r="J79" s="42"/>
      <c r="K79" s="25"/>
      <c r="L79" s="25"/>
      <c r="M79" s="1226"/>
      <c r="N79" s="25"/>
      <c r="O79" s="25"/>
      <c r="P79" s="121"/>
      <c r="Q79" s="121"/>
      <c r="R79" s="122"/>
      <c r="S79" s="122"/>
      <c r="T79" s="121"/>
      <c r="U79" s="122"/>
      <c r="V79" s="122"/>
      <c r="W79" s="122"/>
      <c r="X79" s="121"/>
      <c r="Y79" s="25"/>
    </row>
    <row r="80" spans="2:25" ht="14.25" hidden="1" customHeight="1">
      <c r="H80" s="42"/>
      <c r="I80" s="42"/>
      <c r="J80" s="42"/>
      <c r="K80" s="25"/>
      <c r="L80" s="25"/>
      <c r="M80" s="1226"/>
      <c r="N80" s="25"/>
      <c r="O80" s="25"/>
      <c r="P80" s="121"/>
      <c r="Q80" s="121"/>
      <c r="R80" s="122"/>
      <c r="S80" s="122"/>
      <c r="T80" s="121"/>
      <c r="U80" s="122"/>
      <c r="V80" s="122"/>
      <c r="W80" s="122"/>
      <c r="X80" s="122"/>
      <c r="Y80" s="25"/>
    </row>
    <row r="81" spans="2:25" ht="14.25" hidden="1" customHeight="1">
      <c r="B81" s="25"/>
      <c r="C81" s="20"/>
      <c r="D81" s="20"/>
      <c r="E81" s="20"/>
      <c r="F81" s="42"/>
      <c r="G81" s="42"/>
      <c r="H81" s="42"/>
      <c r="I81" s="42"/>
      <c r="J81" s="42"/>
      <c r="K81" s="25"/>
      <c r="L81" s="25"/>
      <c r="M81" s="1226"/>
      <c r="N81" s="25"/>
      <c r="O81" s="25"/>
      <c r="P81" s="121"/>
      <c r="Q81" s="121"/>
      <c r="R81" s="122"/>
      <c r="S81" s="122"/>
      <c r="T81" s="122"/>
      <c r="U81" s="122"/>
      <c r="V81" s="122"/>
      <c r="W81" s="122"/>
      <c r="X81" s="122"/>
      <c r="Y81" s="25"/>
    </row>
    <row r="82" spans="2:25" ht="15.75" hidden="1" customHeight="1">
      <c r="B82" s="25"/>
      <c r="C82" s="20"/>
      <c r="D82" s="20"/>
      <c r="E82" s="20"/>
      <c r="F82" s="42"/>
      <c r="G82" s="42"/>
      <c r="H82" s="42"/>
      <c r="I82" s="42"/>
      <c r="J82" s="42"/>
      <c r="K82" s="25"/>
      <c r="L82" s="25"/>
      <c r="M82" s="1226"/>
      <c r="N82" s="25"/>
      <c r="O82" s="25"/>
      <c r="P82" s="121"/>
      <c r="Q82" s="121"/>
      <c r="R82" s="122"/>
      <c r="S82" s="122"/>
      <c r="T82" s="122"/>
      <c r="U82" s="122"/>
      <c r="V82" s="122"/>
      <c r="W82" s="122"/>
      <c r="X82" s="122"/>
      <c r="Y82" s="25"/>
    </row>
    <row r="83" spans="2:25" ht="15.75" hidden="1" customHeight="1">
      <c r="B83" s="25"/>
      <c r="C83" s="20"/>
      <c r="D83" s="20"/>
      <c r="E83" s="20"/>
      <c r="F83" s="42"/>
      <c r="G83" s="42"/>
      <c r="H83" s="42"/>
      <c r="I83" s="42"/>
      <c r="J83" s="42"/>
      <c r="K83" s="25"/>
      <c r="L83" s="25"/>
      <c r="M83" s="1226"/>
      <c r="N83" s="25"/>
      <c r="O83" s="25"/>
      <c r="P83" s="121"/>
      <c r="Q83" s="121"/>
      <c r="R83" s="122"/>
      <c r="S83" s="121"/>
      <c r="T83" s="122"/>
      <c r="U83" s="122"/>
      <c r="V83" s="121"/>
      <c r="W83" s="121"/>
      <c r="X83" s="121"/>
      <c r="Y83" s="25"/>
    </row>
    <row r="84" spans="2:25" ht="15.75" hidden="1" customHeight="1">
      <c r="B84" s="25"/>
      <c r="C84" s="20"/>
      <c r="D84" s="20"/>
      <c r="E84" s="20"/>
      <c r="F84" s="42"/>
      <c r="G84" s="42"/>
      <c r="H84" s="42"/>
      <c r="I84" s="42"/>
      <c r="J84" s="42"/>
      <c r="K84" s="25"/>
      <c r="L84" s="25"/>
      <c r="M84" s="1226"/>
      <c r="N84" s="25"/>
      <c r="O84" s="25"/>
      <c r="P84" s="121"/>
      <c r="Q84" s="121"/>
      <c r="R84" s="122"/>
      <c r="S84" s="121"/>
      <c r="T84" s="122"/>
      <c r="U84" s="122"/>
      <c r="V84" s="121"/>
      <c r="W84" s="121"/>
      <c r="X84" s="121"/>
      <c r="Y84" s="25"/>
    </row>
    <row r="85" spans="2:25" ht="15.75" hidden="1" customHeight="1">
      <c r="H85" s="42"/>
      <c r="I85" s="42"/>
      <c r="J85" s="42"/>
      <c r="K85" s="25"/>
      <c r="L85" s="25"/>
      <c r="M85" s="1226"/>
      <c r="N85" s="25"/>
      <c r="O85" s="25"/>
      <c r="P85" s="121"/>
      <c r="Q85" s="121"/>
      <c r="R85" s="122"/>
      <c r="S85" s="121"/>
      <c r="T85" s="122"/>
      <c r="U85" s="122"/>
      <c r="V85" s="122"/>
      <c r="W85" s="122"/>
      <c r="X85" s="122"/>
      <c r="Y85" s="25"/>
    </row>
    <row r="86" spans="2:25" ht="12.75" hidden="1" customHeight="1">
      <c r="H86" s="42"/>
      <c r="I86" s="42"/>
      <c r="J86" s="42"/>
      <c r="K86" s="25"/>
      <c r="L86" s="25"/>
      <c r="M86" s="1226"/>
      <c r="N86" s="25"/>
      <c r="O86" s="25"/>
      <c r="P86" s="121"/>
      <c r="Q86" s="121"/>
      <c r="R86" s="122"/>
      <c r="S86" s="122"/>
      <c r="T86" s="122"/>
      <c r="U86" s="122"/>
      <c r="V86" s="122"/>
      <c r="W86" s="122"/>
      <c r="X86" s="122"/>
      <c r="Y86" s="25"/>
    </row>
    <row r="87" spans="2:25" ht="15.75" hidden="1" customHeight="1">
      <c r="H87" s="42"/>
      <c r="I87" s="42"/>
      <c r="J87" s="42"/>
      <c r="K87" s="25"/>
      <c r="L87" s="25"/>
      <c r="M87" s="1226"/>
      <c r="N87" s="25"/>
      <c r="O87" s="25"/>
      <c r="P87" s="121"/>
      <c r="Q87" s="121"/>
      <c r="R87" s="122"/>
      <c r="S87" s="122"/>
      <c r="T87" s="122"/>
      <c r="U87" s="122"/>
      <c r="V87" s="122"/>
      <c r="W87" s="122"/>
      <c r="X87" s="122"/>
      <c r="Y87" s="25"/>
    </row>
    <row r="88" spans="2:25" ht="15.75" hidden="1" customHeight="1">
      <c r="H88" s="42"/>
      <c r="I88" s="42"/>
      <c r="J88" s="42"/>
      <c r="K88" s="25"/>
      <c r="L88" s="25"/>
      <c r="M88" s="1226"/>
      <c r="N88" s="25"/>
      <c r="O88" s="25"/>
      <c r="P88" s="121"/>
      <c r="Q88" s="121"/>
      <c r="R88" s="122"/>
      <c r="S88" s="122"/>
      <c r="T88" s="122"/>
      <c r="U88" s="122"/>
      <c r="V88" s="122"/>
      <c r="W88" s="122"/>
      <c r="X88" s="122"/>
      <c r="Y88" s="25"/>
    </row>
    <row r="89" spans="2:25" ht="15.75" hidden="1" customHeight="1">
      <c r="H89" s="42"/>
      <c r="I89" s="42"/>
      <c r="J89" s="42"/>
      <c r="K89" s="25"/>
      <c r="L89" s="25"/>
      <c r="M89" s="1226"/>
      <c r="N89" s="25"/>
      <c r="O89" s="25"/>
      <c r="P89" s="121"/>
      <c r="Q89" s="121"/>
      <c r="R89" s="122"/>
      <c r="S89" s="122"/>
      <c r="T89" s="122"/>
      <c r="U89" s="122"/>
      <c r="V89" s="122"/>
      <c r="W89" s="122"/>
      <c r="X89" s="122"/>
      <c r="Y89" s="25"/>
    </row>
    <row r="90" spans="2:25" ht="15.75" hidden="1" customHeight="1">
      <c r="H90" s="42"/>
      <c r="I90" s="42"/>
      <c r="J90" s="42"/>
      <c r="K90" s="25"/>
      <c r="L90" s="25"/>
      <c r="M90" s="1226"/>
      <c r="N90" s="25"/>
      <c r="O90" s="25"/>
      <c r="P90" s="121"/>
      <c r="Q90" s="121"/>
      <c r="R90" s="122"/>
      <c r="S90" s="122"/>
      <c r="T90" s="122"/>
      <c r="U90" s="122"/>
      <c r="V90" s="122"/>
      <c r="W90" s="122"/>
      <c r="X90" s="122"/>
      <c r="Y90" s="25"/>
    </row>
    <row r="91" spans="2:25" ht="18" hidden="1" customHeight="1">
      <c r="H91" s="42"/>
      <c r="I91" s="42"/>
      <c r="J91" s="42"/>
      <c r="K91" s="25"/>
      <c r="L91" s="25"/>
      <c r="M91" s="1226"/>
      <c r="N91" s="44"/>
      <c r="O91" s="44"/>
      <c r="P91" s="121"/>
      <c r="Q91" s="121"/>
      <c r="R91" s="122"/>
      <c r="S91" s="122"/>
      <c r="T91" s="122"/>
      <c r="U91" s="122"/>
      <c r="V91" s="122"/>
      <c r="W91" s="122"/>
      <c r="X91" s="122"/>
      <c r="Y91" s="25"/>
    </row>
    <row r="92" spans="2:25" ht="15.75" hidden="1" customHeight="1">
      <c r="H92" s="42"/>
      <c r="I92" s="42"/>
      <c r="J92" s="42"/>
      <c r="K92" s="25"/>
      <c r="L92" s="25"/>
      <c r="M92" s="1226"/>
      <c r="N92" s="44"/>
      <c r="O92" s="118"/>
      <c r="P92" s="121"/>
      <c r="Q92" s="121"/>
      <c r="R92" s="122"/>
      <c r="S92" s="122"/>
      <c r="T92" s="122"/>
      <c r="U92" s="122"/>
      <c r="V92" s="122"/>
      <c r="W92" s="122"/>
      <c r="X92" s="122"/>
      <c r="Y92" s="25"/>
    </row>
    <row r="93" spans="2:25" ht="15.75" hidden="1" customHeight="1">
      <c r="H93" s="42"/>
      <c r="I93" s="42"/>
      <c r="J93" s="42"/>
      <c r="K93" s="25"/>
      <c r="L93" s="25"/>
      <c r="M93" s="1226"/>
      <c r="N93" s="44"/>
      <c r="O93" s="26"/>
      <c r="P93" s="121"/>
      <c r="Q93" s="121"/>
      <c r="R93" s="122"/>
      <c r="S93" s="122"/>
      <c r="T93" s="122"/>
      <c r="U93" s="122"/>
      <c r="V93" s="122"/>
      <c r="W93" s="122"/>
      <c r="X93" s="122"/>
      <c r="Y93" s="25"/>
    </row>
    <row r="94" spans="2:25" ht="15.75" hidden="1" customHeight="1">
      <c r="H94" s="42"/>
      <c r="I94" s="42"/>
      <c r="J94" s="42"/>
      <c r="K94" s="25"/>
      <c r="L94" s="25"/>
      <c r="M94" s="1226"/>
      <c r="N94" s="44"/>
      <c r="O94" s="26"/>
      <c r="P94" s="121"/>
      <c r="Q94" s="121"/>
      <c r="R94" s="122"/>
      <c r="S94" s="122"/>
      <c r="T94" s="122"/>
      <c r="U94" s="122"/>
      <c r="V94" s="122"/>
      <c r="W94" s="122"/>
      <c r="X94" s="122"/>
      <c r="Y94" s="25"/>
    </row>
    <row r="95" spans="2:25" ht="12.95" hidden="1" customHeight="1">
      <c r="H95" s="42"/>
      <c r="I95" s="42"/>
      <c r="J95" s="42"/>
      <c r="K95" s="25"/>
      <c r="L95" s="25"/>
      <c r="M95" s="1226"/>
      <c r="N95" s="44"/>
      <c r="O95" s="26"/>
      <c r="P95" s="121"/>
      <c r="Q95" s="121"/>
      <c r="R95" s="122"/>
      <c r="S95" s="122"/>
      <c r="T95" s="122"/>
      <c r="U95" s="122"/>
      <c r="V95" s="122"/>
      <c r="W95" s="122"/>
      <c r="X95" s="122"/>
      <c r="Y95" s="25"/>
    </row>
    <row r="96" spans="2:25" ht="12.95" hidden="1" customHeight="1">
      <c r="H96" s="42"/>
      <c r="I96" s="42"/>
      <c r="J96" s="42"/>
      <c r="K96" s="25"/>
      <c r="L96" s="25"/>
      <c r="M96" s="1226"/>
      <c r="N96" s="25"/>
      <c r="O96" s="25"/>
      <c r="P96" s="121"/>
      <c r="Q96" s="121"/>
      <c r="R96" s="122"/>
      <c r="S96" s="122"/>
      <c r="T96" s="122"/>
      <c r="U96" s="122"/>
      <c r="V96" s="122"/>
      <c r="W96" s="122"/>
      <c r="X96" s="122"/>
      <c r="Y96" s="25"/>
    </row>
    <row r="97" spans="2:27" ht="15.75" hidden="1" customHeight="1">
      <c r="H97" s="42"/>
      <c r="I97" s="42"/>
      <c r="J97" s="42"/>
      <c r="K97" s="25"/>
      <c r="L97" s="25"/>
      <c r="M97" s="1226"/>
      <c r="N97" s="44"/>
      <c r="O97" s="25"/>
      <c r="P97" s="121"/>
      <c r="Q97" s="121"/>
      <c r="R97" s="122"/>
      <c r="S97" s="122"/>
      <c r="T97" s="122"/>
      <c r="U97" s="122"/>
      <c r="V97" s="122"/>
      <c r="W97" s="122"/>
      <c r="X97" s="122"/>
      <c r="Y97" s="25"/>
    </row>
    <row r="98" spans="2:27" ht="15.75" hidden="1" customHeight="1">
      <c r="H98" s="42"/>
      <c r="I98" s="42"/>
      <c r="J98" s="42"/>
      <c r="K98" s="25"/>
      <c r="L98" s="25"/>
      <c r="M98" s="1226"/>
      <c r="N98" s="44"/>
      <c r="O98" s="25"/>
      <c r="P98" s="121"/>
      <c r="Q98" s="121"/>
      <c r="R98" s="122"/>
      <c r="S98" s="122"/>
      <c r="T98" s="122"/>
      <c r="U98" s="122"/>
      <c r="V98" s="122"/>
      <c r="W98" s="122"/>
      <c r="X98" s="122"/>
      <c r="Y98" s="25"/>
    </row>
    <row r="99" spans="2:27" ht="15.75" hidden="1" customHeight="1">
      <c r="H99" s="42"/>
      <c r="I99" s="42"/>
      <c r="J99" s="42"/>
      <c r="K99" s="25"/>
      <c r="L99" s="25"/>
      <c r="M99" s="1226"/>
      <c r="N99" s="44"/>
      <c r="O99" s="25"/>
      <c r="P99" s="121"/>
      <c r="Q99" s="121"/>
      <c r="R99" s="122"/>
      <c r="S99" s="122"/>
      <c r="T99" s="122"/>
      <c r="U99" s="122"/>
      <c r="V99" s="122"/>
      <c r="W99" s="122"/>
      <c r="X99" s="122"/>
      <c r="Y99" s="25"/>
    </row>
    <row r="100" spans="2:27" ht="15.75" hidden="1" customHeight="1">
      <c r="H100" s="42"/>
      <c r="I100" s="42"/>
      <c r="J100" s="42"/>
      <c r="K100" s="25"/>
      <c r="L100" s="25"/>
      <c r="M100" s="1226"/>
      <c r="N100" s="44"/>
      <c r="O100" s="25"/>
      <c r="P100" s="121"/>
      <c r="Q100" s="121"/>
      <c r="R100" s="122"/>
      <c r="S100" s="122"/>
      <c r="T100" s="122"/>
      <c r="U100" s="122"/>
      <c r="V100" s="122"/>
      <c r="W100" s="122"/>
      <c r="X100" s="122"/>
      <c r="Y100" s="25"/>
    </row>
    <row r="101" spans="2:27" ht="14.25" hidden="1" customHeight="1">
      <c r="H101" s="25"/>
      <c r="I101" s="25"/>
      <c r="J101" s="25"/>
      <c r="M101" s="1226"/>
      <c r="N101" s="25"/>
      <c r="O101" s="25"/>
      <c r="P101" s="121"/>
      <c r="Q101" s="121"/>
      <c r="R101" s="121"/>
      <c r="S101" s="121"/>
      <c r="T101" s="121"/>
      <c r="U101" s="121"/>
      <c r="V101" s="121"/>
      <c r="W101" s="121"/>
      <c r="X101" s="121"/>
    </row>
    <row r="102" spans="2:27" ht="12.95" customHeight="1">
      <c r="H102" s="25"/>
      <c r="I102" s="25"/>
      <c r="J102" s="25"/>
      <c r="M102" s="1225"/>
      <c r="N102" s="25"/>
      <c r="O102" s="25"/>
      <c r="P102" s="121"/>
      <c r="Q102" s="121"/>
      <c r="R102" s="122"/>
      <c r="S102" s="122"/>
      <c r="T102" s="122"/>
      <c r="U102" s="122"/>
      <c r="V102" s="122"/>
      <c r="W102" s="122"/>
      <c r="X102" s="122"/>
    </row>
    <row r="103" spans="2:27" ht="15.75" customHeight="1">
      <c r="H103" s="42"/>
      <c r="I103" s="42"/>
      <c r="J103" s="42"/>
      <c r="K103" s="25"/>
      <c r="L103" s="25"/>
      <c r="M103" s="1225"/>
      <c r="N103" s="44"/>
      <c r="O103" s="25"/>
      <c r="P103" s="121"/>
      <c r="Q103" s="121"/>
      <c r="R103" s="122"/>
      <c r="S103" s="122"/>
      <c r="T103" s="122"/>
      <c r="U103" s="122"/>
      <c r="V103" s="122"/>
      <c r="W103" s="122"/>
      <c r="X103" s="122"/>
      <c r="Y103" s="25"/>
    </row>
    <row r="104" spans="2:27" ht="15.75" customHeight="1">
      <c r="H104" s="42"/>
      <c r="I104" s="42"/>
      <c r="J104" s="42"/>
      <c r="K104" s="25"/>
      <c r="L104" s="25"/>
      <c r="M104" s="1225"/>
      <c r="N104" s="44"/>
      <c r="O104" s="25"/>
      <c r="P104" s="121"/>
      <c r="Q104" s="121"/>
      <c r="R104" s="122"/>
      <c r="S104" s="122"/>
      <c r="T104" s="122"/>
      <c r="U104" s="122"/>
      <c r="V104" s="122"/>
      <c r="W104" s="122"/>
      <c r="X104" s="122"/>
      <c r="Y104" s="25"/>
    </row>
    <row r="105" spans="2:27" ht="15.75" customHeight="1">
      <c r="H105" s="42"/>
      <c r="I105" s="42"/>
      <c r="J105" s="42"/>
      <c r="K105" s="25"/>
      <c r="L105" s="25"/>
      <c r="M105" s="1225"/>
      <c r="N105" s="44"/>
      <c r="O105" s="25"/>
      <c r="P105" s="122"/>
      <c r="Q105" s="122"/>
      <c r="R105" s="122"/>
      <c r="S105" s="122"/>
      <c r="T105" s="122"/>
      <c r="U105" s="122"/>
      <c r="V105" s="122"/>
      <c r="W105" s="122"/>
      <c r="X105" s="122"/>
      <c r="Y105" s="25"/>
    </row>
    <row r="106" spans="2:27" ht="15.75" customHeight="1">
      <c r="H106" s="42"/>
      <c r="I106" s="42"/>
      <c r="J106" s="42"/>
      <c r="K106" s="25"/>
      <c r="L106" s="25"/>
      <c r="M106" s="1225"/>
      <c r="N106" s="44"/>
      <c r="O106" s="25"/>
      <c r="P106" s="122"/>
      <c r="Q106" s="122"/>
      <c r="R106" s="122"/>
      <c r="S106" s="122"/>
      <c r="T106" s="122"/>
      <c r="U106" s="122"/>
      <c r="V106" s="122"/>
      <c r="W106" s="122"/>
      <c r="X106" s="122"/>
      <c r="Y106" s="25"/>
    </row>
    <row r="107" spans="2:27" ht="12.95" customHeight="1">
      <c r="H107" s="25"/>
      <c r="I107" s="25"/>
      <c r="J107" s="25"/>
      <c r="M107" s="1225"/>
      <c r="N107" s="25"/>
      <c r="O107" s="25"/>
      <c r="P107" s="25"/>
      <c r="Q107" s="25"/>
      <c r="R107" s="25"/>
      <c r="S107" s="25"/>
      <c r="T107" s="25"/>
      <c r="U107" s="25"/>
      <c r="V107" s="25"/>
      <c r="W107" s="25"/>
      <c r="X107" s="25"/>
    </row>
    <row r="108" spans="2:27" ht="12.95" customHeight="1">
      <c r="H108" s="25"/>
      <c r="I108" s="25"/>
      <c r="J108" s="25"/>
      <c r="M108" s="1225"/>
      <c r="N108" s="25"/>
      <c r="O108" s="25"/>
      <c r="P108" s="121"/>
      <c r="Q108" s="121"/>
      <c r="R108" s="122"/>
      <c r="S108" s="122"/>
      <c r="T108" s="122"/>
      <c r="U108" s="122"/>
      <c r="V108" s="122"/>
      <c r="W108" s="122"/>
      <c r="X108" s="122"/>
    </row>
    <row r="109" spans="2:27" ht="17.25" customHeight="1">
      <c r="M109" s="1225"/>
      <c r="N109" s="44"/>
      <c r="O109" s="25"/>
      <c r="P109" s="121"/>
      <c r="Q109" s="121"/>
      <c r="R109" s="122"/>
      <c r="S109" s="122"/>
      <c r="T109" s="122"/>
      <c r="U109" s="122"/>
      <c r="V109" s="122"/>
      <c r="W109" s="122"/>
      <c r="X109" s="122"/>
    </row>
    <row r="110" spans="2:27" ht="17.25" customHeight="1">
      <c r="H110" s="25"/>
      <c r="I110" s="25"/>
      <c r="J110" s="25"/>
      <c r="K110" s="25"/>
      <c r="M110" s="1225"/>
      <c r="N110" s="44"/>
      <c r="O110" s="25"/>
      <c r="P110" s="121"/>
      <c r="Q110" s="121"/>
      <c r="R110" s="122"/>
      <c r="S110" s="122"/>
      <c r="T110" s="122"/>
      <c r="U110" s="122"/>
      <c r="V110" s="122"/>
      <c r="W110" s="122"/>
      <c r="X110" s="122"/>
      <c r="Y110" s="25"/>
      <c r="Z110" s="25"/>
      <c r="AA110" s="25"/>
    </row>
    <row r="111" spans="2:27" ht="17.25" customHeight="1">
      <c r="H111" s="25"/>
      <c r="I111" s="25"/>
      <c r="J111" s="25"/>
      <c r="K111" s="25"/>
      <c r="M111" s="1225"/>
      <c r="N111" s="44"/>
      <c r="O111" s="25"/>
      <c r="P111" s="122"/>
      <c r="Q111" s="122"/>
      <c r="R111" s="122"/>
      <c r="S111" s="122"/>
      <c r="T111" s="122"/>
      <c r="U111" s="122"/>
      <c r="V111" s="122"/>
      <c r="W111" s="122"/>
      <c r="X111" s="122"/>
      <c r="Y111" s="25"/>
      <c r="Z111" s="25"/>
      <c r="AA111" s="25"/>
    </row>
    <row r="112" spans="2:27" ht="17.25" customHeight="1">
      <c r="B112" s="25"/>
      <c r="C112" s="25"/>
      <c r="D112" s="25"/>
      <c r="E112" s="25"/>
      <c r="F112" s="25"/>
      <c r="G112" s="25"/>
      <c r="M112" s="1225"/>
      <c r="N112" s="44"/>
      <c r="O112" s="25"/>
      <c r="P112" s="122"/>
      <c r="Q112" s="122"/>
      <c r="R112" s="122"/>
      <c r="S112" s="122"/>
      <c r="T112" s="122"/>
      <c r="U112" s="122"/>
      <c r="V112" s="122"/>
      <c r="W112" s="122"/>
      <c r="X112" s="122"/>
    </row>
    <row r="113" spans="2:27" ht="18" customHeight="1">
      <c r="B113" s="25"/>
      <c r="C113" s="25"/>
      <c r="D113" s="25"/>
      <c r="E113" s="25"/>
      <c r="F113" s="25"/>
      <c r="G113" s="25"/>
      <c r="M113" s="1225"/>
      <c r="N113" s="25"/>
      <c r="O113" s="25"/>
      <c r="P113" s="25"/>
      <c r="Q113" s="25"/>
      <c r="R113" s="25"/>
      <c r="S113" s="25"/>
      <c r="T113" s="25"/>
      <c r="U113" s="25"/>
      <c r="V113" s="25"/>
      <c r="W113" s="25"/>
      <c r="X113" s="25"/>
    </row>
    <row r="114" spans="2:27" ht="18" customHeight="1">
      <c r="B114" s="25"/>
      <c r="C114" s="25"/>
      <c r="D114" s="25"/>
      <c r="E114" s="25"/>
      <c r="F114" s="25"/>
      <c r="G114" s="25"/>
      <c r="M114" s="1225"/>
      <c r="N114" s="25"/>
      <c r="O114" s="25"/>
      <c r="P114" s="121"/>
      <c r="Q114" s="121"/>
      <c r="R114" s="122"/>
      <c r="S114" s="122"/>
      <c r="T114" s="122"/>
      <c r="U114" s="122"/>
      <c r="V114" s="122"/>
      <c r="W114" s="122"/>
      <c r="X114" s="122"/>
    </row>
    <row r="115" spans="2:27" ht="18" customHeight="1">
      <c r="B115" s="25"/>
      <c r="C115" s="25"/>
      <c r="D115" s="25"/>
      <c r="E115" s="25"/>
      <c r="F115" s="25"/>
      <c r="G115" s="25"/>
      <c r="M115" s="1225"/>
      <c r="N115" s="44"/>
      <c r="O115" s="25"/>
      <c r="P115" s="121"/>
      <c r="Q115" s="121"/>
      <c r="R115" s="122"/>
      <c r="S115" s="122"/>
      <c r="T115" s="122"/>
      <c r="U115" s="124"/>
      <c r="V115" s="122"/>
      <c r="W115" s="122"/>
      <c r="X115" s="122"/>
    </row>
    <row r="116" spans="2:27" ht="18" customHeight="1">
      <c r="B116" s="25"/>
      <c r="C116" s="25"/>
      <c r="D116" s="25"/>
      <c r="E116" s="25"/>
      <c r="F116" s="25"/>
      <c r="G116" s="25"/>
      <c r="M116" s="1225"/>
      <c r="N116" s="44"/>
      <c r="O116" s="25"/>
      <c r="P116" s="121"/>
      <c r="Q116" s="121"/>
      <c r="R116" s="122"/>
      <c r="S116" s="122"/>
      <c r="T116" s="122"/>
      <c r="U116" s="122"/>
      <c r="V116" s="122"/>
      <c r="W116" s="122"/>
      <c r="X116" s="122"/>
    </row>
    <row r="117" spans="2:27" ht="18" customHeight="1">
      <c r="B117" s="25"/>
      <c r="C117" s="25"/>
      <c r="D117" s="25"/>
      <c r="E117" s="25"/>
      <c r="F117" s="25"/>
      <c r="G117" s="25"/>
      <c r="M117" s="1225"/>
      <c r="N117" s="44"/>
      <c r="O117" s="25"/>
      <c r="P117" s="122"/>
      <c r="Q117" s="122"/>
      <c r="R117" s="122"/>
      <c r="S117" s="122"/>
      <c r="T117" s="122"/>
      <c r="U117" s="122"/>
      <c r="V117" s="122"/>
      <c r="W117" s="122"/>
      <c r="X117" s="122"/>
    </row>
    <row r="118" spans="2:27" ht="18" customHeight="1">
      <c r="B118" s="25"/>
      <c r="C118" s="25"/>
      <c r="D118" s="25"/>
      <c r="E118" s="25"/>
      <c r="F118" s="25"/>
      <c r="G118" s="25"/>
      <c r="M118" s="1225"/>
      <c r="N118" s="44"/>
      <c r="O118" s="25"/>
      <c r="P118" s="122"/>
      <c r="Q118" s="122"/>
      <c r="R118" s="122"/>
      <c r="S118" s="122"/>
      <c r="T118" s="122"/>
      <c r="U118" s="122"/>
      <c r="V118" s="122"/>
      <c r="W118" s="122"/>
      <c r="X118" s="122"/>
    </row>
    <row r="119" spans="2:27" ht="18" customHeight="1">
      <c r="B119" s="25"/>
      <c r="C119" s="25"/>
      <c r="D119" s="25"/>
      <c r="E119" s="25"/>
      <c r="F119" s="25"/>
      <c r="G119" s="25"/>
      <c r="M119" s="1225"/>
      <c r="N119" s="25"/>
      <c r="O119" s="25"/>
      <c r="P119" s="25"/>
      <c r="Q119" s="25"/>
      <c r="R119" s="25"/>
      <c r="S119" s="25"/>
      <c r="T119" s="25"/>
      <c r="U119" s="25"/>
      <c r="V119" s="25"/>
      <c r="W119" s="25"/>
      <c r="X119" s="25"/>
    </row>
    <row r="120" spans="2:27" ht="12.95" customHeight="1">
      <c r="H120" s="25"/>
      <c r="I120" s="25"/>
      <c r="J120" s="25"/>
      <c r="M120" s="1225"/>
      <c r="N120" s="25"/>
      <c r="O120" s="25"/>
      <c r="P120" s="121"/>
      <c r="Q120" s="121"/>
      <c r="R120" s="122"/>
      <c r="S120" s="122"/>
      <c r="T120" s="122"/>
      <c r="U120" s="122"/>
      <c r="V120" s="122"/>
      <c r="W120" s="122"/>
      <c r="X120" s="122"/>
    </row>
    <row r="121" spans="2:27" ht="17.25" customHeight="1">
      <c r="M121" s="1225"/>
      <c r="N121" s="44"/>
      <c r="O121" s="25"/>
      <c r="P121" s="121"/>
      <c r="Q121" s="121"/>
      <c r="R121" s="122"/>
      <c r="S121" s="122"/>
      <c r="T121" s="122"/>
      <c r="U121" s="122"/>
      <c r="V121" s="122"/>
      <c r="W121" s="122"/>
      <c r="X121" s="122"/>
    </row>
    <row r="122" spans="2:27" ht="17.25" customHeight="1">
      <c r="H122" s="25"/>
      <c r="I122" s="25"/>
      <c r="J122" s="25"/>
      <c r="K122" s="25"/>
      <c r="M122" s="1225"/>
      <c r="N122" s="44"/>
      <c r="O122" s="25"/>
      <c r="P122" s="121"/>
      <c r="Q122" s="121"/>
      <c r="R122" s="121"/>
      <c r="S122" s="121"/>
      <c r="T122" s="121"/>
      <c r="U122" s="125"/>
      <c r="V122" s="121"/>
      <c r="W122" s="121"/>
      <c r="X122" s="121"/>
      <c r="Z122" s="25"/>
      <c r="AA122" s="25"/>
    </row>
    <row r="123" spans="2:27" ht="17.25" customHeight="1">
      <c r="H123" s="25"/>
      <c r="I123" s="25"/>
      <c r="J123" s="25"/>
      <c r="K123" s="25"/>
      <c r="M123" s="1225"/>
      <c r="N123" s="44"/>
      <c r="O123" s="25"/>
      <c r="P123" s="121"/>
      <c r="Q123" s="121"/>
      <c r="R123" s="121"/>
      <c r="S123" s="121"/>
      <c r="T123" s="121"/>
      <c r="U123" s="121"/>
      <c r="V123" s="121"/>
      <c r="W123" s="121"/>
      <c r="X123" s="121"/>
      <c r="Z123" s="25"/>
      <c r="AA123" s="25"/>
    </row>
    <row r="124" spans="2:27" ht="17.25" customHeight="1">
      <c r="B124" s="25"/>
      <c r="C124" s="25"/>
      <c r="D124" s="25"/>
      <c r="E124" s="25"/>
      <c r="F124" s="25"/>
      <c r="G124" s="25"/>
      <c r="M124" s="1225"/>
      <c r="N124" s="44"/>
      <c r="O124" s="25"/>
      <c r="P124" s="121"/>
      <c r="Q124" s="121"/>
      <c r="R124" s="121"/>
      <c r="S124" s="121"/>
      <c r="T124" s="121"/>
      <c r="U124" s="121"/>
      <c r="V124" s="121"/>
      <c r="W124" s="121"/>
      <c r="X124" s="121"/>
    </row>
    <row r="125" spans="2:27" ht="18" customHeight="1">
      <c r="B125" s="25"/>
      <c r="C125" s="25"/>
      <c r="D125" s="25"/>
      <c r="E125" s="25"/>
      <c r="F125" s="25"/>
      <c r="G125" s="25"/>
      <c r="M125" s="1225"/>
      <c r="N125" s="25"/>
      <c r="O125" s="25"/>
      <c r="P125" s="25"/>
      <c r="Q125" s="25"/>
      <c r="R125" s="25"/>
      <c r="S125" s="25"/>
      <c r="T125" s="25"/>
      <c r="U125" s="25"/>
      <c r="V125" s="25"/>
      <c r="W125" s="25"/>
      <c r="X125" s="25"/>
    </row>
    <row r="126" spans="2:27">
      <c r="B126" s="25"/>
      <c r="N126" s="25"/>
      <c r="O126" s="25"/>
      <c r="P126" s="25"/>
      <c r="Q126" s="25"/>
      <c r="R126" s="25"/>
      <c r="S126" s="25"/>
      <c r="T126" s="25"/>
      <c r="U126" s="25"/>
      <c r="V126" s="25"/>
      <c r="W126" s="25"/>
      <c r="X126" s="25"/>
    </row>
    <row r="127" spans="2:27" ht="14.25" hidden="1" customHeight="1">
      <c r="N127" s="25"/>
      <c r="O127" s="25"/>
      <c r="P127" s="25"/>
      <c r="Q127" s="25"/>
      <c r="R127" s="25"/>
      <c r="S127" s="25"/>
      <c r="T127" s="25"/>
      <c r="U127" s="25"/>
      <c r="V127" s="25"/>
    </row>
    <row r="128" spans="2:27" ht="14.25" hidden="1" customHeight="1">
      <c r="N128" s="25"/>
      <c r="O128" s="25"/>
      <c r="P128" s="25"/>
      <c r="Q128" s="25"/>
      <c r="R128" s="25"/>
      <c r="S128" s="25"/>
      <c r="T128" s="25"/>
      <c r="U128" s="25"/>
      <c r="W128" s="25"/>
      <c r="X128" s="25"/>
    </row>
    <row r="129" spans="14:24" ht="13.5" hidden="1" customHeight="1">
      <c r="N129" s="25"/>
      <c r="O129" s="25"/>
      <c r="P129" s="25"/>
      <c r="Q129" s="25"/>
      <c r="R129" s="25"/>
      <c r="S129" s="25"/>
      <c r="T129" s="25"/>
      <c r="U129" s="25"/>
      <c r="W129" s="25"/>
      <c r="X129" s="25"/>
    </row>
    <row r="130" spans="14:24">
      <c r="N130" s="25"/>
      <c r="O130" s="25"/>
      <c r="P130" s="25"/>
      <c r="Q130" s="25"/>
      <c r="R130" s="25"/>
    </row>
    <row r="131" spans="14:24">
      <c r="N131" s="25"/>
      <c r="O131" s="126"/>
      <c r="P131" s="126"/>
      <c r="Q131" s="126"/>
      <c r="R131" s="126"/>
      <c r="S131" s="126"/>
      <c r="T131" s="126"/>
      <c r="U131" s="126"/>
      <c r="V131" s="126"/>
      <c r="W131" s="126"/>
      <c r="X131" s="126"/>
    </row>
    <row r="132" spans="14:24">
      <c r="N132" s="25"/>
      <c r="P132" s="75"/>
    </row>
  </sheetData>
  <mergeCells count="26">
    <mergeCell ref="M61:N61"/>
    <mergeCell ref="M62:N62"/>
    <mergeCell ref="M114:M119"/>
    <mergeCell ref="M120:M125"/>
    <mergeCell ref="M63:N63"/>
    <mergeCell ref="M64:N64"/>
    <mergeCell ref="M66:M95"/>
    <mergeCell ref="M96:M101"/>
    <mergeCell ref="M102:M107"/>
    <mergeCell ref="M108:M113"/>
    <mergeCell ref="V41:V42"/>
    <mergeCell ref="W41:W42"/>
    <mergeCell ref="X41:X42"/>
    <mergeCell ref="S42:T42"/>
    <mergeCell ref="M60:N60"/>
    <mergeCell ref="B38:J38"/>
    <mergeCell ref="M41:N42"/>
    <mergeCell ref="P41:P42"/>
    <mergeCell ref="Q41:R41"/>
    <mergeCell ref="S41:U41"/>
    <mergeCell ref="A1:K1"/>
    <mergeCell ref="C5:D5"/>
    <mergeCell ref="E5:F5"/>
    <mergeCell ref="G5:H5"/>
    <mergeCell ref="I5:J5"/>
    <mergeCell ref="A5:B6"/>
  </mergeCells>
  <phoneticPr fontId="3"/>
  <dataValidations count="1">
    <dataValidation imeMode="off" allowBlank="1" showInputMessage="1" showErrorMessage="1" sqref="C18:J30" xr:uid="{00000000-0002-0000-0700-000000000000}"/>
  </dataValidations>
  <printOptions horizontalCentered="1" gridLinesSet="0"/>
  <pageMargins left="0.39370078740157483" right="0.39370078740157483" top="0.59055118110236227" bottom="0.39370078740157483" header="0" footer="0"/>
  <pageSetup paperSize="9" scale="120" firstPageNumber="40" fitToHeight="0" orientation="landscape"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53"/>
  <sheetViews>
    <sheetView showGridLines="0" view="pageBreakPreview" zoomScaleNormal="100" zoomScaleSheetLayoutView="100" workbookViewId="0">
      <selection sqref="A1:L1"/>
    </sheetView>
  </sheetViews>
  <sheetFormatPr defaultColWidth="13.625" defaultRowHeight="14.25"/>
  <cols>
    <col min="1" max="1" width="3.5" style="21" bestFit="1" customWidth="1"/>
    <col min="2" max="2" width="13.375" style="21" customWidth="1"/>
    <col min="3" max="3" width="2.125" style="21" customWidth="1"/>
    <col min="4" max="4" width="9.625" style="21" customWidth="1"/>
    <col min="5" max="6" width="7.375" style="21" customWidth="1"/>
    <col min="7" max="11" width="9.875" style="21" customWidth="1"/>
    <col min="12" max="12" width="13.375" style="21" customWidth="1"/>
    <col min="13" max="16384" width="13.625" style="21"/>
  </cols>
  <sheetData>
    <row r="1" spans="1:12" s="19" customFormat="1" ht="30" customHeight="1">
      <c r="A1" s="1216" t="s">
        <v>86</v>
      </c>
      <c r="B1" s="1216"/>
      <c r="C1" s="1216"/>
      <c r="D1" s="1216"/>
      <c r="E1" s="1216"/>
      <c r="F1" s="1216"/>
      <c r="G1" s="1216"/>
      <c r="H1" s="1216"/>
      <c r="I1" s="1216"/>
      <c r="J1" s="1216"/>
      <c r="K1" s="1216"/>
      <c r="L1" s="1216"/>
    </row>
    <row r="2" spans="1:12" ht="24.95" customHeight="1" thickBot="1">
      <c r="B2" s="25"/>
      <c r="C2" s="25"/>
      <c r="D2" s="25"/>
      <c r="E2" s="25"/>
      <c r="F2" s="25"/>
      <c r="G2" s="25"/>
      <c r="H2" s="25"/>
      <c r="I2" s="25"/>
      <c r="J2" s="25"/>
      <c r="K2" s="25"/>
      <c r="L2" s="25"/>
    </row>
    <row r="3" spans="1:12" ht="20.100000000000001" customHeight="1">
      <c r="A3" s="1220" t="s">
        <v>307</v>
      </c>
      <c r="B3" s="1230"/>
      <c r="C3" s="83"/>
      <c r="D3" s="1232" t="s">
        <v>87</v>
      </c>
      <c r="E3" s="1217" t="s">
        <v>88</v>
      </c>
      <c r="F3" s="1218"/>
      <c r="G3" s="1217" t="s">
        <v>356</v>
      </c>
      <c r="H3" s="1219"/>
      <c r="I3" s="1218"/>
      <c r="J3" s="1232" t="s">
        <v>89</v>
      </c>
      <c r="K3" s="1232" t="s">
        <v>357</v>
      </c>
      <c r="L3" s="1235" t="s">
        <v>90</v>
      </c>
    </row>
    <row r="4" spans="1:12" ht="20.100000000000001" customHeight="1">
      <c r="A4" s="1222"/>
      <c r="B4" s="1231"/>
      <c r="C4" s="105"/>
      <c r="D4" s="1233"/>
      <c r="E4" s="127" t="s">
        <v>91</v>
      </c>
      <c r="F4" s="127" t="s">
        <v>92</v>
      </c>
      <c r="G4" s="1237" t="s">
        <v>93</v>
      </c>
      <c r="H4" s="1238"/>
      <c r="I4" s="87" t="s">
        <v>94</v>
      </c>
      <c r="J4" s="1234"/>
      <c r="K4" s="1233"/>
      <c r="L4" s="1236"/>
    </row>
    <row r="5" spans="1:12" s="132" customFormat="1" ht="24.75" customHeight="1">
      <c r="A5" s="128"/>
      <c r="B5" s="129"/>
      <c r="C5" s="129"/>
      <c r="D5" s="130" t="s">
        <v>95</v>
      </c>
      <c r="E5" s="129" t="s">
        <v>96</v>
      </c>
      <c r="F5" s="129" t="s">
        <v>96</v>
      </c>
      <c r="G5" s="129" t="s">
        <v>97</v>
      </c>
      <c r="H5" s="129" t="s">
        <v>98</v>
      </c>
      <c r="I5" s="129" t="s">
        <v>99</v>
      </c>
      <c r="J5" s="129" t="s">
        <v>100</v>
      </c>
      <c r="K5" s="129" t="s">
        <v>101</v>
      </c>
      <c r="L5" s="131" t="s">
        <v>102</v>
      </c>
    </row>
    <row r="6" spans="1:12" s="55" customFormat="1" ht="15.75" hidden="1" customHeight="1">
      <c r="A6" s="133"/>
      <c r="B6" s="53" t="s">
        <v>103</v>
      </c>
      <c r="C6" s="95"/>
      <c r="D6" s="134">
        <v>542</v>
      </c>
      <c r="E6" s="1014">
        <v>19</v>
      </c>
      <c r="F6" s="1014">
        <v>24</v>
      </c>
      <c r="G6" s="1014">
        <v>7518</v>
      </c>
      <c r="H6" s="1014">
        <v>679</v>
      </c>
      <c r="I6" s="1014">
        <v>8148</v>
      </c>
      <c r="J6" s="1014">
        <v>319</v>
      </c>
      <c r="K6" s="1014">
        <v>188</v>
      </c>
      <c r="L6" s="661">
        <v>477936</v>
      </c>
    </row>
    <row r="7" spans="1:12" s="55" customFormat="1" ht="15.75" hidden="1" customHeight="1">
      <c r="A7" s="133"/>
      <c r="B7" s="53" t="s">
        <v>104</v>
      </c>
      <c r="C7" s="95"/>
      <c r="D7" s="134">
        <v>441</v>
      </c>
      <c r="E7" s="1014">
        <v>18</v>
      </c>
      <c r="F7" s="1014">
        <v>37</v>
      </c>
      <c r="G7" s="1014">
        <v>6585</v>
      </c>
      <c r="H7" s="1014">
        <v>804</v>
      </c>
      <c r="I7" s="1014">
        <v>7623</v>
      </c>
      <c r="J7" s="1014">
        <v>257</v>
      </c>
      <c r="K7" s="1014">
        <v>147</v>
      </c>
      <c r="L7" s="661">
        <v>562817</v>
      </c>
    </row>
    <row r="8" spans="1:12" s="55" customFormat="1" ht="15.75" hidden="1" customHeight="1">
      <c r="A8" s="133"/>
      <c r="B8" s="53" t="s">
        <v>105</v>
      </c>
      <c r="C8" s="95"/>
      <c r="D8" s="134">
        <v>500</v>
      </c>
      <c r="E8" s="1014">
        <v>16</v>
      </c>
      <c r="F8" s="1014">
        <v>40</v>
      </c>
      <c r="G8" s="1014">
        <v>9158</v>
      </c>
      <c r="H8" s="1014">
        <v>1158</v>
      </c>
      <c r="I8" s="1014">
        <v>2614</v>
      </c>
      <c r="J8" s="1014">
        <v>350</v>
      </c>
      <c r="K8" s="1014">
        <v>160</v>
      </c>
      <c r="L8" s="661">
        <v>919833</v>
      </c>
    </row>
    <row r="9" spans="1:12" s="55" customFormat="1" ht="15.75" hidden="1" customHeight="1">
      <c r="A9" s="133"/>
      <c r="B9" s="53" t="s">
        <v>106</v>
      </c>
      <c r="C9" s="95"/>
      <c r="D9" s="134">
        <v>428</v>
      </c>
      <c r="E9" s="1014">
        <v>22</v>
      </c>
      <c r="F9" s="1014">
        <v>16</v>
      </c>
      <c r="G9" s="1014">
        <v>7393</v>
      </c>
      <c r="H9" s="1014">
        <v>797</v>
      </c>
      <c r="I9" s="1014">
        <v>8362</v>
      </c>
      <c r="J9" s="1014">
        <v>262</v>
      </c>
      <c r="K9" s="1014">
        <v>165</v>
      </c>
      <c r="L9" s="661">
        <v>586135</v>
      </c>
    </row>
    <row r="10" spans="1:12" s="55" customFormat="1" ht="15.75" hidden="1" customHeight="1">
      <c r="A10" s="133"/>
      <c r="B10" s="53" t="s">
        <v>107</v>
      </c>
      <c r="C10" s="95"/>
      <c r="D10" s="134">
        <v>471</v>
      </c>
      <c r="E10" s="1014">
        <v>25</v>
      </c>
      <c r="F10" s="1014">
        <v>48</v>
      </c>
      <c r="G10" s="1014">
        <v>6045</v>
      </c>
      <c r="H10" s="1014">
        <v>1157</v>
      </c>
      <c r="I10" s="1014">
        <v>300</v>
      </c>
      <c r="J10" s="1014">
        <v>249</v>
      </c>
      <c r="K10" s="1014">
        <v>171</v>
      </c>
      <c r="L10" s="661">
        <v>561635</v>
      </c>
    </row>
    <row r="11" spans="1:12" s="55" customFormat="1" ht="15.75" hidden="1" customHeight="1">
      <c r="A11" s="133"/>
      <c r="B11" s="53" t="s">
        <v>108</v>
      </c>
      <c r="C11" s="105"/>
      <c r="D11" s="135">
        <v>466</v>
      </c>
      <c r="E11" s="136">
        <v>5</v>
      </c>
      <c r="F11" s="136">
        <v>36</v>
      </c>
      <c r="G11" s="136">
        <v>7031</v>
      </c>
      <c r="H11" s="136">
        <v>871</v>
      </c>
      <c r="I11" s="136">
        <v>168</v>
      </c>
      <c r="J11" s="136">
        <v>282</v>
      </c>
      <c r="K11" s="136">
        <v>173</v>
      </c>
      <c r="L11" s="662">
        <v>4332202</v>
      </c>
    </row>
    <row r="12" spans="1:12" s="55" customFormat="1" ht="15.75" hidden="1" customHeight="1">
      <c r="A12" s="133"/>
      <c r="B12" s="53" t="s">
        <v>109</v>
      </c>
      <c r="C12" s="105"/>
      <c r="D12" s="135">
        <v>494</v>
      </c>
      <c r="E12" s="136">
        <v>14</v>
      </c>
      <c r="F12" s="136">
        <v>37</v>
      </c>
      <c r="G12" s="136">
        <v>6242</v>
      </c>
      <c r="H12" s="136">
        <v>425</v>
      </c>
      <c r="I12" s="136">
        <v>1248</v>
      </c>
      <c r="J12" s="136">
        <v>304</v>
      </c>
      <c r="K12" s="136">
        <v>187</v>
      </c>
      <c r="L12" s="662">
        <v>424858</v>
      </c>
    </row>
    <row r="13" spans="1:12" s="55" customFormat="1" ht="15.75" hidden="1" customHeight="1">
      <c r="A13" s="133"/>
      <c r="B13" s="53" t="s">
        <v>110</v>
      </c>
      <c r="C13" s="105"/>
      <c r="D13" s="135">
        <v>551</v>
      </c>
      <c r="E13" s="136">
        <v>13</v>
      </c>
      <c r="F13" s="136">
        <v>49</v>
      </c>
      <c r="G13" s="136">
        <v>7392</v>
      </c>
      <c r="H13" s="136">
        <v>1160</v>
      </c>
      <c r="I13" s="136">
        <v>155</v>
      </c>
      <c r="J13" s="136">
        <v>313</v>
      </c>
      <c r="K13" s="136">
        <v>178</v>
      </c>
      <c r="L13" s="662">
        <v>714306</v>
      </c>
    </row>
    <row r="14" spans="1:12" s="55" customFormat="1" ht="15.75" hidden="1" customHeight="1">
      <c r="A14" s="133"/>
      <c r="B14" s="53" t="s">
        <v>111</v>
      </c>
      <c r="C14" s="105"/>
      <c r="D14" s="135">
        <v>443</v>
      </c>
      <c r="E14" s="136">
        <v>16</v>
      </c>
      <c r="F14" s="136">
        <v>27</v>
      </c>
      <c r="G14" s="136">
        <v>13011</v>
      </c>
      <c r="H14" s="136">
        <v>3078</v>
      </c>
      <c r="I14" s="136">
        <v>72</v>
      </c>
      <c r="J14" s="136">
        <v>270</v>
      </c>
      <c r="K14" s="136">
        <v>153</v>
      </c>
      <c r="L14" s="662">
        <v>420818</v>
      </c>
    </row>
    <row r="15" spans="1:12" s="55" customFormat="1" ht="15.75" hidden="1" customHeight="1">
      <c r="A15" s="133"/>
      <c r="B15" s="53" t="s">
        <v>112</v>
      </c>
      <c r="C15" s="105"/>
      <c r="D15" s="135">
        <v>505</v>
      </c>
      <c r="E15" s="136">
        <v>18</v>
      </c>
      <c r="F15" s="136">
        <v>45</v>
      </c>
      <c r="G15" s="136">
        <v>6645</v>
      </c>
      <c r="H15" s="136">
        <v>2030</v>
      </c>
      <c r="I15" s="136">
        <v>3132</v>
      </c>
      <c r="J15" s="136">
        <v>302</v>
      </c>
      <c r="K15" s="136">
        <v>171</v>
      </c>
      <c r="L15" s="662">
        <v>497197</v>
      </c>
    </row>
    <row r="16" spans="1:12" s="55" customFormat="1" ht="17.100000000000001" hidden="1" customHeight="1">
      <c r="A16" s="133"/>
      <c r="B16" s="53" t="s">
        <v>113</v>
      </c>
      <c r="C16" s="105"/>
      <c r="D16" s="99">
        <v>384</v>
      </c>
      <c r="E16" s="100">
        <v>6</v>
      </c>
      <c r="F16" s="100">
        <v>27</v>
      </c>
      <c r="G16" s="100">
        <v>4396</v>
      </c>
      <c r="H16" s="100">
        <v>1186</v>
      </c>
      <c r="I16" s="100">
        <v>134</v>
      </c>
      <c r="J16" s="100">
        <v>773</v>
      </c>
      <c r="K16" s="100">
        <v>142</v>
      </c>
      <c r="L16" s="663">
        <v>447458</v>
      </c>
    </row>
    <row r="17" spans="1:13" s="55" customFormat="1" ht="17.100000000000001" hidden="1" customHeight="1">
      <c r="A17" s="133"/>
      <c r="B17" s="53" t="s">
        <v>114</v>
      </c>
      <c r="C17" s="105"/>
      <c r="D17" s="99">
        <v>514</v>
      </c>
      <c r="E17" s="100">
        <v>11</v>
      </c>
      <c r="F17" s="100">
        <v>34</v>
      </c>
      <c r="G17" s="100">
        <v>4159</v>
      </c>
      <c r="H17" s="100">
        <v>1456</v>
      </c>
      <c r="I17" s="100">
        <v>101</v>
      </c>
      <c r="J17" s="100">
        <v>265</v>
      </c>
      <c r="K17" s="100">
        <v>112</v>
      </c>
      <c r="L17" s="663">
        <v>264796</v>
      </c>
    </row>
    <row r="18" spans="1:13" s="55" customFormat="1" ht="17.100000000000001" hidden="1" customHeight="1">
      <c r="A18" s="133"/>
      <c r="B18" s="53" t="s">
        <v>115</v>
      </c>
      <c r="C18" s="105"/>
      <c r="D18" s="99">
        <v>515</v>
      </c>
      <c r="E18" s="100">
        <v>11</v>
      </c>
      <c r="F18" s="100">
        <v>34</v>
      </c>
      <c r="G18" s="100">
        <v>6347</v>
      </c>
      <c r="H18" s="100">
        <v>1139</v>
      </c>
      <c r="I18" s="100">
        <v>1874</v>
      </c>
      <c r="J18" s="100">
        <v>264</v>
      </c>
      <c r="K18" s="100">
        <v>140</v>
      </c>
      <c r="L18" s="663">
        <v>376197</v>
      </c>
    </row>
    <row r="19" spans="1:13" s="55" customFormat="1" ht="17.100000000000001" hidden="1" customHeight="1">
      <c r="A19" s="133"/>
      <c r="B19" s="53" t="s">
        <v>116</v>
      </c>
      <c r="C19" s="105"/>
      <c r="D19" s="99">
        <v>532</v>
      </c>
      <c r="E19" s="100">
        <v>8</v>
      </c>
      <c r="F19" s="100">
        <v>43</v>
      </c>
      <c r="G19" s="100">
        <v>4616</v>
      </c>
      <c r="H19" s="100">
        <v>1340</v>
      </c>
      <c r="I19" s="100">
        <v>1409</v>
      </c>
      <c r="J19" s="100">
        <v>346</v>
      </c>
      <c r="K19" s="100">
        <v>124</v>
      </c>
      <c r="L19" s="663">
        <v>367577</v>
      </c>
    </row>
    <row r="20" spans="1:13" s="55" customFormat="1" ht="17.100000000000001" hidden="1" customHeight="1">
      <c r="A20" s="133"/>
      <c r="B20" s="53" t="s">
        <v>117</v>
      </c>
      <c r="C20" s="105"/>
      <c r="D20" s="99">
        <v>419</v>
      </c>
      <c r="E20" s="100">
        <v>5</v>
      </c>
      <c r="F20" s="100">
        <v>24</v>
      </c>
      <c r="G20" s="100">
        <v>3189</v>
      </c>
      <c r="H20" s="100">
        <v>829</v>
      </c>
      <c r="I20" s="100">
        <v>624</v>
      </c>
      <c r="J20" s="100">
        <v>233</v>
      </c>
      <c r="K20" s="100">
        <v>140</v>
      </c>
      <c r="L20" s="663">
        <v>218595</v>
      </c>
    </row>
    <row r="21" spans="1:13" s="55" customFormat="1" ht="17.100000000000001" customHeight="1">
      <c r="A21" s="133"/>
      <c r="B21" s="53" t="s">
        <v>468</v>
      </c>
      <c r="C21" s="105"/>
      <c r="D21" s="671">
        <v>523</v>
      </c>
      <c r="E21" s="672">
        <v>17</v>
      </c>
      <c r="F21" s="672">
        <v>39</v>
      </c>
      <c r="G21" s="701">
        <v>4683</v>
      </c>
      <c r="H21" s="701">
        <v>892</v>
      </c>
      <c r="I21" s="701">
        <v>1298</v>
      </c>
      <c r="J21" s="672">
        <v>225</v>
      </c>
      <c r="K21" s="672">
        <v>127</v>
      </c>
      <c r="L21" s="700">
        <v>412786</v>
      </c>
    </row>
    <row r="22" spans="1:13" s="55" customFormat="1" ht="17.100000000000001" customHeight="1">
      <c r="A22" s="133"/>
      <c r="B22" s="53" t="s">
        <v>492</v>
      </c>
      <c r="C22" s="105"/>
      <c r="D22" s="1085">
        <v>480</v>
      </c>
      <c r="E22" s="672">
        <v>12</v>
      </c>
      <c r="F22" s="672">
        <v>48</v>
      </c>
      <c r="G22" s="696">
        <v>5371</v>
      </c>
      <c r="H22" s="696">
        <v>528</v>
      </c>
      <c r="I22" s="696">
        <v>149</v>
      </c>
      <c r="J22" s="696">
        <v>241</v>
      </c>
      <c r="K22" s="696">
        <v>128</v>
      </c>
      <c r="L22" s="696">
        <v>433909</v>
      </c>
    </row>
    <row r="23" spans="1:13" s="55" customFormat="1" ht="17.100000000000001" customHeight="1">
      <c r="A23" s="133"/>
      <c r="B23" s="53" t="s">
        <v>555</v>
      </c>
      <c r="C23" s="105"/>
      <c r="D23" s="671">
        <v>139</v>
      </c>
      <c r="E23" s="672">
        <v>8</v>
      </c>
      <c r="F23" s="672">
        <v>3</v>
      </c>
      <c r="G23" s="701">
        <v>1316</v>
      </c>
      <c r="H23" s="701">
        <v>50</v>
      </c>
      <c r="I23" s="701">
        <v>53</v>
      </c>
      <c r="J23" s="672">
        <v>67</v>
      </c>
      <c r="K23" s="672">
        <v>36</v>
      </c>
      <c r="L23" s="700">
        <v>144370</v>
      </c>
    </row>
    <row r="24" spans="1:13" s="55" customFormat="1" ht="12.95" customHeight="1">
      <c r="A24" s="137"/>
      <c r="B24" s="86"/>
      <c r="C24" s="86"/>
      <c r="D24" s="673"/>
      <c r="E24" s="674"/>
      <c r="F24" s="674"/>
      <c r="G24" s="674"/>
      <c r="H24" s="674"/>
      <c r="I24" s="674"/>
      <c r="J24" s="674"/>
      <c r="K24" s="674"/>
      <c r="L24" s="675"/>
    </row>
    <row r="25" spans="1:13" s="55" customFormat="1" ht="9.9499999999999993" hidden="1" customHeight="1">
      <c r="A25" s="1239" t="s">
        <v>118</v>
      </c>
      <c r="B25" s="138"/>
      <c r="C25" s="53"/>
      <c r="D25" s="676"/>
      <c r="E25" s="677"/>
      <c r="F25" s="148"/>
      <c r="G25" s="148"/>
      <c r="H25" s="148"/>
      <c r="I25" s="148"/>
      <c r="J25" s="148"/>
      <c r="K25" s="148"/>
      <c r="L25" s="678"/>
    </row>
    <row r="26" spans="1:13" s="55" customFormat="1" ht="20.100000000000001" hidden="1" customHeight="1">
      <c r="A26" s="1240"/>
      <c r="B26" s="140" t="s">
        <v>119</v>
      </c>
      <c r="C26" s="53"/>
      <c r="D26" s="676">
        <v>140</v>
      </c>
      <c r="E26" s="677">
        <v>3</v>
      </c>
      <c r="F26" s="148">
        <v>5</v>
      </c>
      <c r="G26" s="148">
        <v>1285</v>
      </c>
      <c r="H26" s="148">
        <v>154</v>
      </c>
      <c r="I26" s="148">
        <v>42</v>
      </c>
      <c r="J26" s="148">
        <v>55</v>
      </c>
      <c r="K26" s="148">
        <v>38</v>
      </c>
      <c r="L26" s="678">
        <v>54102</v>
      </c>
    </row>
    <row r="27" spans="1:13" s="55" customFormat="1" ht="20.100000000000001" hidden="1" customHeight="1">
      <c r="A27" s="1240"/>
      <c r="B27" s="140" t="s">
        <v>120</v>
      </c>
      <c r="C27" s="53"/>
      <c r="D27" s="676">
        <v>102</v>
      </c>
      <c r="E27" s="677">
        <v>4</v>
      </c>
      <c r="F27" s="677">
        <v>9</v>
      </c>
      <c r="G27" s="677">
        <v>1184</v>
      </c>
      <c r="H27" s="677">
        <v>305</v>
      </c>
      <c r="I27" s="677">
        <v>0</v>
      </c>
      <c r="J27" s="677">
        <v>62</v>
      </c>
      <c r="K27" s="677">
        <v>30</v>
      </c>
      <c r="L27" s="679">
        <v>108993</v>
      </c>
      <c r="M27" s="53"/>
    </row>
    <row r="28" spans="1:13" s="55" customFormat="1" ht="20.100000000000001" hidden="1" customHeight="1">
      <c r="A28" s="1240"/>
      <c r="B28" s="140" t="s">
        <v>121</v>
      </c>
      <c r="C28" s="53"/>
      <c r="D28" s="676">
        <v>105</v>
      </c>
      <c r="E28" s="677">
        <v>1</v>
      </c>
      <c r="F28" s="677">
        <v>8</v>
      </c>
      <c r="G28" s="677">
        <v>1074</v>
      </c>
      <c r="H28" s="677">
        <v>412</v>
      </c>
      <c r="I28" s="677">
        <v>6</v>
      </c>
      <c r="J28" s="677">
        <v>58</v>
      </c>
      <c r="K28" s="677">
        <v>26</v>
      </c>
      <c r="L28" s="679">
        <v>97887</v>
      </c>
      <c r="M28" s="53"/>
    </row>
    <row r="29" spans="1:13" s="55" customFormat="1" ht="20.100000000000001" hidden="1" customHeight="1">
      <c r="A29" s="1240"/>
      <c r="B29" s="140" t="s">
        <v>122</v>
      </c>
      <c r="C29" s="53"/>
      <c r="D29" s="676">
        <v>168</v>
      </c>
      <c r="E29" s="677">
        <v>3</v>
      </c>
      <c r="F29" s="677">
        <v>12</v>
      </c>
      <c r="G29" s="677">
        <v>2804</v>
      </c>
      <c r="H29" s="677">
        <v>268</v>
      </c>
      <c r="I29" s="677">
        <v>1826</v>
      </c>
      <c r="J29" s="677">
        <v>89</v>
      </c>
      <c r="K29" s="677">
        <v>46</v>
      </c>
      <c r="L29" s="679">
        <v>115215</v>
      </c>
    </row>
    <row r="30" spans="1:13" s="55" customFormat="1" ht="9.9499999999999993" hidden="1" customHeight="1">
      <c r="A30" s="1241"/>
      <c r="B30" s="141"/>
      <c r="C30" s="142"/>
      <c r="D30" s="673"/>
      <c r="E30" s="674"/>
      <c r="F30" s="674"/>
      <c r="G30" s="674"/>
      <c r="H30" s="674"/>
      <c r="I30" s="674"/>
      <c r="J30" s="674"/>
      <c r="K30" s="674"/>
      <c r="L30" s="675"/>
    </row>
    <row r="31" spans="1:13" s="55" customFormat="1" ht="9.9499999999999993" customHeight="1">
      <c r="A31" s="1227" t="s">
        <v>485</v>
      </c>
      <c r="B31" s="146"/>
      <c r="C31" s="147"/>
      <c r="D31" s="680"/>
      <c r="E31" s="148"/>
      <c r="F31" s="148"/>
      <c r="G31" s="148"/>
      <c r="H31" s="148"/>
      <c r="I31" s="148"/>
      <c r="J31" s="148"/>
      <c r="K31" s="148"/>
      <c r="L31" s="678"/>
    </row>
    <row r="32" spans="1:13" s="55" customFormat="1" ht="20.100000000000001" customHeight="1">
      <c r="A32" s="1228"/>
      <c r="B32" s="140" t="s">
        <v>419</v>
      </c>
      <c r="C32" s="53"/>
      <c r="D32" s="705">
        <v>135</v>
      </c>
      <c r="E32" s="148">
        <v>2</v>
      </c>
      <c r="F32" s="148">
        <v>11</v>
      </c>
      <c r="G32" s="706">
        <v>1539</v>
      </c>
      <c r="H32" s="681">
        <v>158</v>
      </c>
      <c r="I32" s="148">
        <v>1063</v>
      </c>
      <c r="J32" s="681">
        <v>51</v>
      </c>
      <c r="K32" s="681">
        <v>33</v>
      </c>
      <c r="L32" s="682">
        <v>183767</v>
      </c>
    </row>
    <row r="33" spans="1:12" s="55" customFormat="1" ht="20.100000000000001" customHeight="1">
      <c r="A33" s="1228"/>
      <c r="B33" s="140" t="s">
        <v>420</v>
      </c>
      <c r="C33" s="53"/>
      <c r="D33" s="680">
        <v>109</v>
      </c>
      <c r="E33" s="681">
        <v>2</v>
      </c>
      <c r="F33" s="677">
        <v>8</v>
      </c>
      <c r="G33" s="681">
        <v>595</v>
      </c>
      <c r="H33" s="148">
        <v>74</v>
      </c>
      <c r="I33" s="148">
        <v>106</v>
      </c>
      <c r="J33" s="681">
        <v>43</v>
      </c>
      <c r="K33" s="681">
        <v>27</v>
      </c>
      <c r="L33" s="682">
        <v>57715</v>
      </c>
    </row>
    <row r="34" spans="1:12" s="55" customFormat="1" ht="20.100000000000001" customHeight="1">
      <c r="A34" s="1228"/>
      <c r="B34" s="140" t="s">
        <v>421</v>
      </c>
      <c r="C34" s="53"/>
      <c r="D34" s="676">
        <v>143</v>
      </c>
      <c r="E34" s="677">
        <v>6</v>
      </c>
      <c r="F34" s="681">
        <v>13</v>
      </c>
      <c r="G34" s="681">
        <v>1415</v>
      </c>
      <c r="H34" s="681">
        <v>539</v>
      </c>
      <c r="I34" s="677">
        <v>40</v>
      </c>
      <c r="J34" s="681">
        <v>78</v>
      </c>
      <c r="K34" s="681">
        <v>38</v>
      </c>
      <c r="L34" s="682">
        <v>83601</v>
      </c>
    </row>
    <row r="35" spans="1:12" s="55" customFormat="1" ht="20.100000000000001" customHeight="1">
      <c r="A35" s="1228"/>
      <c r="B35" s="140" t="s">
        <v>422</v>
      </c>
      <c r="C35" s="53"/>
      <c r="D35" s="680">
        <v>136</v>
      </c>
      <c r="E35" s="148">
        <v>7</v>
      </c>
      <c r="F35" s="148">
        <v>7</v>
      </c>
      <c r="G35" s="686">
        <v>1134</v>
      </c>
      <c r="H35" s="686">
        <v>121</v>
      </c>
      <c r="I35" s="686">
        <v>89</v>
      </c>
      <c r="J35" s="686">
        <v>53</v>
      </c>
      <c r="K35" s="687">
        <v>29</v>
      </c>
      <c r="L35" s="688">
        <v>87705</v>
      </c>
    </row>
    <row r="36" spans="1:12" s="55" customFormat="1" ht="9.75" customHeight="1">
      <c r="A36" s="1242"/>
      <c r="B36" s="424"/>
      <c r="C36" s="142"/>
      <c r="D36" s="683"/>
      <c r="E36" s="684"/>
      <c r="F36" s="684"/>
      <c r="G36" s="684"/>
      <c r="H36" s="684"/>
      <c r="I36" s="684"/>
      <c r="J36" s="684"/>
      <c r="K36" s="684"/>
      <c r="L36" s="685"/>
    </row>
    <row r="37" spans="1:12" s="55" customFormat="1" ht="9.75" customHeight="1">
      <c r="A37" s="1227" t="s">
        <v>484</v>
      </c>
      <c r="B37" s="140"/>
      <c r="C37" s="53"/>
      <c r="D37" s="680"/>
      <c r="E37" s="148"/>
      <c r="F37" s="148"/>
      <c r="G37" s="148"/>
      <c r="H37" s="148"/>
      <c r="I37" s="148"/>
      <c r="J37" s="148"/>
      <c r="K37" s="148"/>
      <c r="L37" s="678"/>
    </row>
    <row r="38" spans="1:12" s="55" customFormat="1" ht="20.100000000000001" customHeight="1">
      <c r="A38" s="1228"/>
      <c r="B38" s="140" t="s">
        <v>419</v>
      </c>
      <c r="C38" s="53"/>
      <c r="D38" s="680">
        <v>174</v>
      </c>
      <c r="E38" s="148">
        <v>5</v>
      </c>
      <c r="F38" s="148">
        <v>19</v>
      </c>
      <c r="G38" s="696">
        <v>2577</v>
      </c>
      <c r="H38" s="696">
        <v>68</v>
      </c>
      <c r="I38" s="148">
        <v>107</v>
      </c>
      <c r="J38" s="696">
        <v>75</v>
      </c>
      <c r="K38" s="696">
        <v>40</v>
      </c>
      <c r="L38" s="697">
        <v>255551</v>
      </c>
    </row>
    <row r="39" spans="1:12" s="55" customFormat="1" ht="20.100000000000001" customHeight="1">
      <c r="A39" s="1228"/>
      <c r="B39" s="140" t="s">
        <v>420</v>
      </c>
      <c r="C39" s="53"/>
      <c r="D39" s="680">
        <v>75</v>
      </c>
      <c r="E39" s="681">
        <v>2</v>
      </c>
      <c r="F39" s="677">
        <v>10</v>
      </c>
      <c r="G39" s="696">
        <v>726</v>
      </c>
      <c r="H39" s="696">
        <v>115</v>
      </c>
      <c r="I39" s="148">
        <v>0</v>
      </c>
      <c r="J39" s="148">
        <v>35</v>
      </c>
      <c r="K39" s="681">
        <v>20</v>
      </c>
      <c r="L39" s="697">
        <v>43160</v>
      </c>
    </row>
    <row r="40" spans="1:12" s="55" customFormat="1" ht="20.100000000000001" customHeight="1">
      <c r="A40" s="1228"/>
      <c r="B40" s="140" t="s">
        <v>421</v>
      </c>
      <c r="C40" s="53"/>
      <c r="D40" s="680">
        <v>102</v>
      </c>
      <c r="E40" s="677">
        <v>2</v>
      </c>
      <c r="F40" s="677">
        <v>7</v>
      </c>
      <c r="G40" s="677">
        <v>1306</v>
      </c>
      <c r="H40" s="696">
        <v>273</v>
      </c>
      <c r="I40" s="696">
        <v>2</v>
      </c>
      <c r="J40" s="148">
        <v>62</v>
      </c>
      <c r="K40" s="681">
        <v>35</v>
      </c>
      <c r="L40" s="697">
        <v>87212</v>
      </c>
    </row>
    <row r="41" spans="1:12" s="55" customFormat="1" ht="20.100000000000001" customHeight="1">
      <c r="A41" s="1228"/>
      <c r="B41" s="140" t="s">
        <v>422</v>
      </c>
      <c r="C41" s="53"/>
      <c r="D41" s="917">
        <v>129</v>
      </c>
      <c r="E41" s="677">
        <v>3</v>
      </c>
      <c r="F41" s="677">
        <v>12</v>
      </c>
      <c r="G41" s="696">
        <v>762</v>
      </c>
      <c r="H41" s="148">
        <v>72</v>
      </c>
      <c r="I41" s="677">
        <v>40</v>
      </c>
      <c r="J41" s="696">
        <v>69</v>
      </c>
      <c r="K41" s="681">
        <v>33</v>
      </c>
      <c r="L41" s="697">
        <v>47986</v>
      </c>
    </row>
    <row r="42" spans="1:12" s="55" customFormat="1" ht="9.9499999999999993" customHeight="1" thickBot="1">
      <c r="A42" s="1229"/>
      <c r="B42" s="150"/>
      <c r="C42" s="151"/>
      <c r="D42" s="689"/>
      <c r="E42" s="690"/>
      <c r="F42" s="690"/>
      <c r="G42" s="690"/>
      <c r="H42" s="690"/>
      <c r="I42" s="690"/>
      <c r="J42" s="690"/>
      <c r="K42" s="690"/>
      <c r="L42" s="691"/>
    </row>
    <row r="43" spans="1:12" s="55" customFormat="1" ht="9.75" customHeight="1">
      <c r="A43" s="1228" t="s">
        <v>556</v>
      </c>
      <c r="B43" s="140"/>
      <c r="C43" s="53"/>
      <c r="D43" s="960"/>
      <c r="E43" s="148"/>
      <c r="F43" s="148"/>
      <c r="G43" s="148"/>
      <c r="H43" s="148"/>
      <c r="I43" s="148"/>
      <c r="J43" s="148"/>
      <c r="K43" s="148"/>
      <c r="L43" s="678"/>
    </row>
    <row r="44" spans="1:12" s="55" customFormat="1" ht="20.100000000000001" customHeight="1">
      <c r="A44" s="1228"/>
      <c r="B44" s="140" t="s">
        <v>419</v>
      </c>
      <c r="C44" s="53"/>
      <c r="D44" s="917">
        <v>142</v>
      </c>
      <c r="E44" s="148">
        <v>8</v>
      </c>
      <c r="F44" s="696">
        <v>4</v>
      </c>
      <c r="G44" s="696">
        <v>1426</v>
      </c>
      <c r="H44" s="696">
        <v>51</v>
      </c>
      <c r="I44" s="148">
        <v>53</v>
      </c>
      <c r="J44" s="696">
        <v>70</v>
      </c>
      <c r="K44" s="696">
        <v>39</v>
      </c>
      <c r="L44" s="697">
        <v>149023</v>
      </c>
    </row>
    <row r="45" spans="1:12" s="55" customFormat="1" ht="20.100000000000001" customHeight="1">
      <c r="A45" s="1228"/>
      <c r="B45" s="140" t="s">
        <v>420</v>
      </c>
      <c r="C45" s="53"/>
      <c r="D45" s="680"/>
      <c r="E45" s="148"/>
      <c r="F45" s="148"/>
      <c r="G45" s="148"/>
      <c r="H45" s="148"/>
      <c r="I45" s="148"/>
      <c r="J45" s="148"/>
      <c r="K45" s="148"/>
      <c r="L45" s="1084"/>
    </row>
    <row r="46" spans="1:12" s="55" customFormat="1" ht="20.100000000000001" customHeight="1">
      <c r="A46" s="1228"/>
      <c r="B46" s="140" t="s">
        <v>421</v>
      </c>
      <c r="C46" s="53"/>
      <c r="D46" s="680"/>
      <c r="E46" s="148"/>
      <c r="F46" s="148"/>
      <c r="G46" s="148"/>
      <c r="H46" s="148"/>
      <c r="I46" s="148"/>
      <c r="J46" s="148"/>
      <c r="K46" s="148"/>
      <c r="L46" s="678"/>
    </row>
    <row r="47" spans="1:12" s="55" customFormat="1" ht="20.100000000000001" customHeight="1">
      <c r="A47" s="1228"/>
      <c r="B47" s="140" t="s">
        <v>422</v>
      </c>
      <c r="C47" s="53"/>
      <c r="D47" s="680"/>
      <c r="E47" s="148"/>
      <c r="F47" s="148"/>
      <c r="G47" s="148"/>
      <c r="H47" s="148"/>
      <c r="I47" s="148"/>
      <c r="J47" s="148"/>
      <c r="K47" s="148"/>
      <c r="L47" s="678"/>
    </row>
    <row r="48" spans="1:12" s="55" customFormat="1" ht="9.9499999999999993" customHeight="1" thickBot="1">
      <c r="A48" s="1229"/>
      <c r="B48" s="150"/>
      <c r="C48" s="151"/>
      <c r="D48" s="689"/>
      <c r="E48" s="690"/>
      <c r="F48" s="690"/>
      <c r="G48" s="690"/>
      <c r="H48" s="690"/>
      <c r="I48" s="690"/>
      <c r="J48" s="690"/>
      <c r="K48" s="690"/>
      <c r="L48" s="691"/>
    </row>
    <row r="49" spans="1:12" ht="3" customHeight="1">
      <c r="A49" s="123"/>
      <c r="B49" s="25"/>
      <c r="C49" s="25"/>
      <c r="D49" s="25"/>
      <c r="E49" s="25"/>
      <c r="F49" s="25"/>
      <c r="G49" s="25"/>
      <c r="H49" s="25"/>
      <c r="I49" s="25"/>
      <c r="J49" s="25"/>
      <c r="K49" s="25"/>
      <c r="L49" s="25"/>
    </row>
    <row r="50" spans="1:12" s="36" customFormat="1" ht="15" customHeight="1">
      <c r="A50" s="422" t="s">
        <v>381</v>
      </c>
      <c r="C50" s="50"/>
      <c r="D50" s="50"/>
      <c r="E50" s="50"/>
      <c r="F50" s="50"/>
    </row>
    <row r="51" spans="1:12" s="36" customFormat="1" ht="15" customHeight="1">
      <c r="A51" s="422" t="s">
        <v>409</v>
      </c>
      <c r="B51" s="564"/>
      <c r="C51" s="565"/>
      <c r="D51" s="565"/>
      <c r="E51" s="50"/>
      <c r="F51" s="50"/>
      <c r="G51" s="50"/>
      <c r="H51" s="50"/>
      <c r="I51" s="50"/>
      <c r="J51" s="50"/>
      <c r="K51" s="50"/>
    </row>
    <row r="52" spans="1:12" s="36" customFormat="1" ht="15" customHeight="1">
      <c r="A52" s="422" t="s">
        <v>123</v>
      </c>
      <c r="C52" s="152"/>
      <c r="D52" s="152"/>
      <c r="E52" s="152"/>
      <c r="F52" s="152"/>
      <c r="G52" s="152"/>
      <c r="H52" s="152"/>
      <c r="I52" s="152"/>
      <c r="J52" s="152"/>
      <c r="K52" s="152"/>
      <c r="L52" s="152"/>
    </row>
    <row r="53" spans="1:12">
      <c r="B53" s="25"/>
      <c r="D53" s="75"/>
    </row>
  </sheetData>
  <mergeCells count="13">
    <mergeCell ref="A37:A42"/>
    <mergeCell ref="A43:A48"/>
    <mergeCell ref="A1:L1"/>
    <mergeCell ref="A3:B4"/>
    <mergeCell ref="D3:D4"/>
    <mergeCell ref="E3:F3"/>
    <mergeCell ref="G3:I3"/>
    <mergeCell ref="J3:J4"/>
    <mergeCell ref="K3:K4"/>
    <mergeCell ref="L3:L4"/>
    <mergeCell ref="G4:H4"/>
    <mergeCell ref="A25:A30"/>
    <mergeCell ref="A31:A36"/>
  </mergeCells>
  <phoneticPr fontId="3"/>
  <dataValidations count="1">
    <dataValidation imeMode="off" allowBlank="1" showInputMessage="1" showErrorMessage="1" sqref="E33 G33:G34 G38:H39 H40:I40 E39 J32:L34 G41 F34 H34 D32 G32:H32 J44:L44 J41 J38 K38:L41 F44:H44" xr:uid="{00000000-0002-0000-0800-000000000000}"/>
  </dataValidations>
  <printOptions horizontalCentered="1" gridLinesSet="0"/>
  <pageMargins left="0.59055118110236227" right="0.59055118110236227" top="0.59055118110236227" bottom="0.39370078740157483" header="0" footer="0"/>
  <pageSetup paperSize="9" scale="104" firstPageNumber="40"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最新の主な指標</vt:lpstr>
      <vt:lpstr>主要指標1</vt:lpstr>
      <vt:lpstr>主要指標2</vt:lpstr>
      <vt:lpstr>1_1,2</vt:lpstr>
      <vt:lpstr>1_3</vt:lpstr>
      <vt:lpstr>5</vt:lpstr>
      <vt:lpstr>6</vt:lpstr>
      <vt:lpstr>10</vt:lpstr>
      <vt:lpstr>11</vt:lpstr>
      <vt:lpstr>12</vt:lpstr>
      <vt:lpstr>14</vt:lpstr>
      <vt:lpstr>15</vt:lpstr>
      <vt:lpstr>16</vt:lpstr>
      <vt:lpstr>17</vt:lpstr>
      <vt:lpstr>19</vt:lpstr>
      <vt:lpstr>20</vt:lpstr>
      <vt:lpstr>21</vt:lpstr>
      <vt:lpstr>22</vt:lpstr>
      <vt:lpstr>25-1､2</vt:lpstr>
      <vt:lpstr>25-3</vt:lpstr>
      <vt:lpstr>'1_1,2'!Print_Area</vt:lpstr>
      <vt:lpstr>'1_3'!Print_Area</vt:lpstr>
      <vt:lpstr>'10'!Print_Area</vt:lpstr>
      <vt:lpstr>'11'!Print_Area</vt:lpstr>
      <vt:lpstr>'12'!Print_Area</vt:lpstr>
      <vt:lpstr>'14'!Print_Area</vt:lpstr>
      <vt:lpstr>'16'!Print_Area</vt:lpstr>
      <vt:lpstr>'17'!Print_Area</vt:lpstr>
      <vt:lpstr>'20'!Print_Area</vt:lpstr>
      <vt:lpstr>'21'!Print_Area</vt:lpstr>
      <vt:lpstr>'22'!Print_Area</vt:lpstr>
      <vt:lpstr>'25-1､2'!Print_Area</vt:lpstr>
      <vt:lpstr>'5'!Print_Area</vt:lpstr>
      <vt:lpstr>'6'!Print_Area</vt:lpstr>
      <vt:lpstr>最新の主な指標!Print_Area</vt:lpstr>
      <vt:lpstr>主要指標1!Print_Area</vt:lpstr>
      <vt:lpstr>主要指標2!Print_Area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0006916</cp:lastModifiedBy>
  <cp:lastPrinted>2025-08-26T07:48:08Z</cp:lastPrinted>
  <dcterms:created xsi:type="dcterms:W3CDTF">1997-01-08T22:48:59Z</dcterms:created>
  <dcterms:modified xsi:type="dcterms:W3CDTF">2025-09-25T22:47:07Z</dcterms:modified>
</cp:coreProperties>
</file>