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総" sheetId="8" r:id="rId1"/>
    <sheet name="1男" sheetId="9" r:id="rId2"/>
    <sheet name="1女" sheetId="10" r:id="rId3"/>
    <sheet name="2" sheetId="11" r:id="rId4"/>
    <sheet name="3 (3)" sheetId="12" r:id="rId5"/>
    <sheet name="4" sheetId="13" r:id="rId6"/>
    <sheet name="5・6" sheetId="14" r:id="rId7"/>
    <sheet name="7" sheetId="15" r:id="rId8"/>
    <sheet name="８（以前は９）" sheetId="16" r:id="rId9"/>
    <sheet name="９（修正　以前は１０)" sheetId="17" r:id="rId10"/>
    <sheet name="裏表紙" sheetId="18" r:id="rId11"/>
  </sheets>
  <externalReferences>
    <externalReference r:id="rId12"/>
    <externalReference r:id="rId13"/>
    <externalReference r:id="rId14"/>
  </externalReferences>
  <definedNames>
    <definedName name="_xlnm.Print_Area" localSheetId="2">'1女'!$A$1:$K$49</definedName>
    <definedName name="_xlnm.Print_Area" localSheetId="0">'1総'!$A$1:$K$49</definedName>
    <definedName name="_xlnm.Print_Area" localSheetId="1">'1男'!$A$1:$K$49</definedName>
    <definedName name="_xlnm.Print_Area" localSheetId="4">'3 (3)'!$A$1:$U$56</definedName>
    <definedName name="_xlnm.Print_Area" localSheetId="5">'4'!$A$1:$M$65</definedName>
    <definedName name="_xlnm.Print_Area" localSheetId="6">'5・6'!$A$1:$AC$31</definedName>
    <definedName name="_xlnm.Print_Area" localSheetId="7">'7'!$A$1:$K$51</definedName>
    <definedName name="_xlnm.Print_Area" localSheetId="8">'８（以前は９）'!$A$1:$M$63</definedName>
    <definedName name="_xlnm.Print_Area" localSheetId="9">'９（修正　以前は１０)'!$A$1:$M$55</definedName>
    <definedName name="図１">[1]速報GLP1!$B$22:$H$45</definedName>
    <definedName name="図２">[2]Sheet1!$B$15:$J$35</definedName>
    <definedName name="表１">#REF!</definedName>
  </definedNames>
  <calcPr calcId="145621"/>
</workbook>
</file>

<file path=xl/calcChain.xml><?xml version="1.0" encoding="utf-8"?>
<calcChain xmlns="http://schemas.openxmlformats.org/spreadsheetml/2006/main">
  <c r="G46" i="17" l="1"/>
  <c r="F46" i="17"/>
  <c r="E46" i="17"/>
  <c r="D46" i="17"/>
  <c r="G45" i="17"/>
  <c r="F45" i="17"/>
  <c r="E45" i="17"/>
  <c r="D45" i="17"/>
  <c r="J45" i="17" s="1"/>
  <c r="G44" i="17"/>
  <c r="F44" i="17"/>
  <c r="E44" i="17"/>
  <c r="D44" i="17"/>
  <c r="J44" i="17" s="1"/>
  <c r="G43" i="17"/>
  <c r="F43" i="17"/>
  <c r="E43" i="17"/>
  <c r="D43" i="17"/>
  <c r="J43" i="17" s="1"/>
  <c r="G42" i="17"/>
  <c r="F42" i="17"/>
  <c r="E42" i="17"/>
  <c r="D42" i="17"/>
  <c r="J42" i="17" s="1"/>
  <c r="G41" i="17"/>
  <c r="F41" i="17"/>
  <c r="E41" i="17"/>
  <c r="D41" i="17"/>
  <c r="J41" i="17" s="1"/>
  <c r="G40" i="17"/>
  <c r="F40" i="17"/>
  <c r="E40" i="17"/>
  <c r="D40" i="17"/>
  <c r="G39" i="17"/>
  <c r="F39" i="17"/>
  <c r="E39" i="17"/>
  <c r="D39" i="17"/>
  <c r="J39" i="17" s="1"/>
  <c r="G38" i="17"/>
  <c r="F38" i="17"/>
  <c r="E38" i="17"/>
  <c r="D38" i="17"/>
  <c r="J38" i="17" s="1"/>
  <c r="G37" i="17"/>
  <c r="F37" i="17"/>
  <c r="E37" i="17"/>
  <c r="D37" i="17"/>
  <c r="J37" i="17" s="1"/>
  <c r="G36" i="17"/>
  <c r="F36" i="17"/>
  <c r="E36" i="17"/>
  <c r="D36" i="17"/>
  <c r="J36" i="17" s="1"/>
  <c r="G35" i="17"/>
  <c r="F35" i="17"/>
  <c r="E35" i="17"/>
  <c r="D35" i="17"/>
  <c r="J35" i="17" s="1"/>
  <c r="G34" i="17"/>
  <c r="F34" i="17"/>
  <c r="E34" i="17"/>
  <c r="D34" i="17"/>
  <c r="G33" i="17"/>
  <c r="F33" i="17"/>
  <c r="E33" i="17"/>
  <c r="D33" i="17"/>
  <c r="J33" i="17" s="1"/>
  <c r="G32" i="17"/>
  <c r="F32" i="17"/>
  <c r="E32" i="17"/>
  <c r="D32" i="17"/>
  <c r="J32" i="17" s="1"/>
  <c r="G31" i="17"/>
  <c r="F31" i="17"/>
  <c r="E31" i="17"/>
  <c r="D31" i="17"/>
  <c r="J31" i="17" s="1"/>
  <c r="G30" i="17"/>
  <c r="F30" i="17"/>
  <c r="E30" i="17"/>
  <c r="D30" i="17"/>
  <c r="J30" i="17" s="1"/>
  <c r="G29" i="17"/>
  <c r="F29" i="17"/>
  <c r="E29" i="17"/>
  <c r="D29" i="17"/>
  <c r="J29" i="17" s="1"/>
  <c r="B26" i="17"/>
  <c r="M23" i="17"/>
  <c r="I46" i="17" s="1"/>
  <c r="L23" i="17"/>
  <c r="H46" i="17" s="1"/>
  <c r="K23" i="17"/>
  <c r="J23" i="17"/>
  <c r="I23" i="17"/>
  <c r="H23" i="17"/>
  <c r="G23" i="17"/>
  <c r="F23" i="17"/>
  <c r="E23" i="17"/>
  <c r="D23" i="17"/>
  <c r="C23" i="17"/>
  <c r="C46" i="17" s="1"/>
  <c r="M22" i="17"/>
  <c r="I45" i="17" s="1"/>
  <c r="L22" i="17"/>
  <c r="H45" i="17" s="1"/>
  <c r="K22" i="17"/>
  <c r="J22" i="17"/>
  <c r="I22" i="17"/>
  <c r="L45" i="17" s="1"/>
  <c r="H22" i="17"/>
  <c r="G22" i="17"/>
  <c r="K45" i="17" s="1"/>
  <c r="F22" i="17"/>
  <c r="E22" i="17"/>
  <c r="D22" i="17"/>
  <c r="C22" i="17"/>
  <c r="C45" i="17" s="1"/>
  <c r="M21" i="17"/>
  <c r="I44" i="17" s="1"/>
  <c r="L21" i="17"/>
  <c r="M44" i="17" s="1"/>
  <c r="K21" i="17"/>
  <c r="J21" i="17"/>
  <c r="I21" i="17"/>
  <c r="L44" i="17" s="1"/>
  <c r="H21" i="17"/>
  <c r="G21" i="17"/>
  <c r="K44" i="17" s="1"/>
  <c r="F21" i="17"/>
  <c r="E21" i="17"/>
  <c r="D21" i="17"/>
  <c r="C21" i="17"/>
  <c r="C44" i="17" s="1"/>
  <c r="M20" i="17"/>
  <c r="I43" i="17" s="1"/>
  <c r="L20" i="17"/>
  <c r="H43" i="17" s="1"/>
  <c r="K20" i="17"/>
  <c r="J20" i="17"/>
  <c r="I20" i="17"/>
  <c r="L43" i="17" s="1"/>
  <c r="H20" i="17"/>
  <c r="G20" i="17"/>
  <c r="K43" i="17" s="1"/>
  <c r="F20" i="17"/>
  <c r="E20" i="17"/>
  <c r="D20" i="17"/>
  <c r="C20" i="17"/>
  <c r="C43" i="17" s="1"/>
  <c r="M19" i="17"/>
  <c r="I42" i="17" s="1"/>
  <c r="L19" i="17"/>
  <c r="M42" i="17" s="1"/>
  <c r="K19" i="17"/>
  <c r="J19" i="17"/>
  <c r="I19" i="17"/>
  <c r="L42" i="17" s="1"/>
  <c r="H19" i="17"/>
  <c r="G19" i="17"/>
  <c r="K42" i="17" s="1"/>
  <c r="F19" i="17"/>
  <c r="E19" i="17"/>
  <c r="D19" i="17"/>
  <c r="C19" i="17"/>
  <c r="C42" i="17" s="1"/>
  <c r="M18" i="17"/>
  <c r="I41" i="17" s="1"/>
  <c r="L18" i="17"/>
  <c r="H41" i="17" s="1"/>
  <c r="K18" i="17"/>
  <c r="J18" i="17"/>
  <c r="I18" i="17"/>
  <c r="L41" i="17" s="1"/>
  <c r="H18" i="17"/>
  <c r="G18" i="17"/>
  <c r="K41" i="17" s="1"/>
  <c r="F18" i="17"/>
  <c r="E18" i="17"/>
  <c r="D18" i="17"/>
  <c r="C18" i="17"/>
  <c r="C41" i="17" s="1"/>
  <c r="M17" i="17"/>
  <c r="I40" i="17" s="1"/>
  <c r="L17" i="17"/>
  <c r="H40" i="17" s="1"/>
  <c r="K17" i="17"/>
  <c r="J17" i="17"/>
  <c r="I17" i="17"/>
  <c r="H17" i="17"/>
  <c r="G17" i="17"/>
  <c r="F17" i="17"/>
  <c r="E17" i="17"/>
  <c r="D17" i="17"/>
  <c r="C17" i="17"/>
  <c r="C40" i="17" s="1"/>
  <c r="M16" i="17"/>
  <c r="I39" i="17" s="1"/>
  <c r="L16" i="17"/>
  <c r="H39" i="17" s="1"/>
  <c r="K16" i="17"/>
  <c r="J16" i="17"/>
  <c r="I16" i="17"/>
  <c r="L39" i="17" s="1"/>
  <c r="H16" i="17"/>
  <c r="G16" i="17"/>
  <c r="K39" i="17" s="1"/>
  <c r="F16" i="17"/>
  <c r="E16" i="17"/>
  <c r="D16" i="17"/>
  <c r="C16" i="17"/>
  <c r="C39" i="17" s="1"/>
  <c r="M15" i="17"/>
  <c r="I38" i="17" s="1"/>
  <c r="L15" i="17"/>
  <c r="M38" i="17" s="1"/>
  <c r="K15" i="17"/>
  <c r="J15" i="17"/>
  <c r="I15" i="17"/>
  <c r="L38" i="17" s="1"/>
  <c r="H15" i="17"/>
  <c r="G15" i="17"/>
  <c r="K38" i="17" s="1"/>
  <c r="F15" i="17"/>
  <c r="E15" i="17"/>
  <c r="D15" i="17"/>
  <c r="C15" i="17"/>
  <c r="C38" i="17" s="1"/>
  <c r="M14" i="17"/>
  <c r="I37" i="17" s="1"/>
  <c r="L14" i="17"/>
  <c r="H37" i="17" s="1"/>
  <c r="K14" i="17"/>
  <c r="J14" i="17"/>
  <c r="I14" i="17"/>
  <c r="L37" i="17" s="1"/>
  <c r="H14" i="17"/>
  <c r="G14" i="17"/>
  <c r="K37" i="17" s="1"/>
  <c r="F14" i="17"/>
  <c r="E14" i="17"/>
  <c r="D14" i="17"/>
  <c r="C14" i="17"/>
  <c r="C37" i="17" s="1"/>
  <c r="M13" i="17"/>
  <c r="I36" i="17" s="1"/>
  <c r="L13" i="17"/>
  <c r="M36" i="17" s="1"/>
  <c r="K13" i="17"/>
  <c r="J13" i="17"/>
  <c r="I13" i="17"/>
  <c r="L36" i="17" s="1"/>
  <c r="H13" i="17"/>
  <c r="G13" i="17"/>
  <c r="K36" i="17" s="1"/>
  <c r="F13" i="17"/>
  <c r="E13" i="17"/>
  <c r="D13" i="17"/>
  <c r="C13" i="17"/>
  <c r="C36" i="17" s="1"/>
  <c r="M12" i="17"/>
  <c r="I35" i="17" s="1"/>
  <c r="L12" i="17"/>
  <c r="H35" i="17" s="1"/>
  <c r="K12" i="17"/>
  <c r="J12" i="17"/>
  <c r="I12" i="17"/>
  <c r="L35" i="17" s="1"/>
  <c r="H12" i="17"/>
  <c r="G12" i="17"/>
  <c r="K35" i="17" s="1"/>
  <c r="F12" i="17"/>
  <c r="E12" i="17"/>
  <c r="D12" i="17"/>
  <c r="C12" i="17"/>
  <c r="C35" i="17" s="1"/>
  <c r="M11" i="17"/>
  <c r="I34" i="17" s="1"/>
  <c r="L11" i="17"/>
  <c r="H34" i="17" s="1"/>
  <c r="K11" i="17"/>
  <c r="J11" i="17"/>
  <c r="I11" i="17"/>
  <c r="H11" i="17"/>
  <c r="G11" i="17"/>
  <c r="F11" i="17"/>
  <c r="E11" i="17"/>
  <c r="D11" i="17"/>
  <c r="C11" i="17"/>
  <c r="C34" i="17" s="1"/>
  <c r="M10" i="17"/>
  <c r="I33" i="17" s="1"/>
  <c r="L10" i="17"/>
  <c r="H33" i="17" s="1"/>
  <c r="K10" i="17"/>
  <c r="J10" i="17"/>
  <c r="I10" i="17"/>
  <c r="L33" i="17" s="1"/>
  <c r="H10" i="17"/>
  <c r="G10" i="17"/>
  <c r="K33" i="17" s="1"/>
  <c r="F10" i="17"/>
  <c r="E10" i="17"/>
  <c r="D10" i="17"/>
  <c r="C10" i="17"/>
  <c r="C33" i="17" s="1"/>
  <c r="M9" i="17"/>
  <c r="I32" i="17" s="1"/>
  <c r="L9" i="17"/>
  <c r="M32" i="17" s="1"/>
  <c r="K9" i="17"/>
  <c r="J9" i="17"/>
  <c r="I9" i="17"/>
  <c r="L32" i="17" s="1"/>
  <c r="H9" i="17"/>
  <c r="G9" i="17"/>
  <c r="K32" i="17" s="1"/>
  <c r="F9" i="17"/>
  <c r="E9" i="17"/>
  <c r="D9" i="17"/>
  <c r="C9" i="17"/>
  <c r="C32" i="17" s="1"/>
  <c r="M8" i="17"/>
  <c r="I31" i="17" s="1"/>
  <c r="L8" i="17"/>
  <c r="H31" i="17" s="1"/>
  <c r="K8" i="17"/>
  <c r="J8" i="17"/>
  <c r="I8" i="17"/>
  <c r="L31" i="17" s="1"/>
  <c r="H8" i="17"/>
  <c r="G8" i="17"/>
  <c r="K31" i="17" s="1"/>
  <c r="F8" i="17"/>
  <c r="E8" i="17"/>
  <c r="D8" i="17"/>
  <c r="C8" i="17"/>
  <c r="C31" i="17" s="1"/>
  <c r="M7" i="17"/>
  <c r="I30" i="17" s="1"/>
  <c r="L7" i="17"/>
  <c r="M30" i="17" s="1"/>
  <c r="K7" i="17"/>
  <c r="J7" i="17"/>
  <c r="I7" i="17"/>
  <c r="L30" i="17" s="1"/>
  <c r="H7" i="17"/>
  <c r="G7" i="17"/>
  <c r="K30" i="17" s="1"/>
  <c r="F7" i="17"/>
  <c r="E7" i="17"/>
  <c r="D7" i="17"/>
  <c r="C7" i="17"/>
  <c r="C30" i="17" s="1"/>
  <c r="M6" i="17"/>
  <c r="I29" i="17" s="1"/>
  <c r="L6" i="17"/>
  <c r="H29" i="17" s="1"/>
  <c r="K6" i="17"/>
  <c r="J6" i="17"/>
  <c r="I6" i="17"/>
  <c r="L29" i="17" s="1"/>
  <c r="H6" i="17"/>
  <c r="G6" i="17"/>
  <c r="K29" i="17" s="1"/>
  <c r="F6" i="17"/>
  <c r="E6" i="17"/>
  <c r="D6" i="17"/>
  <c r="C6" i="17"/>
  <c r="C29" i="17" s="1"/>
  <c r="M57" i="13"/>
  <c r="M63" i="13" s="1"/>
  <c r="L57" i="13"/>
  <c r="K57" i="13"/>
  <c r="J57" i="13"/>
  <c r="J63" i="13" s="1"/>
  <c r="I57" i="13"/>
  <c r="H57" i="13"/>
  <c r="G57" i="13"/>
  <c r="G63" i="13" s="1"/>
  <c r="F57" i="13"/>
  <c r="F63" i="13" s="1"/>
  <c r="E57" i="13"/>
  <c r="E63" i="13" s="1"/>
  <c r="D57" i="13"/>
  <c r="D63" i="13" s="1"/>
  <c r="C57" i="13"/>
  <c r="M38" i="13"/>
  <c r="M44" i="13" s="1"/>
  <c r="L38" i="13"/>
  <c r="L44" i="13" s="1"/>
  <c r="K38" i="13"/>
  <c r="K44" i="13" s="1"/>
  <c r="J38" i="13"/>
  <c r="J44" i="13" s="1"/>
  <c r="I38" i="13"/>
  <c r="I44" i="13" s="1"/>
  <c r="H38" i="13"/>
  <c r="H44" i="13" s="1"/>
  <c r="G38" i="13"/>
  <c r="G44" i="13" s="1"/>
  <c r="F38" i="13"/>
  <c r="F44" i="13" s="1"/>
  <c r="E38" i="13"/>
  <c r="E44" i="13" s="1"/>
  <c r="D38" i="13"/>
  <c r="D44" i="13" s="1"/>
  <c r="C38" i="13"/>
  <c r="C44" i="13" s="1"/>
  <c r="K25" i="13"/>
  <c r="G25" i="13"/>
  <c r="C25" i="13"/>
  <c r="M19" i="13"/>
  <c r="M25" i="13" s="1"/>
  <c r="L19" i="13"/>
  <c r="L25" i="13" s="1"/>
  <c r="K19" i="13"/>
  <c r="J19" i="13"/>
  <c r="J25" i="13" s="1"/>
  <c r="I19" i="13"/>
  <c r="I25" i="13" s="1"/>
  <c r="H19" i="13"/>
  <c r="H25" i="13" s="1"/>
  <c r="G19" i="13"/>
  <c r="F19" i="13"/>
  <c r="F25" i="13" s="1"/>
  <c r="E19" i="13"/>
  <c r="E25" i="13" s="1"/>
  <c r="D19" i="13"/>
  <c r="D25" i="13" s="1"/>
  <c r="C19" i="13"/>
  <c r="P54" i="12"/>
  <c r="L54" i="12"/>
  <c r="I54" i="12"/>
  <c r="H54" i="12"/>
  <c r="F54" i="12"/>
  <c r="E54" i="12"/>
  <c r="D54" i="12"/>
  <c r="U49" i="12"/>
  <c r="U54" i="12" s="1"/>
  <c r="T49" i="12"/>
  <c r="T54" i="12" s="1"/>
  <c r="S49" i="12"/>
  <c r="S54" i="12" s="1"/>
  <c r="R49" i="12"/>
  <c r="R54" i="12" s="1"/>
  <c r="Q49" i="12"/>
  <c r="Q54" i="12" s="1"/>
  <c r="P49" i="12"/>
  <c r="O49" i="12"/>
  <c r="O54" i="12" s="1"/>
  <c r="N49" i="12"/>
  <c r="N54" i="12" s="1"/>
  <c r="M49" i="12"/>
  <c r="M54" i="12" s="1"/>
  <c r="L49" i="12"/>
  <c r="K49" i="12"/>
  <c r="K54" i="12" s="1"/>
  <c r="J49" i="12"/>
  <c r="J54" i="12" s="1"/>
  <c r="I49" i="12"/>
  <c r="G49" i="12"/>
  <c r="G54" i="12" s="1"/>
  <c r="F49" i="12"/>
  <c r="E49" i="12"/>
  <c r="D49" i="12"/>
  <c r="C49" i="12"/>
  <c r="C54" i="12" s="1"/>
  <c r="U38" i="12"/>
  <c r="Q38" i="12"/>
  <c r="M38" i="12"/>
  <c r="L38" i="12"/>
  <c r="K38" i="12"/>
  <c r="H38" i="12"/>
  <c r="F38" i="12"/>
  <c r="C38" i="12"/>
  <c r="U33" i="12"/>
  <c r="T33" i="12"/>
  <c r="T38" i="12" s="1"/>
  <c r="S33" i="12"/>
  <c r="S38" i="12" s="1"/>
  <c r="R33" i="12"/>
  <c r="R38" i="12" s="1"/>
  <c r="Q33" i="12"/>
  <c r="P33" i="12"/>
  <c r="P38" i="12" s="1"/>
  <c r="O33" i="12"/>
  <c r="O38" i="12" s="1"/>
  <c r="N33" i="12"/>
  <c r="N38" i="12" s="1"/>
  <c r="M33" i="12"/>
  <c r="L33" i="12"/>
  <c r="K33" i="12"/>
  <c r="J33" i="12"/>
  <c r="J38" i="12" s="1"/>
  <c r="I33" i="12"/>
  <c r="I38" i="12" s="1"/>
  <c r="H33" i="12"/>
  <c r="G33" i="12"/>
  <c r="G38" i="12" s="1"/>
  <c r="F33" i="12"/>
  <c r="E33" i="12"/>
  <c r="E38" i="12" s="1"/>
  <c r="D33" i="12"/>
  <c r="D38" i="12" s="1"/>
  <c r="C33" i="12"/>
  <c r="L22" i="12"/>
  <c r="H22" i="12"/>
  <c r="F22" i="12"/>
  <c r="U17" i="12"/>
  <c r="U22" i="12" s="1"/>
  <c r="T17" i="12"/>
  <c r="T22" i="12" s="1"/>
  <c r="S17" i="12"/>
  <c r="S22" i="12" s="1"/>
  <c r="R17" i="12"/>
  <c r="R22" i="12" s="1"/>
  <c r="Q17" i="12"/>
  <c r="Q22" i="12" s="1"/>
  <c r="P17" i="12"/>
  <c r="P22" i="12" s="1"/>
  <c r="O17" i="12"/>
  <c r="O22" i="12" s="1"/>
  <c r="N17" i="12"/>
  <c r="N22" i="12" s="1"/>
  <c r="M17" i="12"/>
  <c r="M22" i="12" s="1"/>
  <c r="L17" i="12"/>
  <c r="K17" i="12"/>
  <c r="K22" i="12" s="1"/>
  <c r="J17" i="12"/>
  <c r="J22" i="12" s="1"/>
  <c r="I17" i="12"/>
  <c r="I22" i="12" s="1"/>
  <c r="H17" i="12"/>
  <c r="G17" i="12"/>
  <c r="G22" i="12" s="1"/>
  <c r="F17" i="12"/>
  <c r="E17" i="12"/>
  <c r="E22" i="12" s="1"/>
  <c r="D17" i="12"/>
  <c r="D22" i="12" s="1"/>
  <c r="C17" i="12"/>
  <c r="C22" i="12" s="1"/>
  <c r="K35" i="10"/>
  <c r="J35" i="10"/>
  <c r="I35" i="10"/>
  <c r="I48" i="10" s="1"/>
  <c r="H35" i="10"/>
  <c r="H48" i="10" s="1"/>
  <c r="G35" i="10"/>
  <c r="G48" i="10" s="1"/>
  <c r="F35" i="10"/>
  <c r="E35" i="10"/>
  <c r="E48" i="10" s="1"/>
  <c r="D35" i="10"/>
  <c r="D48" i="10" s="1"/>
  <c r="C35" i="10"/>
  <c r="C48" i="10" s="1"/>
  <c r="K35" i="9"/>
  <c r="J35" i="9"/>
  <c r="I35" i="9"/>
  <c r="I48" i="9" s="1"/>
  <c r="H35" i="9"/>
  <c r="H48" i="9" s="1"/>
  <c r="G35" i="9"/>
  <c r="G48" i="9" s="1"/>
  <c r="F35" i="9"/>
  <c r="F48" i="9" s="1"/>
  <c r="E35" i="9"/>
  <c r="E48" i="9" s="1"/>
  <c r="D35" i="9"/>
  <c r="D48" i="9" s="1"/>
  <c r="C35" i="9"/>
  <c r="C48" i="9" s="1"/>
  <c r="K35" i="8"/>
  <c r="J35" i="8"/>
  <c r="I35" i="8"/>
  <c r="I48" i="8" s="1"/>
  <c r="H35" i="8"/>
  <c r="H48" i="8" s="1"/>
  <c r="G35" i="8"/>
  <c r="G48" i="8" s="1"/>
  <c r="F35" i="8"/>
  <c r="F48" i="8" s="1"/>
  <c r="E35" i="8"/>
  <c r="E48" i="8" s="1"/>
  <c r="D35" i="8"/>
  <c r="D48" i="8" s="1"/>
  <c r="C35" i="8"/>
  <c r="C48" i="8" s="1"/>
  <c r="K34" i="17" l="1"/>
  <c r="L34" i="17"/>
  <c r="K40" i="17"/>
  <c r="L40" i="17"/>
  <c r="K46" i="17"/>
  <c r="L46" i="17"/>
  <c r="J34" i="17"/>
  <c r="J40" i="17"/>
  <c r="J46" i="17"/>
  <c r="M34" i="17"/>
  <c r="M40" i="17"/>
  <c r="M46" i="17"/>
  <c r="M29" i="17"/>
  <c r="H30" i="17"/>
  <c r="M31" i="17"/>
  <c r="H32" i="17"/>
  <c r="M33" i="17"/>
  <c r="M35" i="17"/>
  <c r="H36" i="17"/>
  <c r="M37" i="17"/>
  <c r="H38" i="17"/>
  <c r="M39" i="17"/>
  <c r="M41" i="17"/>
  <c r="H42" i="17"/>
  <c r="M43" i="17"/>
  <c r="H44" i="17"/>
  <c r="M45" i="17"/>
</calcChain>
</file>

<file path=xl/comments1.xml><?xml version="1.0" encoding="utf-8"?>
<comments xmlns="http://schemas.openxmlformats.org/spreadsheetml/2006/main">
  <authors>
    <author>作成者</author>
  </authors>
  <commentList>
    <comment ref="H54" authorId="0">
      <text>
        <r>
          <rPr>
            <sz val="10"/>
            <color indexed="81"/>
            <rFont val="ＭＳ Ｐゴシック"/>
            <family val="3"/>
            <charset val="128"/>
          </rPr>
          <t>21年に"-"があるため、数式をＯＲ式で表示しています。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K58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１０以下の場合＊で表示することになっている。</t>
        </r>
      </text>
    </comment>
  </commentList>
</comments>
</file>

<file path=xl/sharedStrings.xml><?xml version="1.0" encoding="utf-8"?>
<sst xmlns="http://schemas.openxmlformats.org/spreadsheetml/2006/main" count="1034" uniqueCount="216">
  <si>
    <t>就業者</t>
    <rPh sb="0" eb="3">
      <t>シュウギョウシャ</t>
    </rPh>
    <phoneticPr fontId="4"/>
  </si>
  <si>
    <t>完全失業者</t>
    <rPh sb="0" eb="2">
      <t>カンゼン</t>
    </rPh>
    <rPh sb="2" eb="5">
      <t>シツギョウシャ</t>
    </rPh>
    <phoneticPr fontId="4"/>
  </si>
  <si>
    <t>非労働力人口</t>
    <rPh sb="0" eb="1">
      <t>ヒ</t>
    </rPh>
    <rPh sb="1" eb="4">
      <t>ロウドウリョク</t>
    </rPh>
    <rPh sb="4" eb="6">
      <t>ジンコウ</t>
    </rPh>
    <phoneticPr fontId="4"/>
  </si>
  <si>
    <t>男女計</t>
    <rPh sb="0" eb="3">
      <t>ダンジョケイ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</si>
  <si>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</si>
  <si>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</si>
  <si>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</si>
  <si>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第１表    就業状態、主な活動状態別人口　（総数）</t>
    <rPh sb="12" eb="13">
      <t>オモ</t>
    </rPh>
    <rPh sb="14" eb="16">
      <t>カツドウ</t>
    </rPh>
    <rPh sb="16" eb="19">
      <t>ジョウタイベツ</t>
    </rPh>
    <rPh sb="19" eb="21">
      <t>ジンコウ</t>
    </rPh>
    <rPh sb="23" eb="25">
      <t>ソウスウ</t>
    </rPh>
    <phoneticPr fontId="8"/>
  </si>
  <si>
    <t>（年平均）</t>
    <rPh sb="1" eb="4">
      <t>ネンヘイキン</t>
    </rPh>
    <phoneticPr fontId="8"/>
  </si>
  <si>
    <t>沖 縄 県</t>
  </si>
  <si>
    <t>（単位：千人・％）</t>
    <rPh sb="1" eb="3">
      <t>タンイ</t>
    </rPh>
    <rPh sb="4" eb="6">
      <t>センニン</t>
    </rPh>
    <phoneticPr fontId="4"/>
  </si>
  <si>
    <t xml:space="preserve">   分類事項</t>
  </si>
  <si>
    <t>労働力人口</t>
    <rPh sb="0" eb="3">
      <t>ロウドウリョク</t>
    </rPh>
    <rPh sb="3" eb="5">
      <t>ジンコウ</t>
    </rPh>
    <phoneticPr fontId="4"/>
  </si>
  <si>
    <t>労働力人口比率</t>
    <rPh sb="0" eb="3">
      <t>ロウドウリョク</t>
    </rPh>
    <rPh sb="3" eb="5">
      <t>ジンコウ</t>
    </rPh>
    <rPh sb="5" eb="7">
      <t>ヒリツ</t>
    </rPh>
    <phoneticPr fontId="4"/>
  </si>
  <si>
    <t>完全失業率</t>
    <rPh sb="0" eb="2">
      <t>カンゼン</t>
    </rPh>
    <rPh sb="2" eb="5">
      <t>シツギョウリツ</t>
    </rPh>
    <phoneticPr fontId="4"/>
  </si>
  <si>
    <t>年</t>
    <rPh sb="0" eb="1">
      <t>ネン</t>
    </rPh>
    <phoneticPr fontId="4"/>
  </si>
  <si>
    <t>歳以上人口</t>
    <rPh sb="0" eb="1">
      <t>サイ</t>
    </rPh>
    <rPh sb="1" eb="3">
      <t>イジョウ</t>
    </rPh>
    <rPh sb="3" eb="5">
      <t>ジンコウ</t>
    </rPh>
    <phoneticPr fontId="4"/>
  </si>
  <si>
    <t>農林業</t>
    <rPh sb="0" eb="3">
      <t>ノウリンギョウ</t>
    </rPh>
    <phoneticPr fontId="4"/>
  </si>
  <si>
    <t>非農林業</t>
    <rPh sb="0" eb="1">
      <t>ヒ</t>
    </rPh>
    <rPh sb="1" eb="4">
      <t>ノウリンギョウ</t>
    </rPh>
    <phoneticPr fontId="4"/>
  </si>
  <si>
    <t>実数</t>
    <rPh sb="0" eb="2">
      <t>ジッスウ</t>
    </rPh>
    <phoneticPr fontId="4"/>
  </si>
  <si>
    <t>平成17年</t>
    <rPh sb="0" eb="2">
      <t>ヘイセイ</t>
    </rPh>
    <rPh sb="4" eb="5">
      <t>ネン</t>
    </rPh>
    <phoneticPr fontId="4"/>
  </si>
  <si>
    <t>18年</t>
    <rPh sb="2" eb="3">
      <t>ネン</t>
    </rPh>
    <phoneticPr fontId="4"/>
  </si>
  <si>
    <t>19年</t>
    <rPh sb="2" eb="3">
      <t>ネン</t>
    </rPh>
    <phoneticPr fontId="4"/>
  </si>
  <si>
    <t>20年</t>
    <rPh sb="2" eb="3">
      <t>ネン</t>
    </rPh>
    <phoneticPr fontId="4"/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</si>
  <si>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</si>
  <si>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</si>
  <si>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</si>
  <si>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</si>
  <si>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</si>
  <si>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</si>
  <si>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</si>
  <si>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</si>
  <si>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</si>
  <si>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</si>
  <si>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4"/>
  </si>
  <si>
    <t>平成18年</t>
    <rPh sb="0" eb="2">
      <t>ヘイセイ</t>
    </rPh>
    <phoneticPr fontId="4"/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</si>
  <si>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</si>
  <si>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</si>
  <si>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</si>
  <si>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</si>
  <si>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</si>
  <si>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</si>
  <si>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</si>
  <si>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</si>
  <si>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4"/>
  </si>
  <si>
    <t>-</t>
  </si>
  <si>
    <t>-</t>
    <phoneticPr fontId="4"/>
  </si>
  <si>
    <t>第１表    就業状態、主な活動状態別人口　（男）</t>
    <rPh sb="12" eb="13">
      <t>オモ</t>
    </rPh>
    <rPh sb="14" eb="16">
      <t>カツドウ</t>
    </rPh>
    <rPh sb="16" eb="19">
      <t>ジョウタイベツ</t>
    </rPh>
    <rPh sb="19" eb="21">
      <t>ジンコウ</t>
    </rPh>
    <rPh sb="23" eb="24">
      <t>オトコ</t>
    </rPh>
    <phoneticPr fontId="8"/>
  </si>
  <si>
    <t>平成17年</t>
    <rPh sb="0" eb="2">
      <t>ヘイセイ</t>
    </rPh>
    <phoneticPr fontId="4"/>
  </si>
  <si>
    <t>18年</t>
  </si>
  <si>
    <t>第１表    就業状態、主な活動状態別人口　（女）</t>
    <rPh sb="12" eb="13">
      <t>オモ</t>
    </rPh>
    <rPh sb="14" eb="16">
      <t>カツドウ</t>
    </rPh>
    <rPh sb="16" eb="19">
      <t>ジョウタイベツ</t>
    </rPh>
    <rPh sb="19" eb="21">
      <t>ジンコウ</t>
    </rPh>
    <rPh sb="23" eb="24">
      <t>オンナ</t>
    </rPh>
    <phoneticPr fontId="8"/>
  </si>
  <si>
    <t>※</t>
  </si>
  <si>
    <t>※</t>
    <phoneticPr fontId="4"/>
  </si>
  <si>
    <t>第２表   農林業、非農林業、従業上の地位別就業者数</t>
    <phoneticPr fontId="8"/>
  </si>
  <si>
    <t>全産業</t>
    <rPh sb="0" eb="3">
      <t>ゼンサンギョウ</t>
    </rPh>
    <phoneticPr fontId="4"/>
  </si>
  <si>
    <t>自営業主</t>
    <rPh sb="0" eb="2">
      <t>ジエイ</t>
    </rPh>
    <rPh sb="2" eb="4">
      <t>ギョウシュ</t>
    </rPh>
    <phoneticPr fontId="4"/>
  </si>
  <si>
    <t>家族従業者</t>
    <rPh sb="0" eb="2">
      <t>カゾク</t>
    </rPh>
    <rPh sb="2" eb="5">
      <t>ジュウギョウシャ</t>
    </rPh>
    <phoneticPr fontId="4"/>
  </si>
  <si>
    <t>雇用者</t>
    <rPh sb="0" eb="3">
      <t>コヨウシャ</t>
    </rPh>
    <phoneticPr fontId="4"/>
  </si>
  <si>
    <t>対前年増減率</t>
    <rPh sb="0" eb="1">
      <t>タイ</t>
    </rPh>
    <rPh sb="1" eb="3">
      <t>ゼンネン</t>
    </rPh>
    <rPh sb="3" eb="6">
      <t>ゾウゲンリツ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</si>
  <si>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</si>
  <si>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</si>
  <si>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第３表　   産業別就業者数</t>
    <rPh sb="7" eb="10">
      <t>サンギョウベツ</t>
    </rPh>
    <rPh sb="10" eb="13">
      <t>シュウギョウシャ</t>
    </rPh>
    <rPh sb="13" eb="14">
      <t>スウ</t>
    </rPh>
    <phoneticPr fontId="4"/>
  </si>
  <si>
    <t>第一次産業</t>
    <rPh sb="0" eb="1">
      <t>ダイ</t>
    </rPh>
    <rPh sb="1" eb="2">
      <t>1</t>
    </rPh>
    <rPh sb="2" eb="3">
      <t>ジ</t>
    </rPh>
    <rPh sb="3" eb="5">
      <t>サンギョウ</t>
    </rPh>
    <phoneticPr fontId="4"/>
  </si>
  <si>
    <t>第二次産業</t>
    <rPh sb="0" eb="1">
      <t>ダイ</t>
    </rPh>
    <rPh sb="1" eb="2">
      <t>2</t>
    </rPh>
    <rPh sb="2" eb="3">
      <t>ジ</t>
    </rPh>
    <rPh sb="3" eb="5">
      <t>サンギョウ</t>
    </rPh>
    <phoneticPr fontId="4"/>
  </si>
  <si>
    <t>第三次産業</t>
    <rPh sb="1" eb="2">
      <t>3</t>
    </rPh>
    <phoneticPr fontId="4"/>
  </si>
  <si>
    <t>総数</t>
    <rPh sb="0" eb="2">
      <t>ソウスウ</t>
    </rPh>
    <phoneticPr fontId="4"/>
  </si>
  <si>
    <t>農業、林業</t>
    <rPh sb="0" eb="2">
      <t>ノウギョウ</t>
    </rPh>
    <rPh sb="3" eb="5">
      <t>リンギョウ</t>
    </rPh>
    <phoneticPr fontId="4"/>
  </si>
  <si>
    <t>漁業</t>
    <rPh sb="0" eb="2">
      <t>ギョギョウ</t>
    </rPh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</si>
  <si>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</si>
  <si>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</si>
  <si>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</si>
  <si>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</si>
  <si>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
運輸業、郵便業</t>
    <rPh sb="0" eb="2">
      <t>ジョウホウ</t>
    </rPh>
    <rPh sb="2" eb="5">
      <t>ツウシンギョウ</t>
    </rPh>
    <rPh sb="6" eb="9">
      <t>ウンユギョウ</t>
    </rPh>
    <rPh sb="10" eb="12">
      <t>ユウビン</t>
    </rPh>
    <rPh sb="12" eb="13">
      <t>ギョウ</t>
    </rPh>
    <phoneticPr fontId="4"/>
  </si>
  <si>
    <t>卸売業、小売業　　　　</t>
    <rPh sb="0" eb="3">
      <t>オロシウリギョウ</t>
    </rPh>
    <rPh sb="4" eb="7">
      <t>コウリギョウ</t>
    </rPh>
    <phoneticPr fontId="4"/>
  </si>
  <si>
    <t>金融業、保険業
不動産業、物品賃貸業</t>
    <rPh sb="0" eb="3">
      <t>キンユウギョウ</t>
    </rPh>
    <rPh sb="4" eb="7">
      <t>ホケンギョウ</t>
    </rPh>
    <rPh sb="8" eb="11">
      <t>フドウサン</t>
    </rPh>
    <rPh sb="11" eb="12">
      <t>ギョウ</t>
    </rPh>
    <rPh sb="13" eb="15">
      <t>ブッピン</t>
    </rPh>
    <rPh sb="15" eb="18">
      <t>チンタイギョウ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</si>
  <si>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</si>
  <si>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</si>
  <si>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t>医療、福祉
教育、学習支援業</t>
    <rPh sb="0" eb="2">
      <t>イリョウ</t>
    </rPh>
    <rPh sb="3" eb="5">
      <t>フクシ</t>
    </rPh>
    <rPh sb="6" eb="8">
      <t>キョウイク</t>
    </rPh>
    <rPh sb="9" eb="11">
      <t>ガクシュウ</t>
    </rPh>
    <rPh sb="11" eb="13">
      <t>シエン</t>
    </rPh>
    <rPh sb="13" eb="14">
      <t>ギョウ</t>
    </rPh>
    <phoneticPr fontId="4"/>
  </si>
  <si>
    <t>サービス業 
複合サービス事業</t>
    <rPh sb="4" eb="5">
      <t>ギョウ</t>
    </rPh>
    <rPh sb="7" eb="9">
      <t>フクゴウ</t>
    </rPh>
    <rPh sb="13" eb="14">
      <t>ジ</t>
    </rPh>
    <rPh sb="14" eb="15">
      <t>ギョウ</t>
    </rPh>
    <phoneticPr fontId="4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</si>
  <si>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</si>
  <si>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(平成20年～
年</t>
    <rPh sb="1" eb="3">
      <t>ヘイセイ</t>
    </rPh>
    <rPh sb="5" eb="6">
      <t>ネン</t>
    </rPh>
    <rPh sb="15" eb="16">
      <t>ネン</t>
    </rPh>
    <phoneticPr fontId="4"/>
  </si>
  <si>
    <t>平成25年</t>
    <rPh sb="0" eb="2">
      <t>ヘイセイ</t>
    </rPh>
    <phoneticPr fontId="4"/>
  </si>
  <si>
    <t>27年</t>
  </si>
  <si>
    <t>28年</t>
  </si>
  <si>
    <t>29年</t>
  </si>
  <si>
    <t>30年</t>
    <phoneticPr fontId="4"/>
  </si>
  <si>
    <t>対前年増減数</t>
    <rPh sb="0" eb="1">
      <t>タイ</t>
    </rPh>
    <rPh sb="1" eb="3">
      <t>ゼンネン</t>
    </rPh>
    <rPh sb="3" eb="5">
      <t>ゾウゲン</t>
    </rPh>
    <rPh sb="5" eb="6">
      <t>カズ</t>
    </rPh>
    <phoneticPr fontId="4"/>
  </si>
  <si>
    <t>平成26年</t>
    <rPh sb="0" eb="2">
      <t>ヘイセイ</t>
    </rPh>
    <phoneticPr fontId="4"/>
  </si>
  <si>
    <t>男</t>
  </si>
  <si>
    <t>女</t>
  </si>
  <si>
    <t>30年</t>
    <phoneticPr fontId="4"/>
  </si>
  <si>
    <t>注）全産業の就業者総数には、「分類不能の産業」を含む。</t>
    <rPh sb="0" eb="1">
      <t>チュウ</t>
    </rPh>
    <rPh sb="2" eb="5">
      <t>ゼンサンギョウ</t>
    </rPh>
    <rPh sb="6" eb="9">
      <t>シュウギョウシャ</t>
    </rPh>
    <rPh sb="9" eb="11">
      <t>ソウスウ</t>
    </rPh>
    <rPh sb="15" eb="17">
      <t>ブンルイ</t>
    </rPh>
    <rPh sb="17" eb="19">
      <t>フノウ</t>
    </rPh>
    <rPh sb="20" eb="22">
      <t>サンギョウ</t>
    </rPh>
    <rPh sb="24" eb="25">
      <t>フク</t>
    </rPh>
    <phoneticPr fontId="4"/>
  </si>
  <si>
    <t>第４表  　職業別就業者数</t>
    <phoneticPr fontId="8"/>
  </si>
  <si>
    <t>分類事項</t>
    <rPh sb="0" eb="2">
      <t>ブンルイ</t>
    </rPh>
    <rPh sb="2" eb="4">
      <t>ジコウ</t>
    </rPh>
    <phoneticPr fontId="8"/>
  </si>
  <si>
    <t xml:space="preserve">（平成23年～
  </t>
    <rPh sb="1" eb="3">
      <t>ヘイセイ</t>
    </rPh>
    <rPh sb="5" eb="6">
      <t>ネン</t>
    </rPh>
    <phoneticPr fontId="8"/>
  </si>
  <si>
    <t>管理的職業</t>
    <rPh sb="0" eb="3">
      <t>カンリテキ</t>
    </rPh>
    <rPh sb="3" eb="5">
      <t>ショクギョウ</t>
    </rPh>
    <phoneticPr fontId="4"/>
  </si>
  <si>
    <t>技術的　　専門的</t>
    <rPh sb="0" eb="3">
      <t>ギジュツテキ</t>
    </rPh>
    <rPh sb="5" eb="8">
      <t>センモンテキ</t>
    </rPh>
    <phoneticPr fontId="4"/>
  </si>
  <si>
    <t>事　　務</t>
    <rPh sb="0" eb="1">
      <t>コト</t>
    </rPh>
    <rPh sb="3" eb="4">
      <t>ツトム</t>
    </rPh>
    <phoneticPr fontId="4"/>
  </si>
  <si>
    <t>販　　売</t>
    <rPh sb="0" eb="1">
      <t>ハン</t>
    </rPh>
    <rPh sb="3" eb="4">
      <t>バイ</t>
    </rPh>
    <phoneticPr fontId="4"/>
  </si>
  <si>
    <t>サービス職業</t>
    <rPh sb="4" eb="6">
      <t>ショクギョウ</t>
    </rPh>
    <phoneticPr fontId="4"/>
  </si>
  <si>
    <t>保安職業</t>
    <rPh sb="0" eb="2">
      <t>ホアン</t>
    </rPh>
    <rPh sb="2" eb="4">
      <t>ショクギョウ</t>
    </rPh>
    <phoneticPr fontId="8"/>
  </si>
  <si>
    <t>農林漁業</t>
    <rPh sb="0" eb="2">
      <t>ノウリン</t>
    </rPh>
    <rPh sb="2" eb="4">
      <t>ギョギョウ</t>
    </rPh>
    <phoneticPr fontId="4"/>
  </si>
  <si>
    <t>生産工程</t>
    <rPh sb="0" eb="2">
      <t>セイサン</t>
    </rPh>
    <rPh sb="2" eb="4">
      <t>コウテイ</t>
    </rPh>
    <phoneticPr fontId="4"/>
  </si>
  <si>
    <t>輸　送
機　械</t>
    <rPh sb="0" eb="1">
      <t>ユ</t>
    </rPh>
    <rPh sb="2" eb="3">
      <t>ソウ</t>
    </rPh>
    <rPh sb="4" eb="5">
      <t>キ</t>
    </rPh>
    <rPh sb="6" eb="7">
      <t>カイ</t>
    </rPh>
    <phoneticPr fontId="4"/>
  </si>
  <si>
    <t>建　設
採　掘</t>
    <rPh sb="0" eb="1">
      <t>ケン</t>
    </rPh>
    <rPh sb="2" eb="3">
      <t>セツ</t>
    </rPh>
    <rPh sb="4" eb="5">
      <t>サイ</t>
    </rPh>
    <rPh sb="6" eb="7">
      <t>ホリ</t>
    </rPh>
    <phoneticPr fontId="8"/>
  </si>
  <si>
    <t>運　搬
清　掃
包　装</t>
    <rPh sb="0" eb="1">
      <t>ウン</t>
    </rPh>
    <rPh sb="2" eb="3">
      <t>ハン</t>
    </rPh>
    <rPh sb="4" eb="5">
      <t>キヨシ</t>
    </rPh>
    <rPh sb="6" eb="7">
      <t>ハ</t>
    </rPh>
    <rPh sb="8" eb="9">
      <t>ツツミ</t>
    </rPh>
    <rPh sb="10" eb="11">
      <t>ソウ</t>
    </rPh>
    <phoneticPr fontId="4"/>
  </si>
  <si>
    <t>年</t>
    <rPh sb="0" eb="1">
      <t>トシ</t>
    </rPh>
    <phoneticPr fontId="4"/>
  </si>
  <si>
    <t>職業</t>
    <rPh sb="0" eb="2">
      <t>ショクギョウ</t>
    </rPh>
    <phoneticPr fontId="4"/>
  </si>
  <si>
    <t>運転</t>
    <rPh sb="0" eb="2">
      <t>ウンテン</t>
    </rPh>
    <phoneticPr fontId="8"/>
  </si>
  <si>
    <t>等</t>
    <rPh sb="0" eb="1">
      <t>トウ</t>
    </rPh>
    <phoneticPr fontId="8"/>
  </si>
  <si>
    <t>平成24年</t>
    <rPh sb="0" eb="2">
      <t>ヘイセイ</t>
    </rPh>
    <rPh sb="4" eb="5">
      <t>ネン</t>
    </rPh>
    <phoneticPr fontId="4"/>
  </si>
  <si>
    <t>女</t>
    <rPh sb="0" eb="1">
      <t>オンナ</t>
    </rPh>
    <phoneticPr fontId="8"/>
  </si>
  <si>
    <t>平成25年</t>
    <rPh sb="0" eb="2">
      <t>ヘイセイ</t>
    </rPh>
    <phoneticPr fontId="8"/>
  </si>
  <si>
    <t>※</t>
    <phoneticPr fontId="8"/>
  </si>
  <si>
    <t>第５表　性別、年齢階級別完全失業者数</t>
    <phoneticPr fontId="8"/>
  </si>
  <si>
    <t>単位（千人）</t>
  </si>
  <si>
    <t>区分</t>
    <rPh sb="0" eb="2">
      <t>クブン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</si>
  <si>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</si>
  <si>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</si>
  <si>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</si>
  <si>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</si>
  <si>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</si>
  <si>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</si>
  <si>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</si>
  <si>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</si>
  <si>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 xml:space="preserve"> 計</t>
  </si>
  <si>
    <t>平成21年</t>
    <rPh sb="0" eb="2">
      <t>ヘイセイ</t>
    </rPh>
    <rPh sb="4" eb="5">
      <t>ネン</t>
    </rPh>
    <phoneticPr fontId="4"/>
  </si>
  <si>
    <t>第６表　性別、年齢階級別就業者数</t>
  </si>
  <si>
    <t>第７表  　年齢階級別完全失業率</t>
    <rPh sb="6" eb="8">
      <t>ネンレイ</t>
    </rPh>
    <rPh sb="8" eb="11">
      <t>カイキュウベツ</t>
    </rPh>
    <rPh sb="11" eb="13">
      <t>カンゼン</t>
    </rPh>
    <rPh sb="13" eb="16">
      <t>シツギョウリツ</t>
    </rPh>
    <phoneticPr fontId="8"/>
  </si>
  <si>
    <t>（単位：％）</t>
    <rPh sb="1" eb="3">
      <t>タンイ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</si>
  <si>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</si>
  <si>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</si>
  <si>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</si>
  <si>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</si>
  <si>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</si>
  <si>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40～54</t>
    <phoneticPr fontId="4"/>
  </si>
  <si>
    <t>55～64</t>
    <phoneticPr fontId="4"/>
  </si>
  <si>
    <t>歳</t>
    <rPh sb="0" eb="1">
      <t>サイ</t>
    </rPh>
    <phoneticPr fontId="4"/>
  </si>
  <si>
    <t>平成12年</t>
    <rPh sb="0" eb="2">
      <t>ヘイセイ</t>
    </rPh>
    <rPh sb="4" eb="5">
      <t>ネン</t>
    </rPh>
    <phoneticPr fontId="4"/>
  </si>
  <si>
    <t>13年</t>
    <rPh sb="2" eb="3">
      <t>ネン</t>
    </rPh>
    <phoneticPr fontId="4"/>
  </si>
  <si>
    <t>14年</t>
    <rPh sb="2" eb="3">
      <t>ネン</t>
    </rPh>
    <phoneticPr fontId="4"/>
  </si>
  <si>
    <t>15年</t>
    <rPh sb="2" eb="3">
      <t>ネン</t>
    </rPh>
    <phoneticPr fontId="4"/>
  </si>
  <si>
    <t>16年</t>
    <rPh sb="2" eb="3">
      <t>ネン</t>
    </rPh>
    <phoneticPr fontId="4"/>
  </si>
  <si>
    <t>17年</t>
    <rPh sb="2" eb="3">
      <t>ネン</t>
    </rPh>
    <phoneticPr fontId="4"/>
  </si>
  <si>
    <t>第８表　週間就業時間別非農林業就業者数</t>
    <rPh sb="0" eb="1">
      <t>ダイ</t>
    </rPh>
    <rPh sb="2" eb="3">
      <t>ヒョウ</t>
    </rPh>
    <rPh sb="4" eb="6">
      <t>シュウカン</t>
    </rPh>
    <rPh sb="6" eb="8">
      <t>シュウギョウ</t>
    </rPh>
    <rPh sb="8" eb="11">
      <t>ジカンベツ</t>
    </rPh>
    <rPh sb="11" eb="12">
      <t>ヒ</t>
    </rPh>
    <rPh sb="12" eb="15">
      <t>ノウリンギョウ</t>
    </rPh>
    <rPh sb="15" eb="18">
      <t>シュウギョウシャ</t>
    </rPh>
    <rPh sb="18" eb="19">
      <t>スウ</t>
    </rPh>
    <phoneticPr fontId="8"/>
  </si>
  <si>
    <t>（単位：千人,％）</t>
    <rPh sb="1" eb="3">
      <t>タンイ</t>
    </rPh>
    <rPh sb="4" eb="6">
      <t>センニン</t>
    </rPh>
    <phoneticPr fontId="4"/>
  </si>
  <si>
    <t>従業者</t>
    <rPh sb="0" eb="3">
      <t>ジュウギョウシャ</t>
    </rPh>
    <phoneticPr fontId="4"/>
  </si>
  <si>
    <t>分類事項</t>
    <phoneticPr fontId="4"/>
  </si>
  <si>
    <t>休業者</t>
    <rPh sb="0" eb="3">
      <t>キュウギョウシャ</t>
    </rPh>
    <phoneticPr fontId="4"/>
  </si>
  <si>
    <t>１～14</t>
    <phoneticPr fontId="4"/>
  </si>
  <si>
    <t>15～34</t>
    <phoneticPr fontId="4"/>
  </si>
  <si>
    <t>35時間以上</t>
    <rPh sb="2" eb="4">
      <t>ジカン</t>
    </rPh>
    <rPh sb="4" eb="6">
      <t>イジョウ</t>
    </rPh>
    <phoneticPr fontId="4"/>
  </si>
  <si>
    <t>平均週間就業時間</t>
    <rPh sb="0" eb="2">
      <t>ヘイキン</t>
    </rPh>
    <rPh sb="2" eb="4">
      <t>シュウカン</t>
    </rPh>
    <rPh sb="4" eb="6">
      <t>シュウギョウ</t>
    </rPh>
    <rPh sb="6" eb="8">
      <t>ジカン</t>
    </rPh>
    <phoneticPr fontId="4"/>
  </si>
  <si>
    <t>時間</t>
    <rPh sb="0" eb="2">
      <t>ジカン</t>
    </rPh>
    <phoneticPr fontId="4"/>
  </si>
  <si>
    <t>35～48　　　　時間</t>
    <rPh sb="9" eb="11">
      <t>ジカン</t>
    </rPh>
    <phoneticPr fontId="4"/>
  </si>
  <si>
    <t>49～59　　　時間</t>
    <rPh sb="8" eb="10">
      <t>ジカン</t>
    </rPh>
    <phoneticPr fontId="4"/>
  </si>
  <si>
    <t>60時間　　　以上</t>
    <rPh sb="2" eb="4">
      <t>ジカン</t>
    </rPh>
    <rPh sb="7" eb="9">
      <t>イジョウ</t>
    </rPh>
    <phoneticPr fontId="4"/>
  </si>
  <si>
    <t>実数</t>
    <rPh sb="0" eb="2">
      <t>ジッスウ</t>
    </rPh>
    <phoneticPr fontId="8"/>
  </si>
  <si>
    <t>平成24年</t>
    <rPh sb="0" eb="2">
      <t>ヘイセイ</t>
    </rPh>
    <phoneticPr fontId="4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</si>
  <si>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8"/>
  </si>
  <si>
    <t>対前年増減率</t>
    <rPh sb="0" eb="1">
      <t>タイ</t>
    </rPh>
    <rPh sb="1" eb="3">
      <t>ゼンネン</t>
    </rPh>
    <rPh sb="3" eb="6">
      <t>ゾウゲンリツ</t>
    </rPh>
    <phoneticPr fontId="8"/>
  </si>
  <si>
    <t>※</t>
    <phoneticPr fontId="4"/>
  </si>
  <si>
    <t>第９表　15歳以上年齢階級別の就業状態</t>
    <rPh sb="0" eb="1">
      <t>ダイ</t>
    </rPh>
    <rPh sb="2" eb="3">
      <t>ヒョウ</t>
    </rPh>
    <rPh sb="6" eb="7">
      <t>サイ</t>
    </rPh>
    <rPh sb="7" eb="9">
      <t>イジョウ</t>
    </rPh>
    <rPh sb="9" eb="11">
      <t>ネンレイ</t>
    </rPh>
    <rPh sb="11" eb="14">
      <t>カイキュウベツ</t>
    </rPh>
    <rPh sb="15" eb="17">
      <t>シュウギョウ</t>
    </rPh>
    <rPh sb="17" eb="19">
      <t>ジョウタイ</t>
    </rPh>
    <phoneticPr fontId="8"/>
  </si>
  <si>
    <t>平成30年平均沖縄県</t>
    <phoneticPr fontId="4"/>
  </si>
  <si>
    <t>（単位：千人）</t>
    <rPh sb="1" eb="3">
      <t>タンイ</t>
    </rPh>
    <rPh sb="4" eb="6">
      <t>センニン</t>
    </rPh>
    <phoneticPr fontId="4"/>
  </si>
  <si>
    <t>就業状態</t>
    <phoneticPr fontId="16"/>
  </si>
  <si>
    <t>総数</t>
    <rPh sb="0" eb="2">
      <t>ソウスウ</t>
    </rPh>
    <phoneticPr fontId="16"/>
  </si>
  <si>
    <t>15～</t>
    <phoneticPr fontId="16"/>
  </si>
  <si>
    <t>20～</t>
    <phoneticPr fontId="16"/>
  </si>
  <si>
    <t>25～</t>
    <phoneticPr fontId="16"/>
  </si>
  <si>
    <t>30～</t>
    <phoneticPr fontId="16"/>
  </si>
  <si>
    <t>35～</t>
    <phoneticPr fontId="16"/>
  </si>
  <si>
    <t>40～</t>
    <phoneticPr fontId="16"/>
  </si>
  <si>
    <t>45～</t>
    <phoneticPr fontId="16"/>
  </si>
  <si>
    <t>50～</t>
    <phoneticPr fontId="16"/>
  </si>
  <si>
    <t>55～</t>
    <phoneticPr fontId="16"/>
  </si>
  <si>
    <t>65歳</t>
    <rPh sb="2" eb="3">
      <t>サイ</t>
    </rPh>
    <phoneticPr fontId="16"/>
  </si>
  <si>
    <t>19歳</t>
    <phoneticPr fontId="16"/>
  </si>
  <si>
    <t>24歳</t>
    <phoneticPr fontId="16"/>
  </si>
  <si>
    <t>29歳</t>
    <phoneticPr fontId="16"/>
  </si>
  <si>
    <t>34歳</t>
    <phoneticPr fontId="16"/>
  </si>
  <si>
    <t>39歳</t>
    <phoneticPr fontId="16"/>
  </si>
  <si>
    <t>44歳</t>
    <phoneticPr fontId="16"/>
  </si>
  <si>
    <t>49歳</t>
    <phoneticPr fontId="16"/>
  </si>
  <si>
    <t>54歳</t>
    <rPh sb="2" eb="3">
      <t>サイ</t>
    </rPh>
    <phoneticPr fontId="16"/>
  </si>
  <si>
    <t>64歳</t>
    <rPh sb="2" eb="3">
      <t>サイ</t>
    </rPh>
    <phoneticPr fontId="16"/>
  </si>
  <si>
    <t>以上</t>
    <rPh sb="0" eb="2">
      <t>イジョウ</t>
    </rPh>
    <phoneticPr fontId="16"/>
  </si>
  <si>
    <t>男女計</t>
    <rPh sb="0" eb="2">
      <t>ダンジョ</t>
    </rPh>
    <rPh sb="2" eb="3">
      <t>ケイ</t>
    </rPh>
    <phoneticPr fontId="4"/>
  </si>
  <si>
    <t>15歳以上人口</t>
    <phoneticPr fontId="4"/>
  </si>
  <si>
    <t>完全失業率（％）</t>
    <rPh sb="0" eb="2">
      <t>カンゼン</t>
    </rPh>
    <rPh sb="2" eb="5">
      <t>シツギョウリツ</t>
    </rPh>
    <phoneticPr fontId="4"/>
  </si>
  <si>
    <t>15歳以上人口</t>
    <phoneticPr fontId="4"/>
  </si>
  <si>
    <t>就業状態</t>
    <phoneticPr fontId="16"/>
  </si>
  <si>
    <t>15～</t>
    <phoneticPr fontId="16"/>
  </si>
  <si>
    <t>25～</t>
    <phoneticPr fontId="16"/>
  </si>
  <si>
    <t>35～</t>
    <phoneticPr fontId="16"/>
  </si>
  <si>
    <t>45～</t>
    <phoneticPr fontId="16"/>
  </si>
  <si>
    <t>55～</t>
    <phoneticPr fontId="16"/>
  </si>
  <si>
    <t>65歳</t>
    <phoneticPr fontId="16"/>
  </si>
  <si>
    <t>30～</t>
    <phoneticPr fontId="16"/>
  </si>
  <si>
    <t>40～</t>
    <phoneticPr fontId="16"/>
  </si>
  <si>
    <t>55歳</t>
    <rPh sb="2" eb="3">
      <t>サイ</t>
    </rPh>
    <phoneticPr fontId="16"/>
  </si>
  <si>
    <t>24歳</t>
    <phoneticPr fontId="16"/>
  </si>
  <si>
    <t>34歳</t>
    <phoneticPr fontId="16"/>
  </si>
  <si>
    <t>44歳</t>
    <phoneticPr fontId="16"/>
  </si>
  <si>
    <t>54歳</t>
    <phoneticPr fontId="16"/>
  </si>
  <si>
    <t>64歳</t>
    <phoneticPr fontId="16"/>
  </si>
  <si>
    <t>以上</t>
  </si>
  <si>
    <t>29歳</t>
    <phoneticPr fontId="16"/>
  </si>
  <si>
    <t>39歳</t>
    <phoneticPr fontId="16"/>
  </si>
  <si>
    <t>平成31年1月分の公表予定日は平成31年3月1日（金）　9：00です。</t>
    <rPh sb="0" eb="2">
      <t>ヘイセイ</t>
    </rPh>
    <rPh sb="4" eb="5">
      <t>ネン</t>
    </rPh>
    <rPh sb="6" eb="8">
      <t>２ガツブン</t>
    </rPh>
    <rPh sb="9" eb="11">
      <t>コウヒョウ</t>
    </rPh>
    <rPh sb="11" eb="14">
      <t>ヨテイビ</t>
    </rPh>
    <rPh sb="15" eb="17">
      <t>ヘイセイ</t>
    </rPh>
    <rPh sb="19" eb="20">
      <t>ネン</t>
    </rPh>
    <rPh sb="21" eb="22">
      <t>３ガツ</t>
    </rPh>
    <rPh sb="23" eb="24">
      <t>２ニチ</t>
    </rPh>
    <rPh sb="25" eb="26">
      <t>キン</t>
    </rPh>
    <phoneticPr fontId="4"/>
  </si>
  <si>
    <t xml:space="preserve">   　この公表資料の内容は、沖縄県のホームページ（http://www.pref.okinawa.jp/toukeika/)</t>
    <rPh sb="6" eb="8">
      <t>コウヒョウ</t>
    </rPh>
    <rPh sb="8" eb="10">
      <t>シリョウ</t>
    </rPh>
    <rPh sb="11" eb="13">
      <t>ナイヨウ</t>
    </rPh>
    <rPh sb="15" eb="18">
      <t>オキナワケン</t>
    </rPh>
    <phoneticPr fontId="4"/>
  </si>
  <si>
    <t>　　　でも提供しています。</t>
    <rPh sb="5" eb="7">
      <t>テイキョウ</t>
    </rPh>
    <phoneticPr fontId="4"/>
  </si>
  <si>
    <t>←　ＰＣサイトにつながります</t>
    <phoneticPr fontId="4"/>
  </si>
  <si>
    <t>沖縄県企画部統計課人口社会統計班</t>
    <rPh sb="0" eb="3">
      <t>オキナワケン</t>
    </rPh>
    <rPh sb="3" eb="5">
      <t>キカク</t>
    </rPh>
    <rPh sb="5" eb="6">
      <t>ブ</t>
    </rPh>
    <rPh sb="6" eb="8">
      <t>トウケイ</t>
    </rPh>
    <rPh sb="8" eb="9">
      <t>カ</t>
    </rPh>
    <rPh sb="9" eb="11">
      <t>ジンコウ</t>
    </rPh>
    <rPh sb="11" eb="13">
      <t>シャカイ</t>
    </rPh>
    <rPh sb="13" eb="15">
      <t>トウケイ</t>
    </rPh>
    <rPh sb="15" eb="16">
      <t>ハン</t>
    </rPh>
    <phoneticPr fontId="4"/>
  </si>
  <si>
    <t>Ｔ　Ｅ　Ｌ　　：　　０９８－８６６－２０５０</t>
    <phoneticPr fontId="4"/>
  </si>
  <si>
    <t>Ｆ　Ａ　Ｘ　　：　　０９８－８６６－２０５６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</si>
</sst>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.0"/>
    <numFmt numFmtId="182" formatCode="0.0"/>
  </numFmts>
  <fonts count="2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System"/>
      <charset val="128"/>
    </font>
    <font>
      <sz val="10"/>
      <color indexed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68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Fill="1">
      <alignment vertical="center"/>
    </xf>
    <xf numFmtId="0" fontId="1" fillId="0" borderId="0" xfId="1" applyFill="1">
      <alignment vertical="center"/>
    </xf>
    <xf numFmtId="0" fontId="6" fillId="0" borderId="0" xfId="3" applyFont="1"/>
    <xf numFmtId="0" fontId="6" fillId="0" borderId="0" xfId="1" applyFont="1">
      <alignment vertical="center"/>
    </xf>
    <xf numFmtId="0" fontId="2" fillId="0" borderId="0" xfId="3" applyNumberFormat="1" applyFont="1" applyAlignment="1" applyProtection="1">
      <alignment horizontal="center"/>
      <protection locked="0"/>
    </xf>
    <xf numFmtId="0" fontId="6" fillId="0" borderId="0" xfId="3" applyFont="1" applyAlignment="1">
      <alignment horizontal="center"/>
    </xf>
    <xf numFmtId="0" fontId="6" fillId="0" borderId="0" xfId="3" applyNumberFormat="1" applyFont="1" applyAlignment="1" applyProtection="1">
      <alignment horizontal="center"/>
      <protection locked="0"/>
    </xf>
    <xf numFmtId="0" fontId="6" fillId="0" borderId="0" xfId="3" applyNumberFormat="1" applyFont="1" applyProtection="1">
      <protection locked="0"/>
    </xf>
    <xf numFmtId="0" fontId="6" fillId="0" borderId="0" xfId="3" applyNumberFormat="1" applyFont="1" applyAlignment="1" applyProtection="1">
      <alignment horizontal="right"/>
      <protection locked="0"/>
    </xf>
    <xf numFmtId="0" fontId="6" fillId="0" borderId="6" xfId="3" applyNumberFormat="1" applyFont="1" applyBorder="1" applyAlignment="1" applyProtection="1">
      <alignment horizontal="center"/>
      <protection locked="0"/>
    </xf>
    <xf numFmtId="0" fontId="6" fillId="0" borderId="6" xfId="3" applyNumberFormat="1" applyFont="1" applyBorder="1" applyProtection="1">
      <protection locked="0"/>
    </xf>
    <xf numFmtId="0" fontId="6" fillId="0" borderId="7" xfId="3" applyNumberFormat="1" applyFont="1" applyBorder="1" applyProtection="1">
      <protection locked="0"/>
    </xf>
    <xf numFmtId="0" fontId="6" fillId="0" borderId="8" xfId="3" applyNumberFormat="1" applyFont="1" applyBorder="1" applyProtection="1">
      <protection locked="0"/>
    </xf>
    <xf numFmtId="0" fontId="6" fillId="0" borderId="9" xfId="3" applyNumberFormat="1" applyFont="1" applyBorder="1" applyAlignment="1" applyProtection="1">
      <alignment horizontal="center"/>
      <protection locked="0"/>
    </xf>
    <xf numFmtId="0" fontId="6" fillId="0" borderId="9" xfId="3" applyNumberFormat="1" applyFont="1" applyBorder="1" applyProtection="1">
      <protection locked="0"/>
    </xf>
    <xf numFmtId="0" fontId="6" fillId="0" borderId="11" xfId="3" applyNumberFormat="1" applyFont="1" applyBorder="1" applyAlignment="1" applyProtection="1">
      <alignment horizontal="center"/>
      <protection locked="0"/>
    </xf>
    <xf numFmtId="0" fontId="6" fillId="0" borderId="12" xfId="3" applyNumberFormat="1" applyFont="1" applyBorder="1" applyAlignment="1" applyProtection="1">
      <alignment horizontal="center" vertical="top" textRotation="255"/>
      <protection locked="0"/>
    </xf>
    <xf numFmtId="0" fontId="6" fillId="0" borderId="5" xfId="3" applyNumberFormat="1" applyFont="1" applyBorder="1" applyAlignment="1" applyProtection="1">
      <alignment vertical="top" textRotation="255"/>
      <protection locked="0"/>
    </xf>
    <xf numFmtId="0" fontId="6" fillId="0" borderId="9" xfId="3" applyNumberFormat="1" applyFont="1" applyBorder="1" applyAlignment="1" applyProtection="1">
      <alignment horizontal="right"/>
      <protection locked="0"/>
    </xf>
    <xf numFmtId="0" fontId="6" fillId="0" borderId="10" xfId="3" applyNumberFormat="1" applyFont="1" applyBorder="1" applyProtection="1">
      <protection locked="0"/>
    </xf>
    <xf numFmtId="180" fontId="6" fillId="0" borderId="10" xfId="3" applyNumberFormat="1" applyFont="1" applyBorder="1" applyAlignment="1" applyProtection="1">
      <alignment horizontal="right"/>
      <protection locked="0"/>
    </xf>
    <xf numFmtId="180" fontId="6" fillId="0" borderId="10" xfId="3" applyNumberFormat="1" applyFont="1" applyBorder="1" applyAlignment="1">
      <alignment horizontal="right"/>
    </xf>
    <xf numFmtId="0" fontId="6" fillId="0" borderId="10" xfId="3" applyNumberFormat="1" applyFont="1" applyFill="1" applyBorder="1" applyProtection="1">
      <protection locked="0"/>
    </xf>
    <xf numFmtId="180" fontId="6" fillId="0" borderId="10" xfId="3" applyNumberFormat="1" applyFont="1" applyFill="1" applyBorder="1" applyAlignment="1" applyProtection="1">
      <alignment horizontal="right"/>
      <protection locked="0"/>
    </xf>
    <xf numFmtId="180" fontId="6" fillId="0" borderId="10" xfId="3" applyNumberFormat="1" applyFont="1" applyFill="1" applyBorder="1" applyAlignment="1">
      <alignment horizontal="right"/>
    </xf>
    <xf numFmtId="0" fontId="9" fillId="0" borderId="0" xfId="3" applyFont="1"/>
    <xf numFmtId="0" fontId="6" fillId="0" borderId="9" xfId="3" applyNumberFormat="1" applyFont="1" applyFill="1" applyBorder="1" applyProtection="1">
      <protection locked="0"/>
    </xf>
    <xf numFmtId="180" fontId="6" fillId="0" borderId="9" xfId="3" applyNumberFormat="1" applyFont="1" applyFill="1" applyBorder="1" applyAlignment="1" applyProtection="1">
      <alignment horizontal="right"/>
      <protection locked="0"/>
    </xf>
    <xf numFmtId="0" fontId="6" fillId="0" borderId="0" xfId="3" applyFont="1" applyFill="1"/>
    <xf numFmtId="0" fontId="6" fillId="0" borderId="9" xfId="3" applyNumberFormat="1" applyFont="1" applyFill="1" applyBorder="1" applyAlignment="1" applyProtection="1">
      <alignment horizontal="right"/>
      <protection locked="0"/>
    </xf>
    <xf numFmtId="0" fontId="6" fillId="0" borderId="12" xfId="3" applyNumberFormat="1" applyFont="1" applyFill="1" applyBorder="1" applyProtection="1">
      <protection locked="0"/>
    </xf>
    <xf numFmtId="180" fontId="6" fillId="0" borderId="12" xfId="3" applyNumberFormat="1" applyFont="1" applyFill="1" applyBorder="1" applyAlignment="1" applyProtection="1">
      <alignment horizontal="right"/>
      <protection locked="0"/>
    </xf>
    <xf numFmtId="180" fontId="6" fillId="0" borderId="12" xfId="3" applyNumberFormat="1" applyFont="1" applyFill="1" applyBorder="1" applyAlignment="1">
      <alignment horizontal="right"/>
    </xf>
    <xf numFmtId="0" fontId="6" fillId="0" borderId="0" xfId="3" applyNumberFormat="1" applyFont="1" applyFill="1" applyBorder="1" applyAlignment="1" applyProtection="1">
      <alignment horizontal="right"/>
      <protection locked="0"/>
    </xf>
    <xf numFmtId="0" fontId="6" fillId="0" borderId="8" xfId="3" applyNumberFormat="1" applyFont="1" applyBorder="1" applyAlignment="1" applyProtection="1">
      <alignment horizontal="right"/>
      <protection locked="0"/>
    </xf>
    <xf numFmtId="0" fontId="6" fillId="0" borderId="8" xfId="3" applyNumberFormat="1" applyFont="1" applyFill="1" applyBorder="1" applyProtection="1">
      <protection locked="0"/>
    </xf>
    <xf numFmtId="180" fontId="6" fillId="0" borderId="8" xfId="3" applyNumberFormat="1" applyFont="1" applyFill="1" applyBorder="1" applyProtection="1">
      <protection locked="0"/>
    </xf>
    <xf numFmtId="0" fontId="6" fillId="0" borderId="0" xfId="3" applyFont="1" applyBorder="1"/>
    <xf numFmtId="0" fontId="6" fillId="0" borderId="10" xfId="3" applyNumberFormat="1" applyFont="1" applyBorder="1" applyAlignment="1" applyProtection="1">
      <alignment horizontal="right"/>
      <protection locked="0"/>
    </xf>
    <xf numFmtId="180" fontId="6" fillId="0" borderId="10" xfId="3" applyNumberFormat="1" applyFont="1" applyFill="1" applyBorder="1" applyProtection="1">
      <protection locked="0"/>
    </xf>
    <xf numFmtId="0" fontId="6" fillId="0" borderId="0" xfId="3" applyNumberFormat="1" applyFont="1" applyBorder="1" applyAlignment="1" applyProtection="1">
      <alignment horizontal="right"/>
      <protection locked="0"/>
    </xf>
    <xf numFmtId="0" fontId="6" fillId="0" borderId="12" xfId="3" applyNumberFormat="1" applyFont="1" applyBorder="1" applyAlignment="1" applyProtection="1">
      <alignment horizontal="right"/>
      <protection locked="0"/>
    </xf>
    <xf numFmtId="180" fontId="6" fillId="0" borderId="12" xfId="3" applyNumberFormat="1" applyFont="1" applyFill="1" applyBorder="1" applyProtection="1">
      <protection locked="0"/>
    </xf>
    <xf numFmtId="180" fontId="6" fillId="0" borderId="8" xfId="3" applyNumberFormat="1" applyFont="1" applyFill="1" applyBorder="1" applyAlignment="1" applyProtection="1">
      <alignment horizontal="right"/>
    </xf>
    <xf numFmtId="180" fontId="6" fillId="0" borderId="10" xfId="3" applyNumberFormat="1" applyFont="1" applyFill="1" applyBorder="1" applyAlignment="1" applyProtection="1">
      <alignment horizontal="right"/>
    </xf>
    <xf numFmtId="180" fontId="6" fillId="0" borderId="12" xfId="3" applyNumberFormat="1" applyFont="1" applyFill="1" applyBorder="1" applyAlignment="1" applyProtection="1">
      <alignment horizontal="right"/>
    </xf>
    <xf numFmtId="0" fontId="1" fillId="0" borderId="0" xfId="1">
      <alignment vertical="center"/>
    </xf>
    <xf numFmtId="0" fontId="6" fillId="0" borderId="0" xfId="3" applyNumberFormat="1" applyFont="1" applyBorder="1" applyAlignment="1" applyProtection="1">
      <alignment horizontal="center"/>
      <protection locked="0"/>
    </xf>
    <xf numFmtId="0" fontId="6" fillId="0" borderId="0" xfId="3" applyNumberFormat="1" applyFont="1" applyBorder="1" applyProtection="1">
      <protection locked="0"/>
    </xf>
    <xf numFmtId="182" fontId="6" fillId="0" borderId="0" xfId="3" applyNumberFormat="1" applyFont="1" applyBorder="1" applyProtection="1">
      <protection locked="0"/>
    </xf>
    <xf numFmtId="0" fontId="6" fillId="0" borderId="0" xfId="3" applyNumberFormat="1" applyFont="1" applyBorder="1" applyAlignment="1" applyProtection="1">
      <alignment horizontal="centerContinuous"/>
      <protection locked="0"/>
    </xf>
    <xf numFmtId="182" fontId="6" fillId="0" borderId="0" xfId="3" applyNumberFormat="1" applyFont="1" applyBorder="1" applyAlignment="1" applyProtection="1">
      <alignment horizontal="centerContinuous"/>
      <protection locked="0"/>
    </xf>
    <xf numFmtId="182" fontId="6" fillId="0" borderId="0" xfId="3" applyNumberFormat="1" applyFont="1" applyProtection="1">
      <protection locked="0"/>
    </xf>
    <xf numFmtId="0" fontId="6" fillId="0" borderId="0" xfId="1" applyFont="1" applyAlignment="1">
      <alignment horizontal="center" vertical="center"/>
    </xf>
    <xf numFmtId="0" fontId="6" fillId="0" borderId="8" xfId="3" applyNumberFormat="1" applyFont="1" applyFill="1" applyBorder="1" applyAlignment="1" applyProtection="1">
      <alignment horizontal="right"/>
      <protection locked="0"/>
    </xf>
    <xf numFmtId="0" fontId="6" fillId="0" borderId="0" xfId="3" applyFont="1" applyFill="1" applyBorder="1"/>
    <xf numFmtId="0" fontId="6" fillId="0" borderId="10" xfId="3" applyNumberFormat="1" applyFont="1" applyFill="1" applyBorder="1" applyAlignment="1" applyProtection="1">
      <alignment horizontal="right"/>
      <protection locked="0"/>
    </xf>
    <xf numFmtId="0" fontId="6" fillId="0" borderId="12" xfId="3" applyNumberFormat="1" applyFont="1" applyFill="1" applyBorder="1" applyAlignment="1" applyProtection="1">
      <alignment horizontal="right"/>
      <protection locked="0"/>
    </xf>
    <xf numFmtId="0" fontId="6" fillId="0" borderId="0" xfId="3" applyFont="1" applyFill="1" applyAlignment="1">
      <alignment horizontal="center"/>
    </xf>
    <xf numFmtId="0" fontId="6" fillId="0" borderId="0" xfId="3" applyNumberFormat="1" applyFont="1" applyFill="1" applyAlignment="1" applyProtection="1">
      <alignment horizontal="center"/>
      <protection locked="0"/>
    </xf>
    <xf numFmtId="0" fontId="6" fillId="0" borderId="0" xfId="3" applyNumberFormat="1" applyFont="1" applyFill="1" applyProtection="1">
      <protection locked="0"/>
    </xf>
    <xf numFmtId="0" fontId="6" fillId="0" borderId="0" xfId="3" applyNumberFormat="1" applyFont="1" applyFill="1" applyAlignment="1" applyProtection="1">
      <alignment horizontal="right"/>
      <protection locked="0"/>
    </xf>
    <xf numFmtId="0" fontId="6" fillId="0" borderId="6" xfId="3" applyNumberFormat="1" applyFont="1" applyFill="1" applyBorder="1" applyAlignment="1" applyProtection="1">
      <alignment horizontal="center"/>
      <protection locked="0"/>
    </xf>
    <xf numFmtId="0" fontId="6" fillId="0" borderId="6" xfId="3" applyNumberFormat="1" applyFont="1" applyFill="1" applyBorder="1" applyProtection="1">
      <protection locked="0"/>
    </xf>
    <xf numFmtId="0" fontId="6" fillId="0" borderId="9" xfId="3" applyNumberFormat="1" applyFont="1" applyFill="1" applyBorder="1" applyAlignment="1" applyProtection="1">
      <alignment horizontal="center"/>
      <protection locked="0"/>
    </xf>
    <xf numFmtId="0" fontId="6" fillId="0" borderId="8" xfId="3" applyNumberFormat="1" applyFont="1" applyFill="1" applyBorder="1" applyAlignment="1" applyProtection="1">
      <alignment vertical="top" textRotation="255"/>
      <protection locked="0"/>
    </xf>
    <xf numFmtId="0" fontId="6" fillId="0" borderId="12" xfId="3" applyNumberFormat="1" applyFont="1" applyFill="1" applyBorder="1" applyAlignment="1" applyProtection="1">
      <alignment horizontal="center"/>
      <protection locked="0"/>
    </xf>
    <xf numFmtId="0" fontId="6" fillId="0" borderId="12" xfId="3" applyNumberFormat="1" applyFont="1" applyFill="1" applyBorder="1" applyAlignment="1" applyProtection="1">
      <alignment vertical="top" textRotation="255"/>
      <protection locked="0"/>
    </xf>
    <xf numFmtId="0" fontId="10" fillId="0" borderId="9" xfId="4" applyNumberFormat="1" applyFont="1" applyFill="1" applyBorder="1" applyProtection="1">
      <protection locked="0"/>
    </xf>
    <xf numFmtId="0" fontId="10" fillId="0" borderId="10" xfId="4" applyNumberFormat="1" applyFont="1" applyFill="1" applyBorder="1" applyProtection="1">
      <protection locked="0"/>
    </xf>
    <xf numFmtId="0" fontId="10" fillId="0" borderId="8" xfId="4" applyNumberFormat="1" applyFont="1" applyFill="1" applyBorder="1" applyProtection="1">
      <protection locked="0"/>
    </xf>
    <xf numFmtId="0" fontId="10" fillId="0" borderId="12" xfId="4" applyNumberFormat="1" applyFont="1" applyFill="1" applyBorder="1" applyProtection="1">
      <protection locked="0"/>
    </xf>
    <xf numFmtId="180" fontId="10" fillId="0" borderId="10" xfId="4" applyNumberFormat="1" applyFont="1" applyFill="1" applyBorder="1" applyProtection="1">
      <protection locked="0"/>
    </xf>
    <xf numFmtId="180" fontId="10" fillId="0" borderId="10" xfId="4" applyNumberFormat="1" applyFont="1" applyFill="1" applyBorder="1" applyAlignment="1" applyProtection="1">
      <alignment horizontal="right"/>
      <protection locked="0"/>
    </xf>
    <xf numFmtId="180" fontId="10" fillId="0" borderId="12" xfId="4" applyNumberFormat="1" applyFont="1" applyFill="1" applyBorder="1" applyProtection="1">
      <protection locked="0"/>
    </xf>
    <xf numFmtId="180" fontId="10" fillId="0" borderId="12" xfId="4" applyNumberFormat="1" applyFont="1" applyFill="1" applyBorder="1" applyAlignment="1" applyProtection="1">
      <alignment horizontal="right"/>
      <protection locked="0"/>
    </xf>
    <xf numFmtId="0" fontId="1" fillId="0" borderId="3" xfId="1" applyFill="1" applyBorder="1">
      <alignment vertical="center"/>
    </xf>
    <xf numFmtId="0" fontId="12" fillId="0" borderId="3" xfId="1" applyFont="1" applyFill="1" applyBorder="1">
      <alignment vertical="center"/>
    </xf>
    <xf numFmtId="0" fontId="1" fillId="0" borderId="3" xfId="1" applyBorder="1">
      <alignment vertical="center"/>
    </xf>
    <xf numFmtId="0" fontId="10" fillId="0" borderId="9" xfId="4" applyNumberFormat="1" applyFont="1" applyBorder="1" applyProtection="1">
      <protection locked="0"/>
    </xf>
    <xf numFmtId="0" fontId="10" fillId="0" borderId="10" xfId="4" applyNumberFormat="1" applyFont="1" applyBorder="1" applyProtection="1">
      <protection locked="0"/>
    </xf>
    <xf numFmtId="0" fontId="6" fillId="0" borderId="8" xfId="3" applyNumberFormat="1" applyFont="1" applyBorder="1" applyAlignment="1" applyProtection="1">
      <protection locked="0"/>
    </xf>
    <xf numFmtId="0" fontId="6" fillId="0" borderId="12" xfId="3" applyNumberFormat="1" applyFont="1" applyBorder="1" applyAlignment="1" applyProtection="1">
      <alignment horizontal="center" vertical="top" wrapText="1"/>
      <protection locked="0"/>
    </xf>
    <xf numFmtId="0" fontId="6" fillId="0" borderId="9" xfId="5" applyNumberFormat="1" applyFont="1" applyBorder="1" applyProtection="1">
      <protection locked="0"/>
    </xf>
    <xf numFmtId="0" fontId="6" fillId="0" borderId="9" xfId="5" applyNumberFormat="1" applyFont="1" applyBorder="1" applyAlignment="1" applyProtection="1">
      <alignment horizontal="right"/>
      <protection locked="0"/>
    </xf>
    <xf numFmtId="0" fontId="6" fillId="0" borderId="10" xfId="5" applyNumberFormat="1" applyFont="1" applyBorder="1" applyProtection="1">
      <protection locked="0"/>
    </xf>
    <xf numFmtId="0" fontId="6" fillId="0" borderId="10" xfId="5" applyFont="1" applyBorder="1"/>
    <xf numFmtId="0" fontId="6" fillId="0" borderId="8" xfId="5" applyFont="1" applyBorder="1"/>
    <xf numFmtId="0" fontId="6" fillId="0" borderId="9" xfId="5" applyNumberFormat="1" applyFont="1" applyFill="1" applyBorder="1" applyProtection="1">
      <protection locked="0"/>
    </xf>
    <xf numFmtId="0" fontId="6" fillId="0" borderId="10" xfId="5" applyNumberFormat="1" applyFont="1" applyFill="1" applyBorder="1" applyProtection="1">
      <protection locked="0"/>
    </xf>
    <xf numFmtId="0" fontId="6" fillId="0" borderId="10" xfId="5" applyFont="1" applyFill="1" applyBorder="1"/>
    <xf numFmtId="0" fontId="6" fillId="0" borderId="9" xfId="5" applyNumberFormat="1" applyFont="1" applyFill="1" applyBorder="1" applyAlignment="1" applyProtection="1">
      <alignment horizontal="right"/>
      <protection locked="0"/>
    </xf>
    <xf numFmtId="0" fontId="6" fillId="0" borderId="11" xfId="3" applyNumberFormat="1" applyFont="1" applyFill="1" applyBorder="1" applyAlignment="1" applyProtection="1">
      <alignment horizontal="center"/>
      <protection locked="0"/>
    </xf>
    <xf numFmtId="0" fontId="6" fillId="0" borderId="11" xfId="5" applyNumberFormat="1" applyFont="1" applyFill="1" applyBorder="1" applyProtection="1">
      <protection locked="0"/>
    </xf>
    <xf numFmtId="0" fontId="6" fillId="0" borderId="11" xfId="5" applyNumberFormat="1" applyFont="1" applyFill="1" applyBorder="1" applyAlignment="1" applyProtection="1">
      <alignment horizontal="right"/>
      <protection locked="0"/>
    </xf>
    <xf numFmtId="0" fontId="6" fillId="0" borderId="12" xfId="5" applyNumberFormat="1" applyFont="1" applyFill="1" applyBorder="1" applyProtection="1">
      <protection locked="0"/>
    </xf>
    <xf numFmtId="0" fontId="6" fillId="0" borderId="12" xfId="5" applyFont="1" applyFill="1" applyBorder="1"/>
    <xf numFmtId="0" fontId="9" fillId="0" borderId="0" xfId="1" applyFont="1">
      <alignment vertical="center"/>
    </xf>
    <xf numFmtId="0" fontId="6" fillId="0" borderId="10" xfId="3" applyNumberFormat="1" applyFont="1" applyFill="1" applyBorder="1" applyAlignment="1" applyProtection="1">
      <alignment horizontal="center"/>
      <protection locked="0"/>
    </xf>
    <xf numFmtId="180" fontId="6" fillId="0" borderId="10" xfId="5" applyNumberFormat="1" applyFont="1" applyFill="1" applyBorder="1" applyAlignment="1" applyProtection="1">
      <alignment shrinkToFit="1"/>
      <protection locked="0"/>
    </xf>
    <xf numFmtId="180" fontId="6" fillId="0" borderId="10" xfId="5" applyNumberFormat="1" applyFont="1" applyFill="1" applyBorder="1" applyAlignment="1" applyProtection="1">
      <alignment horizontal="right" shrinkToFit="1"/>
      <protection locked="0"/>
    </xf>
    <xf numFmtId="180" fontId="6" fillId="0" borderId="9" xfId="5" applyNumberFormat="1" applyFont="1" applyFill="1" applyBorder="1" applyAlignment="1" applyProtection="1">
      <alignment shrinkToFit="1"/>
      <protection locked="0"/>
    </xf>
    <xf numFmtId="180" fontId="6" fillId="0" borderId="13" xfId="5" applyNumberFormat="1" applyFont="1" applyFill="1" applyBorder="1" applyAlignment="1" applyProtection="1">
      <alignment shrinkToFit="1"/>
      <protection locked="0"/>
    </xf>
    <xf numFmtId="0" fontId="6" fillId="0" borderId="14" xfId="3" applyNumberFormat="1" applyFont="1" applyFill="1" applyBorder="1" applyAlignment="1" applyProtection="1">
      <alignment horizontal="center"/>
      <protection locked="0"/>
    </xf>
    <xf numFmtId="180" fontId="6" fillId="0" borderId="14" xfId="5" applyNumberFormat="1" applyFont="1" applyFill="1" applyBorder="1" applyAlignment="1" applyProtection="1">
      <alignment shrinkToFit="1"/>
      <protection locked="0"/>
    </xf>
    <xf numFmtId="180" fontId="6" fillId="0" borderId="15" xfId="5" applyNumberFormat="1" applyFont="1" applyFill="1" applyBorder="1" applyAlignment="1" applyProtection="1">
      <alignment shrinkToFit="1"/>
      <protection locked="0"/>
    </xf>
    <xf numFmtId="180" fontId="6" fillId="0" borderId="14" xfId="5" applyNumberFormat="1" applyFont="1" applyFill="1" applyBorder="1" applyAlignment="1" applyProtection="1">
      <alignment horizontal="right" shrinkToFit="1"/>
      <protection locked="0"/>
    </xf>
    <xf numFmtId="180" fontId="6" fillId="0" borderId="16" xfId="5" applyNumberFormat="1" applyFont="1" applyFill="1" applyBorder="1" applyAlignment="1" applyProtection="1">
      <alignment shrinkToFit="1"/>
      <protection locked="0"/>
    </xf>
    <xf numFmtId="0" fontId="6" fillId="0" borderId="0" xfId="1" applyFont="1" applyFill="1">
      <alignment vertical="center"/>
    </xf>
    <xf numFmtId="0" fontId="6" fillId="0" borderId="0" xfId="5" applyNumberFormat="1" applyFont="1" applyFill="1" applyBorder="1" applyProtection="1">
      <protection locked="0"/>
    </xf>
    <xf numFmtId="0" fontId="6" fillId="0" borderId="9" xfId="5" applyFont="1" applyFill="1" applyBorder="1"/>
    <xf numFmtId="0" fontId="6" fillId="0" borderId="10" xfId="3" applyNumberFormat="1" applyFont="1" applyBorder="1" applyAlignment="1" applyProtection="1">
      <alignment horizontal="center"/>
      <protection locked="0"/>
    </xf>
    <xf numFmtId="180" fontId="6" fillId="0" borderId="9" xfId="5" applyNumberFormat="1" applyFont="1" applyFill="1" applyBorder="1" applyAlignment="1" applyProtection="1">
      <alignment horizontal="right" shrinkToFit="1"/>
      <protection locked="0"/>
    </xf>
    <xf numFmtId="0" fontId="6" fillId="0" borderId="14" xfId="3" applyNumberFormat="1" applyFont="1" applyBorder="1" applyAlignment="1" applyProtection="1">
      <alignment horizontal="center"/>
      <protection locked="0"/>
    </xf>
    <xf numFmtId="0" fontId="6" fillId="0" borderId="10" xfId="5" applyNumberFormat="1" applyFont="1" applyFill="1" applyBorder="1" applyAlignment="1" applyProtection="1">
      <alignment horizontal="right"/>
      <protection locked="0"/>
    </xf>
    <xf numFmtId="0" fontId="6" fillId="0" borderId="12" xfId="3" applyNumberFormat="1" applyFont="1" applyBorder="1" applyAlignment="1" applyProtection="1">
      <alignment horizontal="center"/>
      <protection locked="0"/>
    </xf>
    <xf numFmtId="180" fontId="6" fillId="0" borderId="12" xfId="5" applyNumberFormat="1" applyFont="1" applyFill="1" applyBorder="1" applyAlignment="1" applyProtection="1">
      <alignment shrinkToFit="1"/>
      <protection locked="0"/>
    </xf>
    <xf numFmtId="180" fontId="6" fillId="0" borderId="12" xfId="5" applyNumberFormat="1" applyFont="1" applyFill="1" applyBorder="1" applyAlignment="1" applyProtection="1">
      <alignment horizontal="right" shrinkToFit="1"/>
      <protection locked="0"/>
    </xf>
    <xf numFmtId="180" fontId="6" fillId="0" borderId="11" xfId="5" applyNumberFormat="1" applyFont="1" applyFill="1" applyBorder="1" applyAlignment="1" applyProtection="1">
      <alignment horizontal="right" shrinkToFit="1"/>
      <protection locked="0"/>
    </xf>
    <xf numFmtId="180" fontId="6" fillId="0" borderId="17" xfId="5" applyNumberFormat="1" applyFont="1" applyFill="1" applyBorder="1" applyAlignment="1" applyProtection="1">
      <alignment shrinkToFit="1"/>
      <protection locked="0"/>
    </xf>
    <xf numFmtId="0" fontId="7" fillId="0" borderId="0" xfId="1" applyFont="1">
      <alignment vertical="center"/>
    </xf>
    <xf numFmtId="0" fontId="7" fillId="0" borderId="0" xfId="3" applyNumberFormat="1" applyFont="1" applyFill="1" applyBorder="1" applyAlignment="1" applyProtection="1">
      <alignment horizontal="left"/>
      <protection locked="0"/>
    </xf>
    <xf numFmtId="0" fontId="6" fillId="0" borderId="8" xfId="3" applyNumberFormat="1" applyFont="1" applyFill="1" applyBorder="1" applyAlignment="1" applyProtection="1">
      <protection locked="0"/>
    </xf>
    <xf numFmtId="0" fontId="6" fillId="0" borderId="10" xfId="3" applyNumberFormat="1" applyFont="1" applyBorder="1" applyAlignment="1" applyProtection="1">
      <alignment vertical="top" wrapText="1" shrinkToFit="1"/>
      <protection locked="0"/>
    </xf>
    <xf numFmtId="0" fontId="6" fillId="0" borderId="10" xfId="3" applyNumberFormat="1" applyFont="1" applyFill="1" applyBorder="1" applyAlignment="1" applyProtection="1">
      <alignment vertical="top" textRotation="255" wrapText="1"/>
      <protection locked="0"/>
    </xf>
    <xf numFmtId="0" fontId="6" fillId="0" borderId="9" xfId="6" applyNumberFormat="1" applyFont="1" applyBorder="1" applyProtection="1">
      <protection locked="0"/>
    </xf>
    <xf numFmtId="0" fontId="6" fillId="0" borderId="10" xfId="6" applyNumberFormat="1" applyFont="1" applyBorder="1" applyProtection="1">
      <protection locked="0"/>
    </xf>
    <xf numFmtId="0" fontId="6" fillId="0" borderId="9" xfId="6" applyNumberFormat="1" applyFont="1" applyFill="1" applyBorder="1" applyProtection="1">
      <protection locked="0"/>
    </xf>
    <xf numFmtId="0" fontId="6" fillId="0" borderId="10" xfId="6" applyNumberFormat="1" applyFont="1" applyFill="1" applyBorder="1" applyProtection="1">
      <protection locked="0"/>
    </xf>
    <xf numFmtId="0" fontId="6" fillId="0" borderId="11" xfId="6" applyNumberFormat="1" applyFont="1" applyFill="1" applyBorder="1" applyProtection="1">
      <protection locked="0"/>
    </xf>
    <xf numFmtId="0" fontId="6" fillId="0" borderId="12" xfId="6" applyNumberFormat="1" applyFont="1" applyFill="1" applyBorder="1" applyProtection="1">
      <protection locked="0"/>
    </xf>
    <xf numFmtId="180" fontId="6" fillId="0" borderId="10" xfId="6" applyNumberFormat="1" applyFont="1" applyFill="1" applyBorder="1" applyProtection="1">
      <protection locked="0"/>
    </xf>
    <xf numFmtId="0" fontId="6" fillId="0" borderId="14" xfId="3" applyNumberFormat="1" applyFont="1" applyBorder="1" applyAlignment="1" applyProtection="1">
      <alignment horizontal="right"/>
      <protection locked="0"/>
    </xf>
    <xf numFmtId="180" fontId="6" fillId="0" borderId="15" xfId="6" applyNumberFormat="1" applyFont="1" applyFill="1" applyBorder="1" applyProtection="1">
      <protection locked="0"/>
    </xf>
    <xf numFmtId="180" fontId="6" fillId="0" borderId="14" xfId="6" applyNumberFormat="1" applyFont="1" applyFill="1" applyBorder="1" applyProtection="1">
      <protection locked="0"/>
    </xf>
    <xf numFmtId="0" fontId="1" fillId="0" borderId="0" xfId="1" applyFill="1" applyBorder="1">
      <alignment vertical="center"/>
    </xf>
    <xf numFmtId="0" fontId="1" fillId="0" borderId="0" xfId="1" applyBorder="1">
      <alignment vertical="center"/>
    </xf>
    <xf numFmtId="0" fontId="6" fillId="0" borderId="8" xfId="6" applyNumberFormat="1" applyFont="1" applyFill="1" applyBorder="1" applyProtection="1">
      <protection locked="0"/>
    </xf>
    <xf numFmtId="180" fontId="6" fillId="0" borderId="9" xfId="6" applyNumberFormat="1" applyFont="1" applyFill="1" applyBorder="1" applyProtection="1">
      <protection locked="0"/>
    </xf>
    <xf numFmtId="180" fontId="6" fillId="0" borderId="8" xfId="6" applyNumberFormat="1" applyFont="1" applyFill="1" applyBorder="1" applyProtection="1">
      <protection locked="0"/>
    </xf>
    <xf numFmtId="180" fontId="6" fillId="0" borderId="8" xfId="5" applyNumberFormat="1" applyFont="1" applyFill="1" applyBorder="1" applyAlignment="1" applyProtection="1">
      <alignment horizontal="right" shrinkToFit="1"/>
      <protection locked="0"/>
    </xf>
    <xf numFmtId="180" fontId="6" fillId="0" borderId="10" xfId="6" applyNumberFormat="1" applyFont="1" applyFill="1" applyBorder="1" applyAlignment="1" applyProtection="1">
      <alignment horizontal="right"/>
      <protection locked="0"/>
    </xf>
    <xf numFmtId="180" fontId="6" fillId="0" borderId="11" xfId="6" applyNumberFormat="1" applyFont="1" applyFill="1" applyBorder="1" applyProtection="1">
      <protection locked="0"/>
    </xf>
    <xf numFmtId="180" fontId="6" fillId="0" borderId="11" xfId="6" applyNumberFormat="1" applyFont="1" applyFill="1" applyBorder="1" applyAlignment="1" applyProtection="1">
      <alignment horizontal="right"/>
      <protection locked="0"/>
    </xf>
    <xf numFmtId="180" fontId="6" fillId="0" borderId="12" xfId="6" applyNumberFormat="1" applyFont="1" applyFill="1" applyBorder="1" applyAlignment="1" applyProtection="1">
      <alignment horizontal="right"/>
      <protection locked="0"/>
    </xf>
    <xf numFmtId="180" fontId="6" fillId="0" borderId="12" xfId="6" applyNumberFormat="1" applyFont="1" applyFill="1" applyBorder="1" applyProtection="1">
      <protection locked="0"/>
    </xf>
    <xf numFmtId="182" fontId="6" fillId="0" borderId="0" xfId="3" applyNumberFormat="1" applyFont="1" applyFill="1" applyBorder="1" applyProtection="1">
      <protection locked="0"/>
    </xf>
    <xf numFmtId="0" fontId="6" fillId="0" borderId="0" xfId="1" applyFont="1" applyBorder="1">
      <alignment vertical="center"/>
    </xf>
    <xf numFmtId="0" fontId="2" fillId="0" borderId="0" xfId="3" applyNumberFormat="1" applyFont="1" applyAlignment="1" applyProtection="1">
      <protection locked="0"/>
    </xf>
    <xf numFmtId="0" fontId="6" fillId="0" borderId="0" xfId="3" applyNumberFormat="1" applyFont="1" applyAlignment="1" applyProtection="1">
      <protection locked="0"/>
    </xf>
    <xf numFmtId="0" fontId="6" fillId="0" borderId="0" xfId="1" applyNumberFormat="1" applyFont="1" applyProtection="1">
      <alignment vertical="center"/>
      <protection locked="0"/>
    </xf>
    <xf numFmtId="0" fontId="6" fillId="0" borderId="0" xfId="1" applyNumberFormat="1" applyFont="1" applyAlignment="1" applyProtection="1">
      <alignment horizontal="center"/>
      <protection locked="0"/>
    </xf>
    <xf numFmtId="0" fontId="6" fillId="0" borderId="0" xfId="1" applyNumberFormat="1" applyFont="1" applyBorder="1" applyProtection="1">
      <alignment vertical="center"/>
      <protection locked="0"/>
    </xf>
    <xf numFmtId="0" fontId="6" fillId="0" borderId="5" xfId="1" applyNumberFormat="1" applyFont="1" applyBorder="1" applyProtection="1">
      <alignment vertical="center"/>
      <protection locked="0"/>
    </xf>
    <xf numFmtId="0" fontId="6" fillId="0" borderId="5" xfId="1" applyNumberFormat="1" applyFont="1" applyBorder="1" applyAlignment="1" applyProtection="1">
      <alignment horizontal="center"/>
      <protection locked="0"/>
    </xf>
    <xf numFmtId="0" fontId="6" fillId="0" borderId="10" xfId="1" applyNumberFormat="1" applyFont="1" applyBorder="1" applyAlignment="1" applyProtection="1">
      <alignment horizontal="right"/>
      <protection locked="0"/>
    </xf>
    <xf numFmtId="0" fontId="6" fillId="0" borderId="9" xfId="1" applyNumberFormat="1" applyFont="1" applyBorder="1" applyProtection="1">
      <alignment vertical="center"/>
      <protection locked="0"/>
    </xf>
    <xf numFmtId="0" fontId="6" fillId="0" borderId="10" xfId="1" applyNumberFormat="1" applyFont="1" applyBorder="1" applyProtection="1">
      <alignment vertical="center"/>
      <protection locked="0"/>
    </xf>
    <xf numFmtId="0" fontId="6" fillId="0" borderId="9" xfId="1" applyFont="1" applyFill="1" applyBorder="1">
      <alignment vertical="center"/>
    </xf>
    <xf numFmtId="0" fontId="6" fillId="0" borderId="10" xfId="1" applyFont="1" applyFill="1" applyBorder="1">
      <alignment vertical="center"/>
    </xf>
    <xf numFmtId="0" fontId="6" fillId="0" borderId="12" xfId="1" applyNumberFormat="1" applyFont="1" applyBorder="1" applyAlignment="1" applyProtection="1">
      <alignment horizontal="right"/>
      <protection locked="0"/>
    </xf>
    <xf numFmtId="0" fontId="6" fillId="0" borderId="12" xfId="1" applyFont="1" applyFill="1" applyBorder="1">
      <alignment vertical="center"/>
    </xf>
    <xf numFmtId="0" fontId="6" fillId="0" borderId="0" xfId="1" applyNumberFormat="1" applyFont="1" applyBorder="1" applyAlignment="1" applyProtection="1">
      <alignment horizontal="center"/>
      <protection locked="0"/>
    </xf>
    <xf numFmtId="0" fontId="6" fillId="0" borderId="0" xfId="1" applyFont="1" applyBorder="1" applyAlignment="1">
      <alignment vertical="top" textRotation="180"/>
    </xf>
    <xf numFmtId="0" fontId="2" fillId="0" borderId="0" xfId="1" applyNumberFormat="1" applyFont="1" applyProtection="1">
      <alignment vertical="center"/>
      <protection locked="0"/>
    </xf>
    <xf numFmtId="0" fontId="6" fillId="0" borderId="13" xfId="1" applyNumberFormat="1" applyFont="1" applyBorder="1" applyProtection="1">
      <alignment vertical="center"/>
      <protection locked="0"/>
    </xf>
    <xf numFmtId="0" fontId="6" fillId="0" borderId="0" xfId="1" applyNumberFormat="1" applyFont="1" applyFill="1" applyBorder="1" applyProtection="1">
      <alignment vertical="center"/>
      <protection locked="0"/>
    </xf>
    <xf numFmtId="0" fontId="6" fillId="0" borderId="0" xfId="1" applyNumberFormat="1" applyFont="1" applyAlignment="1" applyProtection="1">
      <alignment horizontal="left"/>
      <protection locked="0"/>
    </xf>
    <xf numFmtId="0" fontId="6" fillId="0" borderId="8" xfId="3" applyNumberFormat="1" applyFont="1" applyBorder="1" applyAlignment="1" applyProtection="1">
      <alignment horizontal="center"/>
      <protection locked="0"/>
    </xf>
    <xf numFmtId="0" fontId="6" fillId="0" borderId="19" xfId="3" applyNumberFormat="1" applyFont="1" applyBorder="1" applyAlignment="1" applyProtection="1">
      <alignment vertical="center"/>
      <protection locked="0"/>
    </xf>
    <xf numFmtId="0" fontId="6" fillId="0" borderId="8" xfId="3" applyNumberFormat="1" applyFont="1" applyBorder="1" applyAlignment="1" applyProtection="1">
      <alignment horizontal="center" wrapText="1"/>
      <protection locked="0"/>
    </xf>
    <xf numFmtId="0" fontId="6" fillId="0" borderId="17" xfId="3" applyNumberFormat="1" applyFont="1" applyBorder="1" applyAlignment="1" applyProtection="1">
      <alignment horizontal="center"/>
      <protection locked="0"/>
    </xf>
    <xf numFmtId="0" fontId="6" fillId="0" borderId="12" xfId="3" applyNumberFormat="1" applyFont="1" applyBorder="1" applyAlignment="1" applyProtection="1">
      <alignment vertical="top" textRotation="255"/>
      <protection locked="0"/>
    </xf>
    <xf numFmtId="180" fontId="10" fillId="0" borderId="10" xfId="7" applyNumberFormat="1" applyFont="1" applyBorder="1" applyProtection="1">
      <protection locked="0"/>
    </xf>
    <xf numFmtId="180" fontId="10" fillId="0" borderId="10" xfId="7" applyNumberFormat="1" applyFont="1" applyBorder="1" applyAlignment="1" applyProtection="1">
      <alignment horizontal="right"/>
      <protection locked="0"/>
    </xf>
    <xf numFmtId="180" fontId="10" fillId="0" borderId="10" xfId="7" applyNumberFormat="1" applyFont="1" applyFill="1" applyBorder="1" applyProtection="1">
      <protection locked="0"/>
    </xf>
    <xf numFmtId="180" fontId="10" fillId="0" borderId="10" xfId="7" applyNumberFormat="1" applyFont="1" applyFill="1" applyBorder="1" applyAlignment="1" applyProtection="1">
      <alignment horizontal="right"/>
      <protection locked="0"/>
    </xf>
    <xf numFmtId="180" fontId="10" fillId="0" borderId="9" xfId="7" applyNumberFormat="1" applyFont="1" applyFill="1" applyBorder="1" applyProtection="1">
      <protection locked="0"/>
    </xf>
    <xf numFmtId="180" fontId="10" fillId="0" borderId="12" xfId="7" applyNumberFormat="1" applyFont="1" applyFill="1" applyBorder="1" applyProtection="1">
      <protection locked="0"/>
    </xf>
    <xf numFmtId="180" fontId="10" fillId="0" borderId="12" xfId="7" applyNumberFormat="1" applyFont="1" applyFill="1" applyBorder="1" applyAlignment="1" applyProtection="1">
      <alignment horizontal="right"/>
      <protection locked="0"/>
    </xf>
    <xf numFmtId="0" fontId="6" fillId="0" borderId="7" xfId="3" applyNumberFormat="1" applyFont="1" applyBorder="1" applyAlignment="1" applyProtection="1">
      <alignment horizontal="center"/>
      <protection locked="0"/>
    </xf>
    <xf numFmtId="0" fontId="6" fillId="0" borderId="3" xfId="3" applyNumberFormat="1" applyFont="1" applyBorder="1" applyProtection="1">
      <protection locked="0"/>
    </xf>
    <xf numFmtId="182" fontId="6" fillId="0" borderId="3" xfId="3" applyNumberFormat="1" applyFont="1" applyFill="1" applyBorder="1" applyProtection="1">
      <protection locked="0"/>
    </xf>
    <xf numFmtId="0" fontId="6" fillId="0" borderId="3" xfId="3" applyNumberFormat="1" applyFont="1" applyFill="1" applyBorder="1" applyProtection="1">
      <protection locked="0"/>
    </xf>
    <xf numFmtId="182" fontId="6" fillId="0" borderId="3" xfId="3" applyNumberFormat="1" applyFont="1" applyFill="1" applyBorder="1" applyAlignment="1" applyProtection="1">
      <alignment horizontal="center"/>
      <protection locked="0"/>
    </xf>
    <xf numFmtId="180" fontId="6" fillId="0" borderId="0" xfId="3" applyNumberFormat="1" applyFont="1" applyFill="1" applyBorder="1" applyAlignment="1" applyProtection="1">
      <alignment horizontal="right"/>
    </xf>
    <xf numFmtId="180" fontId="6" fillId="0" borderId="9" xfId="3" applyNumberFormat="1" applyFont="1" applyFill="1" applyBorder="1" applyAlignment="1" applyProtection="1">
      <alignment horizontal="right"/>
    </xf>
    <xf numFmtId="0" fontId="6" fillId="0" borderId="3" xfId="3" applyNumberFormat="1" applyFont="1" applyFill="1" applyBorder="1" applyAlignment="1" applyProtection="1">
      <alignment horizontal="center"/>
      <protection locked="0"/>
    </xf>
    <xf numFmtId="0" fontId="6" fillId="0" borderId="8" xfId="3" applyNumberFormat="1" applyFont="1" applyFill="1" applyBorder="1" applyAlignment="1" applyProtection="1">
      <alignment vertical="top" textRotation="255" wrapText="1"/>
      <protection locked="0"/>
    </xf>
    <xf numFmtId="0" fontId="6" fillId="0" borderId="9" xfId="3" applyNumberFormat="1" applyFont="1" applyFill="1" applyBorder="1" applyAlignment="1" applyProtection="1">
      <alignment horizontal="center" vertical="top"/>
      <protection locked="0"/>
    </xf>
    <xf numFmtId="0" fontId="6" fillId="0" borderId="10" xfId="3" applyNumberFormat="1" applyFont="1" applyFill="1" applyBorder="1" applyAlignment="1" applyProtection="1">
      <alignment horizontal="center" wrapText="1"/>
      <protection locked="0"/>
    </xf>
    <xf numFmtId="0" fontId="6" fillId="0" borderId="12" xfId="3" applyNumberFormat="1" applyFont="1" applyFill="1" applyBorder="1" applyAlignment="1" applyProtection="1">
      <alignment horizontal="center" vertical="top"/>
      <protection locked="0"/>
    </xf>
    <xf numFmtId="0" fontId="6" fillId="0" borderId="5" xfId="3" applyNumberFormat="1" applyFont="1" applyFill="1" applyBorder="1" applyAlignment="1" applyProtection="1">
      <alignment horizontal="center" vertical="top"/>
      <protection locked="0"/>
    </xf>
    <xf numFmtId="0" fontId="6" fillId="0" borderId="5" xfId="3" applyNumberFormat="1" applyFont="1" applyFill="1" applyBorder="1" applyAlignment="1" applyProtection="1">
      <alignment horizontal="center" vertical="top" wrapText="1"/>
      <protection locked="0"/>
    </xf>
    <xf numFmtId="0" fontId="6" fillId="0" borderId="0" xfId="6" applyNumberFormat="1" applyFont="1" applyFill="1" applyBorder="1" applyProtection="1">
      <protection locked="0"/>
    </xf>
    <xf numFmtId="0" fontId="6" fillId="0" borderId="8" xfId="6" applyNumberFormat="1" applyFont="1" applyFill="1" applyBorder="1" applyAlignment="1" applyProtection="1">
      <alignment horizontal="right"/>
      <protection locked="0"/>
    </xf>
    <xf numFmtId="180" fontId="6" fillId="0" borderId="8" xfId="6" applyNumberFormat="1" applyFont="1" applyFill="1" applyBorder="1" applyAlignment="1" applyProtection="1">
      <alignment horizontal="right"/>
      <protection locked="0"/>
    </xf>
    <xf numFmtId="180" fontId="6" fillId="0" borderId="6" xfId="6" applyNumberFormat="1" applyFont="1" applyFill="1" applyBorder="1" applyAlignment="1" applyProtection="1">
      <alignment horizontal="right"/>
      <protection locked="0"/>
    </xf>
    <xf numFmtId="180" fontId="6" fillId="0" borderId="19" xfId="6" applyNumberFormat="1" applyFont="1" applyFill="1" applyBorder="1" applyAlignment="1" applyProtection="1">
      <alignment horizontal="right"/>
      <protection locked="0"/>
    </xf>
    <xf numFmtId="180" fontId="6" fillId="0" borderId="9" xfId="6" applyNumberFormat="1" applyFont="1" applyFill="1" applyBorder="1" applyAlignment="1" applyProtection="1">
      <alignment horizontal="right"/>
      <protection locked="0"/>
    </xf>
    <xf numFmtId="180" fontId="6" fillId="0" borderId="13" xfId="6" applyNumberFormat="1" applyFont="1" applyFill="1" applyBorder="1" applyAlignment="1" applyProtection="1">
      <alignment horizontal="right"/>
      <protection locked="0"/>
    </xf>
    <xf numFmtId="0" fontId="6" fillId="0" borderId="14" xfId="3" applyNumberFormat="1" applyFont="1" applyFill="1" applyBorder="1" applyAlignment="1" applyProtection="1">
      <alignment horizontal="right"/>
      <protection locked="0"/>
    </xf>
    <xf numFmtId="180" fontId="6" fillId="0" borderId="15" xfId="6" applyNumberFormat="1" applyFont="1" applyFill="1" applyBorder="1" applyAlignment="1" applyProtection="1">
      <alignment horizontal="right"/>
      <protection locked="0"/>
    </xf>
    <xf numFmtId="180" fontId="6" fillId="0" borderId="14" xfId="6" applyNumberFormat="1" applyFont="1" applyFill="1" applyBorder="1" applyAlignment="1" applyProtection="1">
      <alignment horizontal="right"/>
      <protection locked="0"/>
    </xf>
    <xf numFmtId="180" fontId="6" fillId="0" borderId="20" xfId="6" applyNumberFormat="1" applyFont="1" applyFill="1" applyBorder="1" applyAlignment="1" applyProtection="1">
      <alignment horizontal="right"/>
      <protection locked="0"/>
    </xf>
    <xf numFmtId="0" fontId="9" fillId="0" borderId="0" xfId="3" applyFont="1" applyBorder="1"/>
    <xf numFmtId="182" fontId="6" fillId="0" borderId="10" xfId="6" applyNumberFormat="1" applyFont="1" applyFill="1" applyBorder="1" applyProtection="1">
      <protection locked="0"/>
    </xf>
    <xf numFmtId="182" fontId="6" fillId="0" borderId="12" xfId="6" applyNumberFormat="1" applyFont="1" applyFill="1" applyBorder="1" applyProtection="1">
      <protection locked="0"/>
    </xf>
    <xf numFmtId="180" fontId="6" fillId="0" borderId="1" xfId="6" applyNumberFormat="1" applyFont="1" applyFill="1" applyBorder="1" applyAlignment="1" applyProtection="1">
      <alignment horizontal="right"/>
      <protection locked="0"/>
    </xf>
    <xf numFmtId="182" fontId="6" fillId="0" borderId="0" xfId="3" applyNumberFormat="1" applyFont="1" applyFill="1" applyProtection="1">
      <protection locked="0"/>
    </xf>
    <xf numFmtId="0" fontId="6" fillId="0" borderId="6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left"/>
    </xf>
    <xf numFmtId="0" fontId="6" fillId="0" borderId="6" xfId="1" applyFont="1" applyBorder="1" applyAlignment="1" applyProtection="1">
      <alignment horizontal="right" vertical="center"/>
    </xf>
    <xf numFmtId="0" fontId="6" fillId="0" borderId="7" xfId="1" applyFont="1" applyBorder="1" applyAlignment="1" applyProtection="1">
      <alignment horizontal="right" vertical="center"/>
    </xf>
    <xf numFmtId="0" fontId="6" fillId="0" borderId="19" xfId="1" applyFont="1" applyBorder="1" applyAlignment="1">
      <alignment horizontal="right" vertical="center"/>
    </xf>
    <xf numFmtId="0" fontId="6" fillId="0" borderId="9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</xf>
    <xf numFmtId="0" fontId="6" fillId="0" borderId="13" xfId="1" applyFont="1" applyBorder="1" applyAlignment="1">
      <alignment horizontal="right" vertical="center"/>
    </xf>
    <xf numFmtId="182" fontId="6" fillId="0" borderId="11" xfId="1" applyNumberFormat="1" applyFont="1" applyBorder="1" applyAlignment="1" applyProtection="1">
      <alignment horizontal="right" vertical="center"/>
    </xf>
    <xf numFmtId="182" fontId="6" fillId="0" borderId="1" xfId="1" applyNumberFormat="1" applyFont="1" applyBorder="1" applyAlignment="1" applyProtection="1">
      <alignment horizontal="right" vertical="center"/>
    </xf>
    <xf numFmtId="182" fontId="6" fillId="0" borderId="17" xfId="1" applyNumberFormat="1" applyFont="1" applyBorder="1" applyAlignment="1" applyProtection="1">
      <alignment horizontal="right" vertical="center"/>
    </xf>
    <xf numFmtId="0" fontId="6" fillId="0" borderId="13" xfId="1" applyFont="1" applyBorder="1" applyAlignment="1">
      <alignment horizontal="right"/>
    </xf>
    <xf numFmtId="0" fontId="6" fillId="0" borderId="5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right"/>
    </xf>
    <xf numFmtId="182" fontId="6" fillId="0" borderId="1" xfId="1" applyNumberFormat="1" applyFont="1" applyBorder="1" applyAlignment="1" applyProtection="1">
      <alignment horizontal="right"/>
    </xf>
    <xf numFmtId="180" fontId="6" fillId="0" borderId="1" xfId="1" applyNumberFormat="1" applyFont="1" applyBorder="1" applyAlignment="1" applyProtection="1">
      <alignment horizontal="right"/>
    </xf>
    <xf numFmtId="180" fontId="6" fillId="0" borderId="17" xfId="1" applyNumberFormat="1" applyFont="1" applyBorder="1" applyAlignment="1" applyProtection="1">
      <alignment horizontal="right"/>
    </xf>
    <xf numFmtId="0" fontId="9" fillId="0" borderId="0" xfId="3" applyNumberFormat="1" applyFont="1"/>
    <xf numFmtId="0" fontId="6" fillId="0" borderId="0" xfId="1" applyFont="1" applyBorder="1" applyProtection="1">
      <alignment vertical="center"/>
    </xf>
    <xf numFmtId="0" fontId="6" fillId="0" borderId="1" xfId="1" applyFont="1" applyBorder="1" applyProtection="1">
      <alignment vertical="center"/>
    </xf>
    <xf numFmtId="0" fontId="6" fillId="0" borderId="1" xfId="1" applyFont="1" applyFill="1" applyBorder="1" applyAlignment="1" applyProtection="1">
      <alignment horizontal="left"/>
    </xf>
    <xf numFmtId="182" fontId="6" fillId="0" borderId="1" xfId="1" applyNumberFormat="1" applyFont="1" applyFill="1" applyBorder="1" applyProtection="1">
      <alignment vertical="center"/>
    </xf>
    <xf numFmtId="0" fontId="6" fillId="0" borderId="1" xfId="1" applyFont="1" applyBorder="1" applyAlignment="1" applyProtection="1">
      <alignment horizontal="left"/>
    </xf>
    <xf numFmtId="0" fontId="6" fillId="0" borderId="9" xfId="1" applyFont="1" applyBorder="1" applyProtection="1">
      <alignment vertical="center"/>
    </xf>
    <xf numFmtId="0" fontId="6" fillId="0" borderId="9" xfId="1" applyFont="1" applyBorder="1" applyAlignment="1" applyProtection="1">
      <alignment horizontal="center"/>
    </xf>
    <xf numFmtId="0" fontId="6" fillId="0" borderId="8" xfId="1" applyFont="1" applyBorder="1" applyAlignment="1" applyProtection="1">
      <alignment horizontal="center"/>
    </xf>
    <xf numFmtId="0" fontId="6" fillId="0" borderId="9" xfId="1" applyFont="1" applyFill="1" applyBorder="1" applyAlignment="1" applyProtection="1">
      <alignment horizontal="center"/>
    </xf>
    <xf numFmtId="0" fontId="6" fillId="0" borderId="11" xfId="1" applyFont="1" applyBorder="1" applyProtection="1">
      <alignment vertical="center"/>
    </xf>
    <xf numFmtId="0" fontId="6" fillId="0" borderId="12" xfId="1" applyFont="1" applyBorder="1" applyAlignment="1" applyProtection="1">
      <alignment horizontal="center"/>
    </xf>
    <xf numFmtId="0" fontId="6" fillId="0" borderId="19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6" fillId="0" borderId="13" xfId="1" applyFont="1" applyBorder="1" applyAlignment="1" applyProtection="1">
      <alignment horizontal="right" vertical="center"/>
    </xf>
    <xf numFmtId="0" fontId="6" fillId="0" borderId="9" xfId="1" applyFont="1" applyFill="1" applyBorder="1" applyAlignment="1" applyProtection="1">
      <alignment horizontal="right" vertical="center"/>
    </xf>
    <xf numFmtId="180" fontId="6" fillId="0" borderId="11" xfId="1" applyNumberFormat="1" applyFont="1" applyBorder="1" applyAlignment="1" applyProtection="1">
      <alignment horizontal="right" vertical="center"/>
    </xf>
    <xf numFmtId="180" fontId="6" fillId="0" borderId="1" xfId="1" applyNumberFormat="1" applyFont="1" applyBorder="1" applyAlignment="1" applyProtection="1">
      <alignment horizontal="right" vertical="center"/>
    </xf>
    <xf numFmtId="180" fontId="6" fillId="0" borderId="17" xfId="1" applyNumberFormat="1" applyFont="1" applyBorder="1" applyAlignment="1" applyProtection="1">
      <alignment horizontal="right" vertical="center"/>
    </xf>
    <xf numFmtId="182" fontId="6" fillId="0" borderId="1" xfId="1" applyNumberFormat="1" applyFont="1" applyFill="1" applyBorder="1" applyAlignment="1" applyProtection="1">
      <alignment horizontal="right" vertical="center"/>
    </xf>
    <xf numFmtId="182" fontId="6" fillId="0" borderId="11" xfId="1" applyNumberFormat="1" applyFont="1" applyFill="1" applyBorder="1" applyAlignment="1" applyProtection="1">
      <alignment horizontal="right" vertical="center"/>
    </xf>
    <xf numFmtId="0" fontId="6" fillId="0" borderId="13" xfId="1" applyFont="1" applyBorder="1" applyAlignment="1" applyProtection="1">
      <alignment horizontal="right"/>
    </xf>
    <xf numFmtId="0" fontId="6" fillId="0" borderId="17" xfId="1" applyFont="1" applyBorder="1" applyAlignment="1" applyProtection="1">
      <alignment horizontal="right"/>
    </xf>
    <xf numFmtId="180" fontId="6" fillId="0" borderId="11" xfId="1" applyNumberFormat="1" applyFont="1" applyFill="1" applyBorder="1" applyAlignment="1" applyProtection="1">
      <alignment horizontal="right" vertical="center"/>
    </xf>
    <xf numFmtId="0" fontId="17" fillId="0" borderId="0" xfId="1" applyFont="1">
      <alignment vertical="center"/>
    </xf>
    <xf numFmtId="0" fontId="9" fillId="0" borderId="0" xfId="3" applyNumberFormat="1" applyFont="1" applyBorder="1" applyAlignment="1" applyProtection="1">
      <alignment horizontal="center"/>
      <protection locked="0"/>
    </xf>
    <xf numFmtId="0" fontId="9" fillId="0" borderId="0" xfId="3" applyNumberFormat="1" applyFont="1" applyBorder="1" applyProtection="1">
      <protection locked="0"/>
    </xf>
    <xf numFmtId="182" fontId="9" fillId="0" borderId="0" xfId="3" applyNumberFormat="1" applyFont="1" applyBorder="1" applyProtection="1">
      <protection locked="0"/>
    </xf>
    <xf numFmtId="0" fontId="9" fillId="0" borderId="0" xfId="3" applyNumberFormat="1" applyFont="1" applyBorder="1" applyAlignment="1" applyProtection="1">
      <alignment horizontal="centerContinuous"/>
      <protection locked="0"/>
    </xf>
    <xf numFmtId="182" fontId="9" fillId="0" borderId="0" xfId="3" applyNumberFormat="1" applyFont="1" applyBorder="1" applyAlignment="1" applyProtection="1">
      <alignment horizontal="centerContinuous"/>
      <protection locked="0"/>
    </xf>
    <xf numFmtId="0" fontId="9" fillId="0" borderId="0" xfId="3" applyFont="1" applyAlignment="1">
      <alignment horizontal="center"/>
    </xf>
    <xf numFmtId="182" fontId="9" fillId="0" borderId="0" xfId="3" applyNumberFormat="1" applyFont="1" applyProtection="1">
      <protection locked="0"/>
    </xf>
    <xf numFmtId="0" fontId="9" fillId="0" borderId="0" xfId="3" applyNumberFormat="1" applyFont="1" applyProtection="1">
      <protection locked="0"/>
    </xf>
    <xf numFmtId="0" fontId="9" fillId="0" borderId="0" xfId="1" applyFont="1" applyAlignment="1">
      <alignment horizontal="center"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9" fillId="0" borderId="24" xfId="1" applyFont="1" applyBorder="1">
      <alignment vertical="center"/>
    </xf>
    <xf numFmtId="0" fontId="19" fillId="0" borderId="0" xfId="1" applyFont="1" applyBorder="1">
      <alignment vertical="center"/>
    </xf>
    <xf numFmtId="0" fontId="19" fillId="0" borderId="25" xfId="1" applyFont="1" applyBorder="1">
      <alignment vertical="center"/>
    </xf>
    <xf numFmtId="0" fontId="6" fillId="0" borderId="8" xfId="3" applyNumberFormat="1" applyFont="1" applyBorder="1" applyAlignment="1" applyProtection="1">
      <alignment horizontal="center" vertical="distributed" textRotation="255" indent="3"/>
      <protection locked="0"/>
    </xf>
    <xf numFmtId="0" fontId="6" fillId="0" borderId="10" xfId="3" applyNumberFormat="1" applyFont="1" applyBorder="1" applyAlignment="1" applyProtection="1">
      <alignment horizontal="center" vertical="distributed" textRotation="255" indent="3"/>
      <protection locked="0"/>
    </xf>
    <xf numFmtId="0" fontId="6" fillId="0" borderId="12" xfId="3" applyNumberFormat="1" applyFont="1" applyBorder="1" applyAlignment="1" applyProtection="1">
      <alignment horizontal="center" vertical="distributed" textRotation="255" indent="3"/>
      <protection locked="0"/>
    </xf>
    <xf numFmtId="0" fontId="6" fillId="0" borderId="8" xfId="3" applyNumberFormat="1" applyFont="1" applyBorder="1" applyAlignment="1" applyProtection="1">
      <alignment horizontal="center" vertical="distributed" textRotation="255" indent="1"/>
      <protection locked="0"/>
    </xf>
    <xf numFmtId="0" fontId="6" fillId="0" borderId="10" xfId="3" applyNumberFormat="1" applyFont="1" applyBorder="1" applyAlignment="1" applyProtection="1">
      <alignment horizontal="center" vertical="distributed" textRotation="255" indent="1"/>
      <protection locked="0"/>
    </xf>
    <xf numFmtId="0" fontId="6" fillId="0" borderId="12" xfId="3" applyNumberFormat="1" applyFont="1" applyBorder="1" applyAlignment="1" applyProtection="1">
      <alignment horizontal="center" vertical="distributed" textRotation="255" indent="1"/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6" fillId="0" borderId="10" xfId="3" applyNumberFormat="1" applyFont="1" applyBorder="1" applyAlignment="1" applyProtection="1">
      <alignment horizontal="center" vertical="top" textRotation="255"/>
      <protection locked="0"/>
    </xf>
    <xf numFmtId="0" fontId="6" fillId="0" borderId="12" xfId="3" applyNumberFormat="1" applyFont="1" applyBorder="1" applyAlignment="1" applyProtection="1">
      <alignment horizontal="center" vertical="top" textRotation="255"/>
      <protection locked="0"/>
    </xf>
    <xf numFmtId="0" fontId="11" fillId="0" borderId="8" xfId="3" applyNumberFormat="1" applyFont="1" applyFill="1" applyBorder="1" applyAlignment="1" applyProtection="1">
      <alignment horizontal="center" vertical="center" textRotation="255" shrinkToFit="1"/>
      <protection locked="0"/>
    </xf>
    <xf numFmtId="0" fontId="11" fillId="0" borderId="10" xfId="3" applyNumberFormat="1" applyFont="1" applyFill="1" applyBorder="1" applyAlignment="1" applyProtection="1">
      <alignment horizontal="center" vertical="center" textRotation="255" shrinkToFit="1"/>
      <protection locked="0"/>
    </xf>
    <xf numFmtId="0" fontId="11" fillId="0" borderId="12" xfId="3" applyNumberFormat="1" applyFont="1" applyFill="1" applyBorder="1" applyAlignment="1" applyProtection="1">
      <alignment horizontal="center" vertical="center" textRotation="255" shrinkToFit="1"/>
      <protection locked="0"/>
    </xf>
    <xf numFmtId="0" fontId="2" fillId="0" borderId="0" xfId="3" applyNumberFormat="1" applyFont="1" applyFill="1" applyAlignment="1" applyProtection="1">
      <alignment horizontal="center"/>
      <protection locked="0"/>
    </xf>
    <xf numFmtId="0" fontId="6" fillId="0" borderId="5" xfId="3" applyNumberFormat="1" applyFont="1" applyFill="1" applyBorder="1" applyAlignment="1" applyProtection="1">
      <alignment horizontal="distributed" indent="2"/>
      <protection locked="0"/>
    </xf>
    <xf numFmtId="0" fontId="6" fillId="0" borderId="5" xfId="3" applyNumberFormat="1" applyFont="1" applyFill="1" applyBorder="1" applyAlignment="1" applyProtection="1">
      <alignment horizontal="center" vertical="center" textRotation="255"/>
      <protection locked="0"/>
    </xf>
    <xf numFmtId="0" fontId="6" fillId="0" borderId="8" xfId="3" applyNumberFormat="1" applyFont="1" applyFill="1" applyBorder="1" applyAlignment="1" applyProtection="1">
      <alignment horizontal="center" vertical="center" textRotation="255"/>
      <protection locked="0"/>
    </xf>
    <xf numFmtId="0" fontId="11" fillId="0" borderId="10" xfId="3" applyNumberFormat="1" applyFont="1" applyBorder="1" applyAlignment="1" applyProtection="1">
      <alignment horizontal="center" vertical="center" textRotation="255" shrinkToFit="1"/>
      <protection locked="0"/>
    </xf>
    <xf numFmtId="0" fontId="11" fillId="0" borderId="12" xfId="3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5" xfId="3" applyNumberFormat="1" applyFont="1" applyBorder="1" applyAlignment="1" applyProtection="1">
      <alignment horizontal="center" vertical="center" textRotation="255"/>
      <protection locked="0"/>
    </xf>
    <xf numFmtId="0" fontId="6" fillId="0" borderId="8" xfId="3" applyNumberFormat="1" applyFont="1" applyBorder="1" applyAlignment="1" applyProtection="1">
      <alignment horizontal="center" vertical="center" textRotation="255"/>
      <protection locked="0"/>
    </xf>
    <xf numFmtId="0" fontId="11" fillId="0" borderId="8" xfId="3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8" xfId="3" applyNumberFormat="1" applyFont="1" applyBorder="1" applyAlignment="1" applyProtection="1">
      <alignment horizontal="center" vertical="top" textRotation="255" wrapText="1"/>
      <protection locked="0"/>
    </xf>
    <xf numFmtId="0" fontId="6" fillId="0" borderId="12" xfId="3" applyNumberFormat="1" applyFont="1" applyBorder="1" applyAlignment="1" applyProtection="1">
      <alignment horizontal="center" vertical="top" textRotation="255" wrapText="1"/>
      <protection locked="0"/>
    </xf>
    <xf numFmtId="0" fontId="2" fillId="0" borderId="0" xfId="1" applyFont="1" applyAlignment="1">
      <alignment horizontal="center" vertical="center"/>
    </xf>
    <xf numFmtId="0" fontId="6" fillId="0" borderId="2" xfId="3" applyNumberFormat="1" applyFont="1" applyBorder="1" applyAlignment="1" applyProtection="1">
      <alignment horizontal="center"/>
      <protection locked="0"/>
    </xf>
    <xf numFmtId="0" fontId="6" fillId="0" borderId="3" xfId="3" applyNumberFormat="1" applyFont="1" applyBorder="1" applyAlignment="1" applyProtection="1">
      <alignment horizontal="center"/>
      <protection locked="0"/>
    </xf>
    <xf numFmtId="0" fontId="6" fillId="0" borderId="4" xfId="3" applyNumberFormat="1" applyFont="1" applyBorder="1" applyAlignment="1" applyProtection="1">
      <alignment horizontal="center"/>
      <protection locked="0"/>
    </xf>
    <xf numFmtId="0" fontId="6" fillId="0" borderId="8" xfId="3" applyNumberFormat="1" applyFont="1" applyBorder="1" applyAlignment="1" applyProtection="1">
      <alignment horizontal="center" vertical="top" textRotation="255"/>
      <protection locked="0"/>
    </xf>
    <xf numFmtId="0" fontId="1" fillId="0" borderId="12" xfId="1" applyBorder="1" applyAlignment="1">
      <alignment vertical="center"/>
    </xf>
    <xf numFmtId="0" fontId="11" fillId="0" borderId="14" xfId="3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10" xfId="3" applyNumberFormat="1" applyFont="1" applyBorder="1" applyAlignment="1" applyProtection="1">
      <alignment horizontal="center" vertical="center" textRotation="255"/>
      <protection locked="0"/>
    </xf>
    <xf numFmtId="0" fontId="6" fillId="0" borderId="9" xfId="3" applyNumberFormat="1" applyFont="1" applyBorder="1" applyAlignment="1" applyProtection="1">
      <alignment horizontal="center" vertical="center" textRotation="255"/>
      <protection locked="0"/>
    </xf>
    <xf numFmtId="0" fontId="6" fillId="0" borderId="12" xfId="3" applyNumberFormat="1" applyFont="1" applyBorder="1" applyAlignment="1" applyProtection="1">
      <alignment horizontal="center" vertical="center" textRotation="255"/>
      <protection locked="0"/>
    </xf>
    <xf numFmtId="0" fontId="7" fillId="0" borderId="8" xfId="3" applyNumberFormat="1" applyFont="1" applyBorder="1" applyAlignment="1" applyProtection="1">
      <alignment horizontal="center" vertical="top" textRotation="255" wrapText="1"/>
      <protection locked="0"/>
    </xf>
    <xf numFmtId="0" fontId="13" fillId="0" borderId="12" xfId="1" applyFont="1" applyBorder="1">
      <alignment vertical="center"/>
    </xf>
    <xf numFmtId="0" fontId="6" fillId="0" borderId="10" xfId="3" applyNumberFormat="1" applyFont="1" applyFill="1" applyBorder="1" applyAlignment="1" applyProtection="1">
      <alignment horizontal="center" vertical="top" textRotation="255"/>
      <protection locked="0"/>
    </xf>
    <xf numFmtId="0" fontId="6" fillId="0" borderId="12" xfId="3" applyNumberFormat="1" applyFont="1" applyFill="1" applyBorder="1" applyAlignment="1" applyProtection="1">
      <alignment horizontal="center" vertical="top" textRotation="255"/>
      <protection locked="0"/>
    </xf>
    <xf numFmtId="0" fontId="6" fillId="0" borderId="10" xfId="3" applyNumberFormat="1" applyFont="1" applyFill="1" applyBorder="1" applyAlignment="1" applyProtection="1">
      <alignment horizontal="center" vertical="top" textRotation="255" wrapText="1"/>
      <protection locked="0"/>
    </xf>
    <xf numFmtId="0" fontId="6" fillId="0" borderId="12" xfId="3" applyNumberFormat="1" applyFont="1" applyFill="1" applyBorder="1" applyAlignment="1" applyProtection="1">
      <alignment horizontal="center" vertical="top" textRotation="255" wrapText="1"/>
      <protection locked="0"/>
    </xf>
    <xf numFmtId="0" fontId="6" fillId="0" borderId="10" xfId="3" applyNumberFormat="1" applyFont="1" applyFill="1" applyBorder="1" applyAlignment="1" applyProtection="1">
      <alignment horizontal="center" vertical="top" textRotation="255" shrinkToFit="1"/>
      <protection locked="0"/>
    </xf>
    <xf numFmtId="0" fontId="1" fillId="0" borderId="12" xfId="1" applyFill="1" applyBorder="1" applyAlignment="1">
      <alignment vertical="center" shrinkToFit="1"/>
    </xf>
    <xf numFmtId="0" fontId="11" fillId="0" borderId="8" xfId="3" applyNumberFormat="1" applyFont="1" applyBorder="1" applyAlignment="1" applyProtection="1">
      <alignment horizontal="center" vertical="center" textRotation="255"/>
      <protection locked="0"/>
    </xf>
    <xf numFmtId="0" fontId="11" fillId="0" borderId="10" xfId="3" applyNumberFormat="1" applyFont="1" applyBorder="1" applyAlignment="1" applyProtection="1">
      <alignment horizontal="center" vertical="center" textRotation="255"/>
      <protection locked="0"/>
    </xf>
    <xf numFmtId="0" fontId="11" fillId="0" borderId="12" xfId="3" applyNumberFormat="1" applyFont="1" applyBorder="1" applyAlignment="1" applyProtection="1">
      <alignment horizontal="center" vertical="center" textRotation="255"/>
      <protection locked="0"/>
    </xf>
    <xf numFmtId="0" fontId="6" fillId="0" borderId="18" xfId="3" applyNumberFormat="1" applyFont="1" applyBorder="1" applyAlignment="1" applyProtection="1">
      <alignment horizontal="center" vertical="center" textRotation="255"/>
      <protection locked="0"/>
    </xf>
    <xf numFmtId="0" fontId="11" fillId="0" borderId="14" xfId="3" applyNumberFormat="1" applyFont="1" applyBorder="1" applyAlignment="1" applyProtection="1">
      <alignment horizontal="center" vertical="center" textRotation="255"/>
      <protection locked="0"/>
    </xf>
    <xf numFmtId="0" fontId="6" fillId="0" borderId="5" xfId="1" applyNumberFormat="1" applyFont="1" applyBorder="1" applyAlignment="1" applyProtection="1">
      <alignment horizontal="center" vertical="center"/>
      <protection locked="0"/>
    </xf>
    <xf numFmtId="0" fontId="6" fillId="0" borderId="8" xfId="3" applyNumberFormat="1" applyFont="1" applyBorder="1" applyAlignment="1" applyProtection="1">
      <alignment horizontal="center" vertical="distributed" textRotation="255"/>
      <protection locked="0"/>
    </xf>
    <xf numFmtId="0" fontId="6" fillId="0" borderId="10" xfId="3" applyNumberFormat="1" applyFont="1" applyBorder="1" applyAlignment="1" applyProtection="1">
      <alignment horizontal="center" vertical="distributed" textRotation="255"/>
      <protection locked="0"/>
    </xf>
    <xf numFmtId="0" fontId="6" fillId="0" borderId="9" xfId="3" applyNumberFormat="1" applyFont="1" applyBorder="1" applyAlignment="1" applyProtection="1">
      <alignment horizontal="center" vertical="distributed" textRotation="255"/>
      <protection locked="0"/>
    </xf>
    <xf numFmtId="0" fontId="6" fillId="0" borderId="12" xfId="3" applyNumberFormat="1" applyFont="1" applyBorder="1" applyAlignment="1" applyProtection="1">
      <alignment horizontal="center" vertical="distributed" textRotation="255"/>
      <protection locked="0"/>
    </xf>
    <xf numFmtId="0" fontId="6" fillId="0" borderId="1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8" xfId="3" applyNumberFormat="1" applyFont="1" applyBorder="1" applyAlignment="1" applyProtection="1">
      <alignment horizontal="center" vertical="center" wrapText="1"/>
      <protection locked="0"/>
    </xf>
    <xf numFmtId="0" fontId="6" fillId="0" borderId="12" xfId="3" applyNumberFormat="1" applyFont="1" applyBorder="1" applyAlignment="1" applyProtection="1">
      <alignment horizontal="center" vertical="center" wrapText="1"/>
      <protection locked="0"/>
    </xf>
    <xf numFmtId="0" fontId="6" fillId="0" borderId="9" xfId="3" applyNumberFormat="1" applyFont="1" applyBorder="1" applyAlignment="1" applyProtection="1">
      <alignment horizontal="center" vertical="distributed" textRotation="255" indent="3"/>
      <protection locked="0"/>
    </xf>
    <xf numFmtId="0" fontId="6" fillId="0" borderId="6" xfId="3" applyNumberFormat="1" applyFont="1" applyBorder="1" applyAlignment="1" applyProtection="1">
      <alignment horizontal="center" vertical="distributed" textRotation="255"/>
      <protection locked="0"/>
    </xf>
    <xf numFmtId="0" fontId="6" fillId="0" borderId="11" xfId="3" applyNumberFormat="1" applyFont="1" applyBorder="1" applyAlignment="1" applyProtection="1">
      <alignment horizontal="center" vertical="distributed" textRotation="255"/>
      <protection locked="0"/>
    </xf>
    <xf numFmtId="0" fontId="6" fillId="0" borderId="8" xfId="3" applyNumberFormat="1" applyFont="1" applyFill="1" applyBorder="1" applyAlignment="1" applyProtection="1">
      <alignment horizontal="center" vertical="distributed" textRotation="255" indent="3"/>
      <protection locked="0"/>
    </xf>
    <xf numFmtId="0" fontId="6" fillId="0" borderId="10" xfId="3" applyNumberFormat="1" applyFont="1" applyFill="1" applyBorder="1" applyAlignment="1" applyProtection="1">
      <alignment horizontal="center" vertical="distributed" textRotation="255" indent="3"/>
      <protection locked="0"/>
    </xf>
    <xf numFmtId="0" fontId="6" fillId="0" borderId="10" xfId="3" applyNumberFormat="1" applyFont="1" applyFill="1" applyBorder="1" applyAlignment="1" applyProtection="1">
      <alignment horizontal="center" vertical="center" textRotation="255"/>
      <protection locked="0"/>
    </xf>
    <xf numFmtId="0" fontId="6" fillId="0" borderId="12" xfId="3" applyNumberFormat="1" applyFont="1" applyFill="1" applyBorder="1" applyAlignment="1" applyProtection="1">
      <alignment horizontal="center" vertical="center" textRotation="255"/>
      <protection locked="0"/>
    </xf>
    <xf numFmtId="0" fontId="7" fillId="0" borderId="8" xfId="3" applyNumberFormat="1" applyFont="1" applyFill="1" applyBorder="1" applyAlignment="1" applyProtection="1">
      <alignment horizontal="center" vertical="center" textRotation="255" shrinkToFit="1"/>
      <protection locked="0"/>
    </xf>
    <xf numFmtId="0" fontId="7" fillId="0" borderId="10" xfId="3" applyNumberFormat="1" applyFont="1" applyFill="1" applyBorder="1" applyAlignment="1" applyProtection="1">
      <alignment horizontal="center" vertical="center" textRotation="255" shrinkToFit="1"/>
      <protection locked="0"/>
    </xf>
    <xf numFmtId="0" fontId="7" fillId="0" borderId="12" xfId="3" applyNumberFormat="1" applyFont="1" applyFill="1" applyBorder="1" applyAlignment="1" applyProtection="1">
      <alignment horizontal="center" vertical="center" textRotation="255" shrinkToFit="1"/>
      <protection locked="0"/>
    </xf>
    <xf numFmtId="0" fontId="6" fillId="0" borderId="2" xfId="3" applyNumberFormat="1" applyFont="1" applyFill="1" applyBorder="1" applyAlignment="1" applyProtection="1">
      <alignment horizontal="distributed" indent="4"/>
      <protection locked="0"/>
    </xf>
    <xf numFmtId="0" fontId="6" fillId="0" borderId="3" xfId="3" applyNumberFormat="1" applyFont="1" applyFill="1" applyBorder="1" applyAlignment="1" applyProtection="1">
      <alignment horizontal="distributed" indent="4"/>
      <protection locked="0"/>
    </xf>
    <xf numFmtId="0" fontId="6" fillId="0" borderId="4" xfId="3" applyNumberFormat="1" applyFont="1" applyFill="1" applyBorder="1" applyAlignment="1" applyProtection="1">
      <alignment horizontal="distributed" indent="4"/>
      <protection locked="0"/>
    </xf>
    <xf numFmtId="0" fontId="6" fillId="0" borderId="11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 applyProtection="1">
      <alignment horizontal="center" vertical="center"/>
      <protection locked="0"/>
    </xf>
    <xf numFmtId="0" fontId="6" fillId="0" borderId="8" xfId="3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12" xfId="1" applyFont="1" applyFill="1" applyBorder="1" applyAlignment="1">
      <alignment vertical="center" wrapText="1"/>
    </xf>
    <xf numFmtId="0" fontId="6" fillId="0" borderId="18" xfId="3" applyNumberFormat="1" applyFont="1" applyFill="1" applyBorder="1" applyAlignment="1" applyProtection="1">
      <alignment horizontal="center" vertical="center" textRotation="255"/>
      <protection locked="0"/>
    </xf>
    <xf numFmtId="0" fontId="6" fillId="0" borderId="14" xfId="3" applyNumberFormat="1" applyFont="1" applyFill="1" applyBorder="1" applyAlignment="1" applyProtection="1">
      <alignment horizontal="center" vertical="center" textRotation="255"/>
      <protection locked="0"/>
    </xf>
    <xf numFmtId="0" fontId="7" fillId="0" borderId="14" xfId="3" applyNumberFormat="1" applyFont="1" applyFill="1" applyBorder="1" applyAlignment="1" applyProtection="1">
      <alignment horizontal="center" vertical="center" textRotation="255" shrinkToFit="1"/>
      <protection locked="0"/>
    </xf>
    <xf numFmtId="0" fontId="6" fillId="0" borderId="8" xfId="1" applyFont="1" applyBorder="1" applyAlignment="1" applyProtection="1">
      <alignment horizontal="center" vertical="distributed" textRotation="255" indent="1"/>
    </xf>
    <xf numFmtId="0" fontId="6" fillId="0" borderId="10" xfId="1" applyFont="1" applyBorder="1" applyAlignment="1" applyProtection="1">
      <alignment horizontal="center" vertical="distributed" textRotation="255" indent="1"/>
    </xf>
    <xf numFmtId="0" fontId="6" fillId="0" borderId="12" xfId="1" applyFont="1" applyBorder="1" applyAlignment="1" applyProtection="1">
      <alignment horizontal="center" vertical="distributed" textRotation="255" indent="1"/>
    </xf>
    <xf numFmtId="0" fontId="2" fillId="0" borderId="0" xfId="3" applyFont="1" applyAlignment="1">
      <alignment horizont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20" fillId="0" borderId="24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25" xfId="1" applyFont="1" applyBorder="1" applyAlignment="1">
      <alignment horizontal="center"/>
    </xf>
  </cellXfs>
  <cellStyles count="8">
    <cellStyle name="パーセント 2" xfId="2"/>
    <cellStyle name="標準" xfId="0" builtinId="0"/>
    <cellStyle name="標準 2" xfId="1"/>
    <cellStyle name="標準_2総" xfId="4"/>
    <cellStyle name="標準_3総" xfId="5"/>
    <cellStyle name="標準_4女" xfId="6"/>
    <cellStyle name="標準_4総" xfId="7"/>
    <cellStyle name="標準_Sheet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133350</xdr:rowOff>
    </xdr:from>
    <xdr:to>
      <xdr:col>1</xdr:col>
      <xdr:colOff>38100</xdr:colOff>
      <xdr:row>19</xdr:row>
      <xdr:rowOff>95250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725" y="2743200"/>
          <a:ext cx="352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ＪＳゴシック"/>
            </a:rPr>
            <a:t>- 13 -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41</xdr:row>
      <xdr:rowOff>38100</xdr:rowOff>
    </xdr:from>
    <xdr:to>
      <xdr:col>5</xdr:col>
      <xdr:colOff>619125</xdr:colOff>
      <xdr:row>45</xdr:row>
      <xdr:rowOff>133350</xdr:rowOff>
    </xdr:to>
    <xdr:pic>
      <xdr:nvPicPr>
        <xdr:cNvPr id="2" name="Picture 1" descr="4_ＱＲ（労調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7400925"/>
          <a:ext cx="781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225;&#12288;&#12288;&#32113;\&#36895;&#22577;GLP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225;&#12288;&#12288;&#32113;\&#36895;&#22577;GL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30&#24180;&#24179;&#22343;/101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GLP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15">
          <cell r="C15" t="str">
            <v>　－建設業－　</v>
          </cell>
          <cell r="G15" t="str">
            <v xml:space="preserve"> －製造業－　</v>
          </cell>
        </row>
        <row r="26">
          <cell r="C26" t="str">
            <v>　－卸売・小売業，飲食店－　</v>
          </cell>
          <cell r="G26" t="str">
            <v xml:space="preserve"> －サービス業－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1199</v>
          </cell>
          <cell r="T14">
            <v>154</v>
          </cell>
          <cell r="U14">
            <v>82</v>
          </cell>
          <cell r="X14">
            <v>72</v>
          </cell>
          <cell r="AA14">
            <v>164</v>
          </cell>
          <cell r="AB14">
            <v>76</v>
          </cell>
          <cell r="AC14">
            <v>89</v>
          </cell>
          <cell r="AD14">
            <v>198</v>
          </cell>
          <cell r="AE14">
            <v>93</v>
          </cell>
          <cell r="AF14">
            <v>104</v>
          </cell>
          <cell r="AG14">
            <v>190</v>
          </cell>
          <cell r="AH14">
            <v>101</v>
          </cell>
          <cell r="AI14">
            <v>88</v>
          </cell>
          <cell r="AJ14">
            <v>183</v>
          </cell>
          <cell r="AM14">
            <v>311</v>
          </cell>
        </row>
        <row r="15">
          <cell r="R15">
            <v>732</v>
          </cell>
          <cell r="T15">
            <v>62</v>
          </cell>
          <cell r="U15">
            <v>12</v>
          </cell>
          <cell r="X15">
            <v>50</v>
          </cell>
          <cell r="AA15">
            <v>143</v>
          </cell>
          <cell r="AB15">
            <v>65</v>
          </cell>
          <cell r="AC15">
            <v>77</v>
          </cell>
          <cell r="AD15">
            <v>172</v>
          </cell>
          <cell r="AE15">
            <v>81</v>
          </cell>
          <cell r="AF15">
            <v>92</v>
          </cell>
          <cell r="AG15">
            <v>158</v>
          </cell>
          <cell r="AH15">
            <v>86</v>
          </cell>
          <cell r="AI15">
            <v>72</v>
          </cell>
          <cell r="AJ15">
            <v>131</v>
          </cell>
          <cell r="AM15">
            <v>65</v>
          </cell>
        </row>
        <row r="16">
          <cell r="R16">
            <v>707</v>
          </cell>
          <cell r="T16">
            <v>58</v>
          </cell>
          <cell r="U16">
            <v>11</v>
          </cell>
          <cell r="X16">
            <v>47</v>
          </cell>
          <cell r="AA16">
            <v>137</v>
          </cell>
          <cell r="AB16">
            <v>62</v>
          </cell>
          <cell r="AC16">
            <v>75</v>
          </cell>
          <cell r="AD16">
            <v>167</v>
          </cell>
          <cell r="AE16">
            <v>78</v>
          </cell>
          <cell r="AF16">
            <v>89</v>
          </cell>
          <cell r="AG16">
            <v>153</v>
          </cell>
          <cell r="AH16">
            <v>84</v>
          </cell>
          <cell r="AI16">
            <v>70</v>
          </cell>
          <cell r="AJ16">
            <v>127</v>
          </cell>
          <cell r="AM16">
            <v>64</v>
          </cell>
        </row>
        <row r="123">
          <cell r="R123">
            <v>25</v>
          </cell>
          <cell r="T123">
            <v>4</v>
          </cell>
          <cell r="U123">
            <v>1</v>
          </cell>
          <cell r="X123">
            <v>3</v>
          </cell>
          <cell r="AA123">
            <v>6</v>
          </cell>
          <cell r="AB123">
            <v>4</v>
          </cell>
          <cell r="AC123">
            <v>2</v>
          </cell>
          <cell r="AD123">
            <v>5</v>
          </cell>
          <cell r="AE123">
            <v>3</v>
          </cell>
          <cell r="AF123">
            <v>3</v>
          </cell>
          <cell r="AG123">
            <v>5</v>
          </cell>
          <cell r="AH123">
            <v>3</v>
          </cell>
          <cell r="AI123">
            <v>2</v>
          </cell>
          <cell r="AJ123">
            <v>4</v>
          </cell>
          <cell r="AM123">
            <v>1</v>
          </cell>
        </row>
        <row r="124">
          <cell r="R124">
            <v>467</v>
          </cell>
          <cell r="T124">
            <v>91</v>
          </cell>
          <cell r="U124">
            <v>70</v>
          </cell>
          <cell r="X124">
            <v>21</v>
          </cell>
          <cell r="AA124">
            <v>22</v>
          </cell>
          <cell r="AB124">
            <v>10</v>
          </cell>
          <cell r="AC124">
            <v>11</v>
          </cell>
          <cell r="AD124">
            <v>25</v>
          </cell>
          <cell r="AE124">
            <v>13</v>
          </cell>
          <cell r="AF124">
            <v>13</v>
          </cell>
          <cell r="AG124">
            <v>31</v>
          </cell>
          <cell r="AH124">
            <v>15</v>
          </cell>
          <cell r="AI124">
            <v>16</v>
          </cell>
          <cell r="AJ124">
            <v>52</v>
          </cell>
          <cell r="AM124">
            <v>245</v>
          </cell>
        </row>
        <row r="131">
          <cell r="R131">
            <v>3.4</v>
          </cell>
          <cell r="T131">
            <v>6.5</v>
          </cell>
          <cell r="U131">
            <v>8.3000000000000007</v>
          </cell>
          <cell r="X131">
            <v>6</v>
          </cell>
          <cell r="AA131">
            <v>4.2</v>
          </cell>
          <cell r="AB131">
            <v>6.2</v>
          </cell>
          <cell r="AC131">
            <v>2.6</v>
          </cell>
          <cell r="AD131">
            <v>2.9</v>
          </cell>
          <cell r="AE131">
            <v>3.7</v>
          </cell>
          <cell r="AF131">
            <v>3.3</v>
          </cell>
          <cell r="AG131">
            <v>3.2</v>
          </cell>
          <cell r="AH131">
            <v>3.5</v>
          </cell>
          <cell r="AI131">
            <v>2.8</v>
          </cell>
          <cell r="AJ131">
            <v>3.1</v>
          </cell>
          <cell r="AM131">
            <v>1.5</v>
          </cell>
        </row>
      </sheetData>
      <sheetData sheetId="1">
        <row r="14">
          <cell r="R14">
            <v>585</v>
          </cell>
          <cell r="T14">
            <v>79</v>
          </cell>
          <cell r="U14">
            <v>42</v>
          </cell>
          <cell r="X14">
            <v>37</v>
          </cell>
          <cell r="AA14">
            <v>82</v>
          </cell>
          <cell r="AB14">
            <v>38</v>
          </cell>
          <cell r="AC14">
            <v>44</v>
          </cell>
          <cell r="AD14">
            <v>98</v>
          </cell>
          <cell r="AE14">
            <v>46</v>
          </cell>
          <cell r="AF14">
            <v>52</v>
          </cell>
          <cell r="AG14">
            <v>95</v>
          </cell>
          <cell r="AH14">
            <v>51</v>
          </cell>
          <cell r="AI14">
            <v>44</v>
          </cell>
          <cell r="AJ14">
            <v>92</v>
          </cell>
          <cell r="AM14">
            <v>139</v>
          </cell>
        </row>
        <row r="15">
          <cell r="R15">
            <v>399</v>
          </cell>
          <cell r="T15">
            <v>31</v>
          </cell>
          <cell r="U15">
            <v>6</v>
          </cell>
          <cell r="X15">
            <v>26</v>
          </cell>
          <cell r="AA15">
            <v>76</v>
          </cell>
          <cell r="AB15">
            <v>35</v>
          </cell>
          <cell r="AC15">
            <v>41</v>
          </cell>
          <cell r="AD15">
            <v>93</v>
          </cell>
          <cell r="AE15">
            <v>43</v>
          </cell>
          <cell r="AF15">
            <v>50</v>
          </cell>
          <cell r="AG15">
            <v>86</v>
          </cell>
          <cell r="AH15">
            <v>47</v>
          </cell>
          <cell r="AI15">
            <v>39</v>
          </cell>
          <cell r="AJ15">
            <v>74</v>
          </cell>
          <cell r="AM15">
            <v>39</v>
          </cell>
        </row>
        <row r="16">
          <cell r="R16">
            <v>384</v>
          </cell>
          <cell r="T16">
            <v>29</v>
          </cell>
          <cell r="U16">
            <v>5</v>
          </cell>
          <cell r="X16">
            <v>24</v>
          </cell>
          <cell r="AA16">
            <v>72</v>
          </cell>
          <cell r="AB16">
            <v>33</v>
          </cell>
          <cell r="AC16">
            <v>40</v>
          </cell>
          <cell r="AD16">
            <v>90</v>
          </cell>
          <cell r="AE16">
            <v>42</v>
          </cell>
          <cell r="AF16">
            <v>48</v>
          </cell>
          <cell r="AG16">
            <v>83</v>
          </cell>
          <cell r="AH16">
            <v>45</v>
          </cell>
          <cell r="AI16">
            <v>38</v>
          </cell>
          <cell r="AJ16">
            <v>72</v>
          </cell>
          <cell r="AM16">
            <v>39</v>
          </cell>
        </row>
        <row r="123">
          <cell r="R123">
            <v>15</v>
          </cell>
          <cell r="T123">
            <v>2</v>
          </cell>
          <cell r="U123">
            <v>1</v>
          </cell>
          <cell r="X123">
            <v>2</v>
          </cell>
          <cell r="AA123">
            <v>4</v>
          </cell>
          <cell r="AB123">
            <v>2</v>
          </cell>
          <cell r="AC123">
            <v>2</v>
          </cell>
          <cell r="AD123">
            <v>3</v>
          </cell>
          <cell r="AE123">
            <v>2</v>
          </cell>
          <cell r="AF123">
            <v>2</v>
          </cell>
          <cell r="AG123">
            <v>3</v>
          </cell>
          <cell r="AH123">
            <v>2</v>
          </cell>
          <cell r="AI123">
            <v>1</v>
          </cell>
          <cell r="AJ123">
            <v>2</v>
          </cell>
          <cell r="AM123">
            <v>1</v>
          </cell>
        </row>
        <row r="124">
          <cell r="R124">
            <v>185</v>
          </cell>
          <cell r="T124">
            <v>48</v>
          </cell>
          <cell r="U124">
            <v>36</v>
          </cell>
          <cell r="X124">
            <v>11</v>
          </cell>
          <cell r="AA124">
            <v>6</v>
          </cell>
          <cell r="AB124">
            <v>3</v>
          </cell>
          <cell r="AC124">
            <v>2</v>
          </cell>
          <cell r="AD124">
            <v>5</v>
          </cell>
          <cell r="AE124">
            <v>3</v>
          </cell>
          <cell r="AF124">
            <v>3</v>
          </cell>
          <cell r="AG124">
            <v>9</v>
          </cell>
          <cell r="AH124">
            <v>4</v>
          </cell>
          <cell r="AI124">
            <v>5</v>
          </cell>
          <cell r="AJ124">
            <v>19</v>
          </cell>
          <cell r="AM124">
            <v>99</v>
          </cell>
        </row>
        <row r="131">
          <cell r="R131">
            <v>3.8</v>
          </cell>
          <cell r="T131">
            <v>6.5</v>
          </cell>
          <cell r="U131">
            <v>16.7</v>
          </cell>
          <cell r="X131">
            <v>7.7</v>
          </cell>
          <cell r="AA131">
            <v>5.3</v>
          </cell>
          <cell r="AB131">
            <v>5.7</v>
          </cell>
          <cell r="AC131">
            <v>4.9000000000000004</v>
          </cell>
          <cell r="AD131">
            <v>3.2</v>
          </cell>
          <cell r="AE131">
            <v>4.7</v>
          </cell>
          <cell r="AF131">
            <v>4</v>
          </cell>
          <cell r="AG131">
            <v>3.5</v>
          </cell>
          <cell r="AH131">
            <v>4.3</v>
          </cell>
          <cell r="AI131">
            <v>2.6</v>
          </cell>
          <cell r="AJ131">
            <v>2.7</v>
          </cell>
          <cell r="AM131">
            <v>2.6</v>
          </cell>
        </row>
      </sheetData>
      <sheetData sheetId="2">
        <row r="14">
          <cell r="R14">
            <v>614</v>
          </cell>
          <cell r="T14">
            <v>75</v>
          </cell>
          <cell r="U14">
            <v>40</v>
          </cell>
          <cell r="X14">
            <v>35</v>
          </cell>
          <cell r="AA14">
            <v>83</v>
          </cell>
          <cell r="AB14">
            <v>38</v>
          </cell>
          <cell r="AC14">
            <v>45</v>
          </cell>
          <cell r="AD14">
            <v>99</v>
          </cell>
          <cell r="AE14">
            <v>47</v>
          </cell>
          <cell r="AF14">
            <v>52</v>
          </cell>
          <cell r="AG14">
            <v>95</v>
          </cell>
          <cell r="AH14">
            <v>51</v>
          </cell>
          <cell r="AI14">
            <v>44</v>
          </cell>
          <cell r="AJ14">
            <v>91</v>
          </cell>
          <cell r="AM14">
            <v>172</v>
          </cell>
        </row>
        <row r="15">
          <cell r="R15">
            <v>332</v>
          </cell>
          <cell r="T15">
            <v>31</v>
          </cell>
          <cell r="U15">
            <v>6</v>
          </cell>
          <cell r="X15">
            <v>25</v>
          </cell>
          <cell r="AA15">
            <v>67</v>
          </cell>
          <cell r="AB15">
            <v>31</v>
          </cell>
          <cell r="AC15">
            <v>36</v>
          </cell>
          <cell r="AD15">
            <v>79</v>
          </cell>
          <cell r="AE15">
            <v>37</v>
          </cell>
          <cell r="AF15">
            <v>42</v>
          </cell>
          <cell r="AG15">
            <v>72</v>
          </cell>
          <cell r="AH15">
            <v>39</v>
          </cell>
          <cell r="AI15">
            <v>33</v>
          </cell>
          <cell r="AJ15">
            <v>57</v>
          </cell>
          <cell r="AM15">
            <v>26</v>
          </cell>
        </row>
        <row r="16">
          <cell r="R16">
            <v>323</v>
          </cell>
          <cell r="T16">
            <v>30</v>
          </cell>
          <cell r="U16">
            <v>6</v>
          </cell>
          <cell r="X16">
            <v>24</v>
          </cell>
          <cell r="AA16">
            <v>64</v>
          </cell>
          <cell r="AB16">
            <v>29</v>
          </cell>
          <cell r="AC16">
            <v>35</v>
          </cell>
          <cell r="AD16">
            <v>77</v>
          </cell>
          <cell r="AE16">
            <v>36</v>
          </cell>
          <cell r="AF16">
            <v>41</v>
          </cell>
          <cell r="AG16">
            <v>70</v>
          </cell>
          <cell r="AH16">
            <v>38</v>
          </cell>
          <cell r="AI16">
            <v>32</v>
          </cell>
          <cell r="AJ16">
            <v>56</v>
          </cell>
          <cell r="AM16">
            <v>26</v>
          </cell>
        </row>
        <row r="123">
          <cell r="R123">
            <v>10</v>
          </cell>
          <cell r="T123">
            <v>2</v>
          </cell>
          <cell r="U123">
            <v>0</v>
          </cell>
          <cell r="X123">
            <v>1</v>
          </cell>
          <cell r="AA123">
            <v>2</v>
          </cell>
          <cell r="AB123">
            <v>2</v>
          </cell>
          <cell r="AC123">
            <v>1</v>
          </cell>
          <cell r="AD123">
            <v>2</v>
          </cell>
          <cell r="AE123">
            <v>1</v>
          </cell>
          <cell r="AF123">
            <v>1</v>
          </cell>
          <cell r="AG123">
            <v>2</v>
          </cell>
          <cell r="AH123">
            <v>1</v>
          </cell>
          <cell r="AI123">
            <v>1</v>
          </cell>
          <cell r="AJ123">
            <v>2</v>
          </cell>
          <cell r="AM123">
            <v>0</v>
          </cell>
        </row>
        <row r="124">
          <cell r="R124">
            <v>282</v>
          </cell>
          <cell r="T124">
            <v>44</v>
          </cell>
          <cell r="U124">
            <v>33</v>
          </cell>
          <cell r="X124">
            <v>10</v>
          </cell>
          <cell r="AA124">
            <v>16</v>
          </cell>
          <cell r="AB124">
            <v>7</v>
          </cell>
          <cell r="AC124">
            <v>9</v>
          </cell>
          <cell r="AD124">
            <v>20</v>
          </cell>
          <cell r="AE124">
            <v>10</v>
          </cell>
          <cell r="AF124">
            <v>10</v>
          </cell>
          <cell r="AG124">
            <v>22</v>
          </cell>
          <cell r="AH124">
            <v>11</v>
          </cell>
          <cell r="AI124">
            <v>11</v>
          </cell>
          <cell r="AJ124">
            <v>34</v>
          </cell>
          <cell r="AM124">
            <v>146</v>
          </cell>
        </row>
        <row r="131">
          <cell r="R131">
            <v>3</v>
          </cell>
          <cell r="T131">
            <v>6.5</v>
          </cell>
          <cell r="U131" t="str">
            <v>-</v>
          </cell>
          <cell r="X131">
            <v>4</v>
          </cell>
          <cell r="AA131">
            <v>3</v>
          </cell>
          <cell r="AB131">
            <v>6.5</v>
          </cell>
          <cell r="AC131">
            <v>2.8</v>
          </cell>
          <cell r="AD131">
            <v>2.5</v>
          </cell>
          <cell r="AE131">
            <v>2.7</v>
          </cell>
          <cell r="AF131">
            <v>2.4</v>
          </cell>
          <cell r="AG131">
            <v>2.8</v>
          </cell>
          <cell r="AH131">
            <v>2.6</v>
          </cell>
          <cell r="AI131">
            <v>3</v>
          </cell>
          <cell r="AJ131">
            <v>3.5</v>
          </cell>
          <cell r="AM131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86"/>
  <sheetViews>
    <sheetView tabSelected="1" view="pageBreakPreview" zoomScaleNormal="100" workbookViewId="0">
      <selection sqref="A1:K1"/>
    </sheetView>
  </sheetViews>
  <sheetFormatPr defaultRowHeight="12"/>
  <cols>
    <col min="1" max="1" width="3" style="55" customWidth="1"/>
    <col min="2" max="2" width="11.875" style="5" customWidth="1"/>
    <col min="3" max="11" width="7.875" style="5" customWidth="1"/>
    <col min="12" max="245" width="9" style="5"/>
    <col min="246" max="246" width="3" style="5" customWidth="1"/>
    <col min="247" max="247" width="11.875" style="5" customWidth="1"/>
    <col min="248" max="256" width="7.875" style="5" customWidth="1"/>
    <col min="257" max="501" width="9" style="5"/>
    <col min="502" max="502" width="3" style="5" customWidth="1"/>
    <col min="503" max="503" width="11.875" style="5" customWidth="1"/>
    <col min="504" max="512" width="7.875" style="5" customWidth="1"/>
    <col min="513" max="757" width="9" style="5"/>
    <col min="758" max="758" width="3" style="5" customWidth="1"/>
    <col min="759" max="759" width="11.875" style="5" customWidth="1"/>
    <col min="760" max="768" width="7.875" style="5" customWidth="1"/>
    <col min="769" max="1013" width="9" style="5"/>
    <col min="1014" max="1014" width="3" style="5" customWidth="1"/>
    <col min="1015" max="1015" width="11.875" style="5" customWidth="1"/>
    <col min="1016" max="1024" width="7.875" style="5" customWidth="1"/>
    <col min="1025" max="1269" width="9" style="5"/>
    <col min="1270" max="1270" width="3" style="5" customWidth="1"/>
    <col min="1271" max="1271" width="11.875" style="5" customWidth="1"/>
    <col min="1272" max="1280" width="7.875" style="5" customWidth="1"/>
    <col min="1281" max="1525" width="9" style="5"/>
    <col min="1526" max="1526" width="3" style="5" customWidth="1"/>
    <col min="1527" max="1527" width="11.875" style="5" customWidth="1"/>
    <col min="1528" max="1536" width="7.875" style="5" customWidth="1"/>
    <col min="1537" max="1781" width="9" style="5"/>
    <col min="1782" max="1782" width="3" style="5" customWidth="1"/>
    <col min="1783" max="1783" width="11.875" style="5" customWidth="1"/>
    <col min="1784" max="1792" width="7.875" style="5" customWidth="1"/>
    <col min="1793" max="2037" width="9" style="5"/>
    <col min="2038" max="2038" width="3" style="5" customWidth="1"/>
    <col min="2039" max="2039" width="11.875" style="5" customWidth="1"/>
    <col min="2040" max="2048" width="7.875" style="5" customWidth="1"/>
    <col min="2049" max="2293" width="9" style="5"/>
    <col min="2294" max="2294" width="3" style="5" customWidth="1"/>
    <col min="2295" max="2295" width="11.875" style="5" customWidth="1"/>
    <col min="2296" max="2304" width="7.875" style="5" customWidth="1"/>
    <col min="2305" max="2549" width="9" style="5"/>
    <col min="2550" max="2550" width="3" style="5" customWidth="1"/>
    <col min="2551" max="2551" width="11.875" style="5" customWidth="1"/>
    <col min="2552" max="2560" width="7.875" style="5" customWidth="1"/>
    <col min="2561" max="2805" width="9" style="5"/>
    <col min="2806" max="2806" width="3" style="5" customWidth="1"/>
    <col min="2807" max="2807" width="11.875" style="5" customWidth="1"/>
    <col min="2808" max="2816" width="7.875" style="5" customWidth="1"/>
    <col min="2817" max="3061" width="9" style="5"/>
    <col min="3062" max="3062" width="3" style="5" customWidth="1"/>
    <col min="3063" max="3063" width="11.875" style="5" customWidth="1"/>
    <col min="3064" max="3072" width="7.875" style="5" customWidth="1"/>
    <col min="3073" max="3317" width="9" style="5"/>
    <col min="3318" max="3318" width="3" style="5" customWidth="1"/>
    <col min="3319" max="3319" width="11.875" style="5" customWidth="1"/>
    <col min="3320" max="3328" width="7.875" style="5" customWidth="1"/>
    <col min="3329" max="3573" width="9" style="5"/>
    <col min="3574" max="3574" width="3" style="5" customWidth="1"/>
    <col min="3575" max="3575" width="11.875" style="5" customWidth="1"/>
    <col min="3576" max="3584" width="7.875" style="5" customWidth="1"/>
    <col min="3585" max="3829" width="9" style="5"/>
    <col min="3830" max="3830" width="3" style="5" customWidth="1"/>
    <col min="3831" max="3831" width="11.875" style="5" customWidth="1"/>
    <col min="3832" max="3840" width="7.875" style="5" customWidth="1"/>
    <col min="3841" max="4085" width="9" style="5"/>
    <col min="4086" max="4086" width="3" style="5" customWidth="1"/>
    <col min="4087" max="4087" width="11.875" style="5" customWidth="1"/>
    <col min="4088" max="4096" width="7.875" style="5" customWidth="1"/>
    <col min="4097" max="4341" width="9" style="5"/>
    <col min="4342" max="4342" width="3" style="5" customWidth="1"/>
    <col min="4343" max="4343" width="11.875" style="5" customWidth="1"/>
    <col min="4344" max="4352" width="7.875" style="5" customWidth="1"/>
    <col min="4353" max="4597" width="9" style="5"/>
    <col min="4598" max="4598" width="3" style="5" customWidth="1"/>
    <col min="4599" max="4599" width="11.875" style="5" customWidth="1"/>
    <col min="4600" max="4608" width="7.875" style="5" customWidth="1"/>
    <col min="4609" max="4853" width="9" style="5"/>
    <col min="4854" max="4854" width="3" style="5" customWidth="1"/>
    <col min="4855" max="4855" width="11.875" style="5" customWidth="1"/>
    <col min="4856" max="4864" width="7.875" style="5" customWidth="1"/>
    <col min="4865" max="5109" width="9" style="5"/>
    <col min="5110" max="5110" width="3" style="5" customWidth="1"/>
    <col min="5111" max="5111" width="11.875" style="5" customWidth="1"/>
    <col min="5112" max="5120" width="7.875" style="5" customWidth="1"/>
    <col min="5121" max="5365" width="9" style="5"/>
    <col min="5366" max="5366" width="3" style="5" customWidth="1"/>
    <col min="5367" max="5367" width="11.875" style="5" customWidth="1"/>
    <col min="5368" max="5376" width="7.875" style="5" customWidth="1"/>
    <col min="5377" max="5621" width="9" style="5"/>
    <col min="5622" max="5622" width="3" style="5" customWidth="1"/>
    <col min="5623" max="5623" width="11.875" style="5" customWidth="1"/>
    <col min="5624" max="5632" width="7.875" style="5" customWidth="1"/>
    <col min="5633" max="5877" width="9" style="5"/>
    <col min="5878" max="5878" width="3" style="5" customWidth="1"/>
    <col min="5879" max="5879" width="11.875" style="5" customWidth="1"/>
    <col min="5880" max="5888" width="7.875" style="5" customWidth="1"/>
    <col min="5889" max="6133" width="9" style="5"/>
    <col min="6134" max="6134" width="3" style="5" customWidth="1"/>
    <col min="6135" max="6135" width="11.875" style="5" customWidth="1"/>
    <col min="6136" max="6144" width="7.875" style="5" customWidth="1"/>
    <col min="6145" max="6389" width="9" style="5"/>
    <col min="6390" max="6390" width="3" style="5" customWidth="1"/>
    <col min="6391" max="6391" width="11.875" style="5" customWidth="1"/>
    <col min="6392" max="6400" width="7.875" style="5" customWidth="1"/>
    <col min="6401" max="6645" width="9" style="5"/>
    <col min="6646" max="6646" width="3" style="5" customWidth="1"/>
    <col min="6647" max="6647" width="11.875" style="5" customWidth="1"/>
    <col min="6648" max="6656" width="7.875" style="5" customWidth="1"/>
    <col min="6657" max="6901" width="9" style="5"/>
    <col min="6902" max="6902" width="3" style="5" customWidth="1"/>
    <col min="6903" max="6903" width="11.875" style="5" customWidth="1"/>
    <col min="6904" max="6912" width="7.875" style="5" customWidth="1"/>
    <col min="6913" max="7157" width="9" style="5"/>
    <col min="7158" max="7158" width="3" style="5" customWidth="1"/>
    <col min="7159" max="7159" width="11.875" style="5" customWidth="1"/>
    <col min="7160" max="7168" width="7.875" style="5" customWidth="1"/>
    <col min="7169" max="7413" width="9" style="5"/>
    <col min="7414" max="7414" width="3" style="5" customWidth="1"/>
    <col min="7415" max="7415" width="11.875" style="5" customWidth="1"/>
    <col min="7416" max="7424" width="7.875" style="5" customWidth="1"/>
    <col min="7425" max="7669" width="9" style="5"/>
    <col min="7670" max="7670" width="3" style="5" customWidth="1"/>
    <col min="7671" max="7671" width="11.875" style="5" customWidth="1"/>
    <col min="7672" max="7680" width="7.875" style="5" customWidth="1"/>
    <col min="7681" max="7925" width="9" style="5"/>
    <col min="7926" max="7926" width="3" style="5" customWidth="1"/>
    <col min="7927" max="7927" width="11.875" style="5" customWidth="1"/>
    <col min="7928" max="7936" width="7.875" style="5" customWidth="1"/>
    <col min="7937" max="8181" width="9" style="5"/>
    <col min="8182" max="8182" width="3" style="5" customWidth="1"/>
    <col min="8183" max="8183" width="11.875" style="5" customWidth="1"/>
    <col min="8184" max="8192" width="7.875" style="5" customWidth="1"/>
    <col min="8193" max="8437" width="9" style="5"/>
    <col min="8438" max="8438" width="3" style="5" customWidth="1"/>
    <col min="8439" max="8439" width="11.875" style="5" customWidth="1"/>
    <col min="8440" max="8448" width="7.875" style="5" customWidth="1"/>
    <col min="8449" max="8693" width="9" style="5"/>
    <col min="8694" max="8694" width="3" style="5" customWidth="1"/>
    <col min="8695" max="8695" width="11.875" style="5" customWidth="1"/>
    <col min="8696" max="8704" width="7.875" style="5" customWidth="1"/>
    <col min="8705" max="8949" width="9" style="5"/>
    <col min="8950" max="8950" width="3" style="5" customWidth="1"/>
    <col min="8951" max="8951" width="11.875" style="5" customWidth="1"/>
    <col min="8952" max="8960" width="7.875" style="5" customWidth="1"/>
    <col min="8961" max="9205" width="9" style="5"/>
    <col min="9206" max="9206" width="3" style="5" customWidth="1"/>
    <col min="9207" max="9207" width="11.875" style="5" customWidth="1"/>
    <col min="9208" max="9216" width="7.875" style="5" customWidth="1"/>
    <col min="9217" max="9461" width="9" style="5"/>
    <col min="9462" max="9462" width="3" style="5" customWidth="1"/>
    <col min="9463" max="9463" width="11.875" style="5" customWidth="1"/>
    <col min="9464" max="9472" width="7.875" style="5" customWidth="1"/>
    <col min="9473" max="9717" width="9" style="5"/>
    <col min="9718" max="9718" width="3" style="5" customWidth="1"/>
    <col min="9719" max="9719" width="11.875" style="5" customWidth="1"/>
    <col min="9720" max="9728" width="7.875" style="5" customWidth="1"/>
    <col min="9729" max="9973" width="9" style="5"/>
    <col min="9974" max="9974" width="3" style="5" customWidth="1"/>
    <col min="9975" max="9975" width="11.875" style="5" customWidth="1"/>
    <col min="9976" max="9984" width="7.875" style="5" customWidth="1"/>
    <col min="9985" max="10229" width="9" style="5"/>
    <col min="10230" max="10230" width="3" style="5" customWidth="1"/>
    <col min="10231" max="10231" width="11.875" style="5" customWidth="1"/>
    <col min="10232" max="10240" width="7.875" style="5" customWidth="1"/>
    <col min="10241" max="10485" width="9" style="5"/>
    <col min="10486" max="10486" width="3" style="5" customWidth="1"/>
    <col min="10487" max="10487" width="11.875" style="5" customWidth="1"/>
    <col min="10488" max="10496" width="7.875" style="5" customWidth="1"/>
    <col min="10497" max="10741" width="9" style="5"/>
    <col min="10742" max="10742" width="3" style="5" customWidth="1"/>
    <col min="10743" max="10743" width="11.875" style="5" customWidth="1"/>
    <col min="10744" max="10752" width="7.875" style="5" customWidth="1"/>
    <col min="10753" max="10997" width="9" style="5"/>
    <col min="10998" max="10998" width="3" style="5" customWidth="1"/>
    <col min="10999" max="10999" width="11.875" style="5" customWidth="1"/>
    <col min="11000" max="11008" width="7.875" style="5" customWidth="1"/>
    <col min="11009" max="11253" width="9" style="5"/>
    <col min="11254" max="11254" width="3" style="5" customWidth="1"/>
    <col min="11255" max="11255" width="11.875" style="5" customWidth="1"/>
    <col min="11256" max="11264" width="7.875" style="5" customWidth="1"/>
    <col min="11265" max="11509" width="9" style="5"/>
    <col min="11510" max="11510" width="3" style="5" customWidth="1"/>
    <col min="11511" max="11511" width="11.875" style="5" customWidth="1"/>
    <col min="11512" max="11520" width="7.875" style="5" customWidth="1"/>
    <col min="11521" max="11765" width="9" style="5"/>
    <col min="11766" max="11766" width="3" style="5" customWidth="1"/>
    <col min="11767" max="11767" width="11.875" style="5" customWidth="1"/>
    <col min="11768" max="11776" width="7.875" style="5" customWidth="1"/>
    <col min="11777" max="12021" width="9" style="5"/>
    <col min="12022" max="12022" width="3" style="5" customWidth="1"/>
    <col min="12023" max="12023" width="11.875" style="5" customWidth="1"/>
    <col min="12024" max="12032" width="7.875" style="5" customWidth="1"/>
    <col min="12033" max="12277" width="9" style="5"/>
    <col min="12278" max="12278" width="3" style="5" customWidth="1"/>
    <col min="12279" max="12279" width="11.875" style="5" customWidth="1"/>
    <col min="12280" max="12288" width="7.875" style="5" customWidth="1"/>
    <col min="12289" max="12533" width="9" style="5"/>
    <col min="12534" max="12534" width="3" style="5" customWidth="1"/>
    <col min="12535" max="12535" width="11.875" style="5" customWidth="1"/>
    <col min="12536" max="12544" width="7.875" style="5" customWidth="1"/>
    <col min="12545" max="12789" width="9" style="5"/>
    <col min="12790" max="12790" width="3" style="5" customWidth="1"/>
    <col min="12791" max="12791" width="11.875" style="5" customWidth="1"/>
    <col min="12792" max="12800" width="7.875" style="5" customWidth="1"/>
    <col min="12801" max="13045" width="9" style="5"/>
    <col min="13046" max="13046" width="3" style="5" customWidth="1"/>
    <col min="13047" max="13047" width="11.875" style="5" customWidth="1"/>
    <col min="13048" max="13056" width="7.875" style="5" customWidth="1"/>
    <col min="13057" max="13301" width="9" style="5"/>
    <col min="13302" max="13302" width="3" style="5" customWidth="1"/>
    <col min="13303" max="13303" width="11.875" style="5" customWidth="1"/>
    <col min="13304" max="13312" width="7.875" style="5" customWidth="1"/>
    <col min="13313" max="13557" width="9" style="5"/>
    <col min="13558" max="13558" width="3" style="5" customWidth="1"/>
    <col min="13559" max="13559" width="11.875" style="5" customWidth="1"/>
    <col min="13560" max="13568" width="7.875" style="5" customWidth="1"/>
    <col min="13569" max="13813" width="9" style="5"/>
    <col min="13814" max="13814" width="3" style="5" customWidth="1"/>
    <col min="13815" max="13815" width="11.875" style="5" customWidth="1"/>
    <col min="13816" max="13824" width="7.875" style="5" customWidth="1"/>
    <col min="13825" max="14069" width="9" style="5"/>
    <col min="14070" max="14070" width="3" style="5" customWidth="1"/>
    <col min="14071" max="14071" width="11.875" style="5" customWidth="1"/>
    <col min="14072" max="14080" width="7.875" style="5" customWidth="1"/>
    <col min="14081" max="14325" width="9" style="5"/>
    <col min="14326" max="14326" width="3" style="5" customWidth="1"/>
    <col min="14327" max="14327" width="11.875" style="5" customWidth="1"/>
    <col min="14328" max="14336" width="7.875" style="5" customWidth="1"/>
    <col min="14337" max="14581" width="9" style="5"/>
    <col min="14582" max="14582" width="3" style="5" customWidth="1"/>
    <col min="14583" max="14583" width="11.875" style="5" customWidth="1"/>
    <col min="14584" max="14592" width="7.875" style="5" customWidth="1"/>
    <col min="14593" max="14837" width="9" style="5"/>
    <col min="14838" max="14838" width="3" style="5" customWidth="1"/>
    <col min="14839" max="14839" width="11.875" style="5" customWidth="1"/>
    <col min="14840" max="14848" width="7.875" style="5" customWidth="1"/>
    <col min="14849" max="15093" width="9" style="5"/>
    <col min="15094" max="15094" width="3" style="5" customWidth="1"/>
    <col min="15095" max="15095" width="11.875" style="5" customWidth="1"/>
    <col min="15096" max="15104" width="7.875" style="5" customWidth="1"/>
    <col min="15105" max="15349" width="9" style="5"/>
    <col min="15350" max="15350" width="3" style="5" customWidth="1"/>
    <col min="15351" max="15351" width="11.875" style="5" customWidth="1"/>
    <col min="15352" max="15360" width="7.875" style="5" customWidth="1"/>
    <col min="15361" max="15605" width="9" style="5"/>
    <col min="15606" max="15606" width="3" style="5" customWidth="1"/>
    <col min="15607" max="15607" width="11.875" style="5" customWidth="1"/>
    <col min="15608" max="15616" width="7.875" style="5" customWidth="1"/>
    <col min="15617" max="15861" width="9" style="5"/>
    <col min="15862" max="15862" width="3" style="5" customWidth="1"/>
    <col min="15863" max="15863" width="11.875" style="5" customWidth="1"/>
    <col min="15864" max="15872" width="7.875" style="5" customWidth="1"/>
    <col min="15873" max="16117" width="9" style="5"/>
    <col min="16118" max="16118" width="3" style="5" customWidth="1"/>
    <col min="16119" max="16119" width="11.875" style="5" customWidth="1"/>
    <col min="16120" max="16128" width="7.875" style="5" customWidth="1"/>
    <col min="16129" max="16384" width="9" style="5"/>
  </cols>
  <sheetData>
    <row r="1" spans="1:11" ht="13.5">
      <c r="A1" s="279" t="s">
        <v>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3.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3.5">
      <c r="A3" s="279" t="s">
        <v>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1">
      <c r="A4" s="7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8"/>
      <c r="B5" s="9" t="s">
        <v>9</v>
      </c>
      <c r="C5" s="9"/>
      <c r="D5" s="9"/>
      <c r="E5" s="9"/>
      <c r="F5" s="9"/>
      <c r="G5" s="9"/>
      <c r="H5" s="9"/>
      <c r="I5" s="9"/>
      <c r="J5" s="10" t="s">
        <v>10</v>
      </c>
      <c r="K5" s="4"/>
    </row>
    <row r="6" spans="1:11" ht="14.25" customHeight="1">
      <c r="A6" s="11"/>
      <c r="B6" s="12"/>
      <c r="C6" s="12"/>
      <c r="D6" s="12"/>
      <c r="E6" s="13"/>
      <c r="F6" s="13"/>
      <c r="G6" s="13"/>
      <c r="H6" s="13"/>
      <c r="I6" s="12"/>
      <c r="J6" s="14"/>
      <c r="K6" s="14"/>
    </row>
    <row r="7" spans="1:11">
      <c r="A7" s="15"/>
      <c r="B7" s="16" t="s">
        <v>11</v>
      </c>
      <c r="C7" s="15">
        <v>15</v>
      </c>
      <c r="D7" s="280" t="s">
        <v>12</v>
      </c>
      <c r="E7" s="12"/>
      <c r="F7" s="13"/>
      <c r="G7" s="13"/>
      <c r="H7" s="12"/>
      <c r="I7" s="280" t="s">
        <v>2</v>
      </c>
      <c r="J7" s="280" t="s">
        <v>13</v>
      </c>
      <c r="K7" s="280" t="s">
        <v>14</v>
      </c>
    </row>
    <row r="8" spans="1:11" ht="81" customHeight="1">
      <c r="A8" s="15"/>
      <c r="B8" s="17" t="s">
        <v>15</v>
      </c>
      <c r="C8" s="18" t="s">
        <v>16</v>
      </c>
      <c r="D8" s="281"/>
      <c r="E8" s="18" t="s">
        <v>0</v>
      </c>
      <c r="F8" s="19" t="s">
        <v>17</v>
      </c>
      <c r="G8" s="19" t="s">
        <v>18</v>
      </c>
      <c r="H8" s="18" t="s">
        <v>1</v>
      </c>
      <c r="I8" s="281"/>
      <c r="J8" s="281"/>
      <c r="K8" s="281"/>
    </row>
    <row r="9" spans="1:11" ht="14.25" customHeight="1">
      <c r="A9" s="273" t="s">
        <v>19</v>
      </c>
      <c r="B9" s="20" t="s">
        <v>20</v>
      </c>
      <c r="C9" s="21">
        <v>1112</v>
      </c>
      <c r="D9" s="21">
        <v>649</v>
      </c>
      <c r="E9" s="21">
        <v>598</v>
      </c>
      <c r="F9" s="21">
        <v>27</v>
      </c>
      <c r="G9" s="21">
        <v>571</v>
      </c>
      <c r="H9" s="21">
        <v>51</v>
      </c>
      <c r="I9" s="21">
        <v>463</v>
      </c>
      <c r="J9" s="22">
        <v>58.4</v>
      </c>
      <c r="K9" s="23">
        <v>7.9</v>
      </c>
    </row>
    <row r="10" spans="1:11" ht="14.25" customHeight="1">
      <c r="A10" s="274"/>
      <c r="B10" s="20" t="s">
        <v>21</v>
      </c>
      <c r="C10" s="21">
        <v>1122</v>
      </c>
      <c r="D10" s="21">
        <v>647</v>
      </c>
      <c r="E10" s="21">
        <v>597</v>
      </c>
      <c r="F10" s="21">
        <v>25</v>
      </c>
      <c r="G10" s="21">
        <v>572</v>
      </c>
      <c r="H10" s="21">
        <v>50</v>
      </c>
      <c r="I10" s="21">
        <v>474</v>
      </c>
      <c r="J10" s="22">
        <v>57.7</v>
      </c>
      <c r="K10" s="23">
        <v>7.7</v>
      </c>
    </row>
    <row r="11" spans="1:11" ht="14.25" customHeight="1">
      <c r="A11" s="274"/>
      <c r="B11" s="20" t="s">
        <v>22</v>
      </c>
      <c r="C11" s="21">
        <v>1120</v>
      </c>
      <c r="D11" s="21">
        <v>639</v>
      </c>
      <c r="E11" s="21">
        <v>592</v>
      </c>
      <c r="F11" s="21">
        <v>25</v>
      </c>
      <c r="G11" s="21">
        <v>567</v>
      </c>
      <c r="H11" s="21">
        <v>47</v>
      </c>
      <c r="I11" s="21">
        <v>481</v>
      </c>
      <c r="J11" s="22">
        <v>57.1</v>
      </c>
      <c r="K11" s="23">
        <v>7.4</v>
      </c>
    </row>
    <row r="12" spans="1:11" ht="14.25" customHeight="1">
      <c r="A12" s="274"/>
      <c r="B12" s="20" t="s">
        <v>23</v>
      </c>
      <c r="C12" s="21">
        <v>1126</v>
      </c>
      <c r="D12" s="21">
        <v>648</v>
      </c>
      <c r="E12" s="21">
        <v>600</v>
      </c>
      <c r="F12" s="21">
        <v>28</v>
      </c>
      <c r="G12" s="21">
        <v>572</v>
      </c>
      <c r="H12" s="21">
        <v>48</v>
      </c>
      <c r="I12" s="21">
        <v>478</v>
      </c>
      <c r="J12" s="22">
        <v>57.5</v>
      </c>
      <c r="K12" s="23">
        <v>7.4</v>
      </c>
    </row>
    <row r="13" spans="1:11" ht="14.25" customHeight="1">
      <c r="A13" s="274"/>
      <c r="B13" s="20" t="s">
        <v>24</v>
      </c>
      <c r="C13" s="21">
        <v>1132</v>
      </c>
      <c r="D13" s="21">
        <v>667</v>
      </c>
      <c r="E13" s="21">
        <v>617</v>
      </c>
      <c r="F13" s="21">
        <v>33</v>
      </c>
      <c r="G13" s="21">
        <v>584</v>
      </c>
      <c r="H13" s="21">
        <v>50</v>
      </c>
      <c r="I13" s="21">
        <v>465</v>
      </c>
      <c r="J13" s="22">
        <v>58.9</v>
      </c>
      <c r="K13" s="23">
        <v>7.5</v>
      </c>
    </row>
    <row r="14" spans="1:11" ht="14.25" customHeight="1">
      <c r="A14" s="274"/>
      <c r="B14" s="20" t="s">
        <v>25</v>
      </c>
      <c r="C14" s="21">
        <v>1140</v>
      </c>
      <c r="D14" s="21">
        <v>673</v>
      </c>
      <c r="E14" s="21">
        <v>622</v>
      </c>
      <c r="F14" s="21">
        <v>33</v>
      </c>
      <c r="G14" s="21">
        <v>589</v>
      </c>
      <c r="H14" s="21">
        <v>51</v>
      </c>
      <c r="I14" s="21">
        <v>467</v>
      </c>
      <c r="J14" s="22">
        <v>59</v>
      </c>
      <c r="K14" s="23">
        <v>7.6</v>
      </c>
    </row>
    <row r="15" spans="1:11" ht="14.25" customHeight="1">
      <c r="A15" s="274"/>
      <c r="B15" s="20" t="s">
        <v>26</v>
      </c>
      <c r="C15" s="21">
        <v>1148</v>
      </c>
      <c r="D15" s="21">
        <v>666</v>
      </c>
      <c r="E15" s="21">
        <v>619</v>
      </c>
      <c r="F15" s="21">
        <v>29</v>
      </c>
      <c r="G15" s="21">
        <v>590</v>
      </c>
      <c r="H15" s="21">
        <v>47</v>
      </c>
      <c r="I15" s="21">
        <v>482</v>
      </c>
      <c r="J15" s="22">
        <v>58</v>
      </c>
      <c r="K15" s="23">
        <v>7.1</v>
      </c>
    </row>
    <row r="16" spans="1:11" ht="14.25" customHeight="1">
      <c r="A16" s="274"/>
      <c r="B16" s="20" t="s">
        <v>27</v>
      </c>
      <c r="C16" s="24">
        <v>1158</v>
      </c>
      <c r="D16" s="24">
        <v>674</v>
      </c>
      <c r="E16" s="24">
        <v>627</v>
      </c>
      <c r="F16" s="24">
        <v>28</v>
      </c>
      <c r="G16" s="24">
        <v>599</v>
      </c>
      <c r="H16" s="24">
        <v>46</v>
      </c>
      <c r="I16" s="24">
        <v>484</v>
      </c>
      <c r="J16" s="25">
        <v>58.2</v>
      </c>
      <c r="K16" s="26">
        <v>6.8</v>
      </c>
    </row>
    <row r="17" spans="1:11" ht="14.25" customHeight="1">
      <c r="A17" s="274"/>
      <c r="B17" s="20" t="s">
        <v>28</v>
      </c>
      <c r="C17" s="24">
        <v>1165</v>
      </c>
      <c r="D17" s="24">
        <v>682</v>
      </c>
      <c r="E17" s="24">
        <v>642</v>
      </c>
      <c r="F17" s="24">
        <v>29</v>
      </c>
      <c r="G17" s="24">
        <v>613</v>
      </c>
      <c r="H17" s="24">
        <v>39</v>
      </c>
      <c r="I17" s="24">
        <v>483</v>
      </c>
      <c r="J17" s="25">
        <v>58.5</v>
      </c>
      <c r="K17" s="26">
        <v>5.7</v>
      </c>
    </row>
    <row r="18" spans="1:11" ht="14.25" customHeight="1">
      <c r="A18" s="274"/>
      <c r="B18" s="20" t="s">
        <v>29</v>
      </c>
      <c r="C18" s="24">
        <v>1172</v>
      </c>
      <c r="D18" s="24">
        <v>682</v>
      </c>
      <c r="E18" s="24">
        <v>645</v>
      </c>
      <c r="F18" s="24">
        <v>27</v>
      </c>
      <c r="G18" s="24">
        <v>618</v>
      </c>
      <c r="H18" s="24">
        <v>37</v>
      </c>
      <c r="I18" s="24">
        <v>490</v>
      </c>
      <c r="J18" s="25">
        <v>58.2</v>
      </c>
      <c r="K18" s="26">
        <v>5.4</v>
      </c>
    </row>
    <row r="19" spans="1:11" ht="14.25" customHeight="1">
      <c r="A19" s="274"/>
      <c r="B19" s="20" t="s">
        <v>30</v>
      </c>
      <c r="C19" s="28">
        <v>1178</v>
      </c>
      <c r="D19" s="28">
        <v>700</v>
      </c>
      <c r="E19" s="28">
        <v>664</v>
      </c>
      <c r="F19" s="28">
        <v>27</v>
      </c>
      <c r="G19" s="28">
        <v>637</v>
      </c>
      <c r="H19" s="28">
        <v>36</v>
      </c>
      <c r="I19" s="28">
        <v>478</v>
      </c>
      <c r="J19" s="29">
        <v>59.4</v>
      </c>
      <c r="K19" s="26">
        <v>5.0999999999999996</v>
      </c>
    </row>
    <row r="20" spans="1:11" ht="14.25" customHeight="1">
      <c r="A20" s="274"/>
      <c r="B20" s="20" t="s">
        <v>31</v>
      </c>
      <c r="C20" s="24">
        <v>1186</v>
      </c>
      <c r="D20" s="24">
        <v>710</v>
      </c>
      <c r="E20" s="24">
        <v>679</v>
      </c>
      <c r="F20" s="24">
        <v>29</v>
      </c>
      <c r="G20" s="24">
        <v>650</v>
      </c>
      <c r="H20" s="24">
        <v>31</v>
      </c>
      <c r="I20" s="24">
        <v>476</v>
      </c>
      <c r="J20" s="25">
        <v>59.9</v>
      </c>
      <c r="K20" s="26">
        <v>4.4000000000000004</v>
      </c>
    </row>
    <row r="21" spans="1:11" ht="14.25" customHeight="1">
      <c r="A21" s="274"/>
      <c r="B21" s="20" t="s">
        <v>32</v>
      </c>
      <c r="C21" s="24">
        <v>1195</v>
      </c>
      <c r="D21" s="24">
        <v>718</v>
      </c>
      <c r="E21" s="24">
        <v>691</v>
      </c>
      <c r="F21" s="24">
        <v>28</v>
      </c>
      <c r="G21" s="24">
        <v>663</v>
      </c>
      <c r="H21" s="24">
        <v>27</v>
      </c>
      <c r="I21" s="24">
        <v>476</v>
      </c>
      <c r="J21" s="25">
        <v>60.1</v>
      </c>
      <c r="K21" s="26">
        <v>3.8</v>
      </c>
    </row>
    <row r="22" spans="1:11" ht="14.25" customHeight="1">
      <c r="A22" s="275"/>
      <c r="B22" s="20" t="s">
        <v>33</v>
      </c>
      <c r="C22" s="32">
        <v>1199</v>
      </c>
      <c r="D22" s="32">
        <v>732</v>
      </c>
      <c r="E22" s="32">
        <v>707</v>
      </c>
      <c r="F22" s="32">
        <v>26</v>
      </c>
      <c r="G22" s="32">
        <v>681</v>
      </c>
      <c r="H22" s="32">
        <v>25</v>
      </c>
      <c r="I22" s="32">
        <v>467</v>
      </c>
      <c r="J22" s="33">
        <v>61.1</v>
      </c>
      <c r="K22" s="34">
        <v>3.4</v>
      </c>
    </row>
    <row r="23" spans="1:11" ht="14.25" customHeight="1">
      <c r="A23" s="276" t="s">
        <v>34</v>
      </c>
      <c r="B23" s="36" t="s">
        <v>35</v>
      </c>
      <c r="C23" s="37">
        <v>10</v>
      </c>
      <c r="D23" s="37">
        <v>-2</v>
      </c>
      <c r="E23" s="37">
        <v>-1</v>
      </c>
      <c r="F23" s="37">
        <v>-2</v>
      </c>
      <c r="G23" s="37">
        <v>1</v>
      </c>
      <c r="H23" s="37">
        <v>-1</v>
      </c>
      <c r="I23" s="37">
        <v>11</v>
      </c>
      <c r="J23" s="38">
        <v>-0.69999999999999574</v>
      </c>
      <c r="K23" s="38">
        <v>-0.20000000000000018</v>
      </c>
    </row>
    <row r="24" spans="1:11" ht="14.25" customHeight="1">
      <c r="A24" s="277"/>
      <c r="B24" s="40" t="s">
        <v>36</v>
      </c>
      <c r="C24" s="24">
        <v>-2</v>
      </c>
      <c r="D24" s="24">
        <v>-8</v>
      </c>
      <c r="E24" s="24">
        <v>-5</v>
      </c>
      <c r="F24" s="24">
        <v>0</v>
      </c>
      <c r="G24" s="24">
        <v>-5</v>
      </c>
      <c r="H24" s="24">
        <v>-3</v>
      </c>
      <c r="I24" s="24">
        <v>7</v>
      </c>
      <c r="J24" s="41">
        <v>-0.60000000000000142</v>
      </c>
      <c r="K24" s="41">
        <v>-0.29999999999999982</v>
      </c>
    </row>
    <row r="25" spans="1:11" ht="14.25" customHeight="1">
      <c r="A25" s="277"/>
      <c r="B25" s="40" t="s">
        <v>37</v>
      </c>
      <c r="C25" s="24">
        <v>6</v>
      </c>
      <c r="D25" s="24">
        <v>9</v>
      </c>
      <c r="E25" s="24">
        <v>8</v>
      </c>
      <c r="F25" s="24">
        <v>3</v>
      </c>
      <c r="G25" s="24">
        <v>5</v>
      </c>
      <c r="H25" s="24">
        <v>1</v>
      </c>
      <c r="I25" s="24">
        <v>-3</v>
      </c>
      <c r="J25" s="41">
        <v>0.39999999999999858</v>
      </c>
      <c r="K25" s="41">
        <v>0</v>
      </c>
    </row>
    <row r="26" spans="1:11" ht="14.25" customHeight="1">
      <c r="A26" s="277"/>
      <c r="B26" s="40" t="s">
        <v>38</v>
      </c>
      <c r="C26" s="24">
        <v>6</v>
      </c>
      <c r="D26" s="24">
        <v>19</v>
      </c>
      <c r="E26" s="24">
        <v>17</v>
      </c>
      <c r="F26" s="24">
        <v>5</v>
      </c>
      <c r="G26" s="24">
        <v>12</v>
      </c>
      <c r="H26" s="24">
        <v>2</v>
      </c>
      <c r="I26" s="24">
        <v>-13</v>
      </c>
      <c r="J26" s="41">
        <v>1.3999999999999986</v>
      </c>
      <c r="K26" s="41">
        <v>9.9999999999999645E-2</v>
      </c>
    </row>
    <row r="27" spans="1:11" ht="14.25" customHeight="1">
      <c r="A27" s="277"/>
      <c r="B27" s="40" t="s">
        <v>39</v>
      </c>
      <c r="C27" s="24">
        <v>8</v>
      </c>
      <c r="D27" s="24">
        <v>6</v>
      </c>
      <c r="E27" s="24">
        <v>5</v>
      </c>
      <c r="F27" s="24">
        <v>0</v>
      </c>
      <c r="G27" s="24">
        <v>5</v>
      </c>
      <c r="H27" s="24">
        <v>1</v>
      </c>
      <c r="I27" s="24">
        <v>2</v>
      </c>
      <c r="J27" s="41">
        <v>0.10000000000000142</v>
      </c>
      <c r="K27" s="41">
        <v>9.9999999999999645E-2</v>
      </c>
    </row>
    <row r="28" spans="1:11" ht="14.25" customHeight="1">
      <c r="A28" s="277"/>
      <c r="B28" s="40" t="s">
        <v>40</v>
      </c>
      <c r="C28" s="24">
        <v>8</v>
      </c>
      <c r="D28" s="24">
        <v>-7</v>
      </c>
      <c r="E28" s="24">
        <v>-3</v>
      </c>
      <c r="F28" s="24">
        <v>-4</v>
      </c>
      <c r="G28" s="24">
        <v>1</v>
      </c>
      <c r="H28" s="24">
        <v>-4</v>
      </c>
      <c r="I28" s="24">
        <v>15</v>
      </c>
      <c r="J28" s="41">
        <v>-1</v>
      </c>
      <c r="K28" s="41">
        <v>-0.5</v>
      </c>
    </row>
    <row r="29" spans="1:11" ht="14.25" customHeight="1">
      <c r="A29" s="277"/>
      <c r="B29" s="40" t="s">
        <v>41</v>
      </c>
      <c r="C29" s="24">
        <v>10</v>
      </c>
      <c r="D29" s="24">
        <v>8</v>
      </c>
      <c r="E29" s="24">
        <v>8</v>
      </c>
      <c r="F29" s="24">
        <v>-1</v>
      </c>
      <c r="G29" s="24">
        <v>9</v>
      </c>
      <c r="H29" s="24">
        <v>-1</v>
      </c>
      <c r="I29" s="24">
        <v>2</v>
      </c>
      <c r="J29" s="41">
        <v>0.20000000000000284</v>
      </c>
      <c r="K29" s="41">
        <v>-0.29999999999999982</v>
      </c>
    </row>
    <row r="30" spans="1:11" ht="14.25" customHeight="1">
      <c r="A30" s="277"/>
      <c r="B30" s="40" t="s">
        <v>42</v>
      </c>
      <c r="C30" s="24">
        <v>7</v>
      </c>
      <c r="D30" s="24">
        <v>8</v>
      </c>
      <c r="E30" s="24">
        <v>15</v>
      </c>
      <c r="F30" s="24">
        <v>1</v>
      </c>
      <c r="G30" s="24">
        <v>14</v>
      </c>
      <c r="H30" s="24">
        <v>-7</v>
      </c>
      <c r="I30" s="24">
        <v>-1</v>
      </c>
      <c r="J30" s="41">
        <v>0.29999999999999716</v>
      </c>
      <c r="K30" s="41">
        <v>-1.0999999999999996</v>
      </c>
    </row>
    <row r="31" spans="1:11" ht="14.25" customHeight="1">
      <c r="A31" s="277"/>
      <c r="B31" s="40" t="s">
        <v>43</v>
      </c>
      <c r="C31" s="24">
        <v>7</v>
      </c>
      <c r="D31" s="24">
        <v>0</v>
      </c>
      <c r="E31" s="24">
        <v>3</v>
      </c>
      <c r="F31" s="24">
        <v>-2</v>
      </c>
      <c r="G31" s="24">
        <v>5</v>
      </c>
      <c r="H31" s="24">
        <v>-2</v>
      </c>
      <c r="I31" s="24">
        <v>7</v>
      </c>
      <c r="J31" s="41">
        <v>-0.29999999999999716</v>
      </c>
      <c r="K31" s="41">
        <v>-0.29999999999999982</v>
      </c>
    </row>
    <row r="32" spans="1:11" ht="14.25" customHeight="1">
      <c r="A32" s="277"/>
      <c r="B32" s="40" t="s">
        <v>30</v>
      </c>
      <c r="C32" s="24">
        <v>6</v>
      </c>
      <c r="D32" s="24">
        <v>18</v>
      </c>
      <c r="E32" s="24">
        <v>19</v>
      </c>
      <c r="F32" s="24">
        <v>0</v>
      </c>
      <c r="G32" s="24">
        <v>19</v>
      </c>
      <c r="H32" s="24">
        <v>-1</v>
      </c>
      <c r="I32" s="24">
        <v>-12</v>
      </c>
      <c r="J32" s="41">
        <v>1.1999999999999957</v>
      </c>
      <c r="K32" s="41">
        <v>-0.30000000000000071</v>
      </c>
    </row>
    <row r="33" spans="1:11" ht="14.25" customHeight="1">
      <c r="A33" s="277"/>
      <c r="B33" s="40" t="s">
        <v>31</v>
      </c>
      <c r="C33" s="24">
        <v>8</v>
      </c>
      <c r="D33" s="24">
        <v>10</v>
      </c>
      <c r="E33" s="24">
        <v>15</v>
      </c>
      <c r="F33" s="24">
        <v>2</v>
      </c>
      <c r="G33" s="24">
        <v>13</v>
      </c>
      <c r="H33" s="24">
        <v>-5</v>
      </c>
      <c r="I33" s="24">
        <v>-2</v>
      </c>
      <c r="J33" s="41">
        <v>0.5</v>
      </c>
      <c r="K33" s="41">
        <v>-0.69999999999999929</v>
      </c>
    </row>
    <row r="34" spans="1:11" ht="14.25" customHeight="1">
      <c r="A34" s="277"/>
      <c r="B34" s="40" t="s">
        <v>32</v>
      </c>
      <c r="C34" s="24">
        <v>9</v>
      </c>
      <c r="D34" s="24">
        <v>8</v>
      </c>
      <c r="E34" s="24">
        <v>12</v>
      </c>
      <c r="F34" s="24">
        <v>-1</v>
      </c>
      <c r="G34" s="24">
        <v>13</v>
      </c>
      <c r="H34" s="24">
        <v>-4</v>
      </c>
      <c r="I34" s="24">
        <v>0</v>
      </c>
      <c r="J34" s="41">
        <v>0.20000000000000284</v>
      </c>
      <c r="K34" s="41">
        <v>-0.60000000000000053</v>
      </c>
    </row>
    <row r="35" spans="1:11" ht="14.25" customHeight="1">
      <c r="A35" s="278"/>
      <c r="B35" s="43" t="s">
        <v>33</v>
      </c>
      <c r="C35" s="32">
        <f>C22-C21</f>
        <v>4</v>
      </c>
      <c r="D35" s="32">
        <f t="shared" ref="D35:K35" si="0">D22-D21</f>
        <v>14</v>
      </c>
      <c r="E35" s="32">
        <f t="shared" si="0"/>
        <v>16</v>
      </c>
      <c r="F35" s="32">
        <f t="shared" si="0"/>
        <v>-2</v>
      </c>
      <c r="G35" s="32">
        <f t="shared" si="0"/>
        <v>18</v>
      </c>
      <c r="H35" s="32">
        <f t="shared" si="0"/>
        <v>-2</v>
      </c>
      <c r="I35" s="32">
        <f t="shared" si="0"/>
        <v>-9</v>
      </c>
      <c r="J35" s="44">
        <f t="shared" si="0"/>
        <v>1</v>
      </c>
      <c r="K35" s="44">
        <f t="shared" si="0"/>
        <v>-0.39999999999999991</v>
      </c>
    </row>
    <row r="36" spans="1:11" ht="14.25" customHeight="1">
      <c r="A36" s="276" t="s">
        <v>44</v>
      </c>
      <c r="B36" s="36" t="s">
        <v>35</v>
      </c>
      <c r="C36" s="45">
        <v>0.9</v>
      </c>
      <c r="D36" s="45">
        <v>-0.3</v>
      </c>
      <c r="E36" s="45">
        <v>-0.2</v>
      </c>
      <c r="F36" s="45">
        <v>-7.4</v>
      </c>
      <c r="G36" s="45">
        <v>0.2</v>
      </c>
      <c r="H36" s="45">
        <v>-2</v>
      </c>
      <c r="I36" s="45">
        <v>2.4</v>
      </c>
      <c r="J36" s="45" t="s">
        <v>45</v>
      </c>
      <c r="K36" s="45" t="s">
        <v>45</v>
      </c>
    </row>
    <row r="37" spans="1:11" ht="14.25" customHeight="1">
      <c r="A37" s="277"/>
      <c r="B37" s="40" t="s">
        <v>36</v>
      </c>
      <c r="C37" s="46">
        <v>-0.2</v>
      </c>
      <c r="D37" s="46">
        <v>-1.2</v>
      </c>
      <c r="E37" s="46">
        <v>-0.8</v>
      </c>
      <c r="F37" s="46">
        <v>0</v>
      </c>
      <c r="G37" s="46">
        <v>-0.9</v>
      </c>
      <c r="H37" s="46">
        <v>-6</v>
      </c>
      <c r="I37" s="46">
        <v>1.5</v>
      </c>
      <c r="J37" s="46" t="s">
        <v>45</v>
      </c>
      <c r="K37" s="46" t="s">
        <v>45</v>
      </c>
    </row>
    <row r="38" spans="1:11" ht="14.25" customHeight="1">
      <c r="A38" s="277"/>
      <c r="B38" s="40" t="s">
        <v>37</v>
      </c>
      <c r="C38" s="46">
        <v>0.5</v>
      </c>
      <c r="D38" s="46">
        <v>1.4</v>
      </c>
      <c r="E38" s="46">
        <v>1.4</v>
      </c>
      <c r="F38" s="46">
        <v>12</v>
      </c>
      <c r="G38" s="46">
        <v>0.9</v>
      </c>
      <c r="H38" s="46">
        <v>2.1</v>
      </c>
      <c r="I38" s="46">
        <v>-0.6</v>
      </c>
      <c r="J38" s="46" t="s">
        <v>45</v>
      </c>
      <c r="K38" s="46" t="s">
        <v>45</v>
      </c>
    </row>
    <row r="39" spans="1:11" ht="14.25" customHeight="1">
      <c r="A39" s="277"/>
      <c r="B39" s="40" t="s">
        <v>38</v>
      </c>
      <c r="C39" s="46">
        <v>0.5</v>
      </c>
      <c r="D39" s="46">
        <v>2.9</v>
      </c>
      <c r="E39" s="46">
        <v>2.8</v>
      </c>
      <c r="F39" s="46">
        <v>17.899999999999999</v>
      </c>
      <c r="G39" s="46">
        <v>2.1</v>
      </c>
      <c r="H39" s="46">
        <v>4.2</v>
      </c>
      <c r="I39" s="46">
        <v>-2.7</v>
      </c>
      <c r="J39" s="46" t="s">
        <v>45</v>
      </c>
      <c r="K39" s="46" t="s">
        <v>45</v>
      </c>
    </row>
    <row r="40" spans="1:11" ht="14.25" customHeight="1">
      <c r="A40" s="277"/>
      <c r="B40" s="40" t="s">
        <v>39</v>
      </c>
      <c r="C40" s="46">
        <v>0.7</v>
      </c>
      <c r="D40" s="46">
        <v>0.9</v>
      </c>
      <c r="E40" s="46">
        <v>0.8</v>
      </c>
      <c r="F40" s="46">
        <v>0</v>
      </c>
      <c r="G40" s="46">
        <v>0.9</v>
      </c>
      <c r="H40" s="46">
        <v>2</v>
      </c>
      <c r="I40" s="46">
        <v>0.4</v>
      </c>
      <c r="J40" s="46" t="s">
        <v>45</v>
      </c>
      <c r="K40" s="46" t="s">
        <v>45</v>
      </c>
    </row>
    <row r="41" spans="1:11" ht="14.25" customHeight="1">
      <c r="A41" s="277"/>
      <c r="B41" s="40" t="s">
        <v>40</v>
      </c>
      <c r="C41" s="46">
        <v>0.7</v>
      </c>
      <c r="D41" s="46">
        <v>-1</v>
      </c>
      <c r="E41" s="46">
        <v>-0.5</v>
      </c>
      <c r="F41" s="46">
        <v>-12.1</v>
      </c>
      <c r="G41" s="46">
        <v>0.2</v>
      </c>
      <c r="H41" s="46">
        <v>-7.8</v>
      </c>
      <c r="I41" s="46">
        <v>3.2</v>
      </c>
      <c r="J41" s="46" t="s">
        <v>45</v>
      </c>
      <c r="K41" s="46" t="s">
        <v>45</v>
      </c>
    </row>
    <row r="42" spans="1:11" ht="14.25" customHeight="1">
      <c r="A42" s="277"/>
      <c r="B42" s="40" t="s">
        <v>41</v>
      </c>
      <c r="C42" s="46">
        <v>0.9</v>
      </c>
      <c r="D42" s="46">
        <v>1.2</v>
      </c>
      <c r="E42" s="46">
        <v>1.3</v>
      </c>
      <c r="F42" s="46">
        <v>-3.4</v>
      </c>
      <c r="G42" s="46">
        <v>1.5</v>
      </c>
      <c r="H42" s="46">
        <v>-2.1</v>
      </c>
      <c r="I42" s="46">
        <v>0.4</v>
      </c>
      <c r="J42" s="46" t="s">
        <v>45</v>
      </c>
      <c r="K42" s="46" t="s">
        <v>45</v>
      </c>
    </row>
    <row r="43" spans="1:11" ht="14.25" customHeight="1">
      <c r="A43" s="277"/>
      <c r="B43" s="40" t="s">
        <v>42</v>
      </c>
      <c r="C43" s="46">
        <v>0.6</v>
      </c>
      <c r="D43" s="46">
        <v>1.2</v>
      </c>
      <c r="E43" s="46">
        <v>2.4</v>
      </c>
      <c r="F43" s="46">
        <v>3.6</v>
      </c>
      <c r="G43" s="46">
        <v>2.2999999999999998</v>
      </c>
      <c r="H43" s="46">
        <v>-15.2</v>
      </c>
      <c r="I43" s="46">
        <v>-0.2</v>
      </c>
      <c r="J43" s="46" t="s">
        <v>45</v>
      </c>
      <c r="K43" s="46" t="s">
        <v>45</v>
      </c>
    </row>
    <row r="44" spans="1:11" ht="14.25" customHeight="1">
      <c r="A44" s="277"/>
      <c r="B44" s="40" t="s">
        <v>43</v>
      </c>
      <c r="C44" s="46">
        <v>0.6</v>
      </c>
      <c r="D44" s="46">
        <v>0</v>
      </c>
      <c r="E44" s="46">
        <v>0.5</v>
      </c>
      <c r="F44" s="46">
        <v>-6.9</v>
      </c>
      <c r="G44" s="46">
        <v>0.8</v>
      </c>
      <c r="H44" s="46">
        <v>-5.0999999999999996</v>
      </c>
      <c r="I44" s="46">
        <v>1.4</v>
      </c>
      <c r="J44" s="46" t="s">
        <v>45</v>
      </c>
      <c r="K44" s="46" t="s">
        <v>45</v>
      </c>
    </row>
    <row r="45" spans="1:11" ht="14.25" customHeight="1">
      <c r="A45" s="277"/>
      <c r="B45" s="40" t="s">
        <v>30</v>
      </c>
      <c r="C45" s="46">
        <v>0.5</v>
      </c>
      <c r="D45" s="46">
        <v>2.6</v>
      </c>
      <c r="E45" s="46">
        <v>2.9</v>
      </c>
      <c r="F45" s="46">
        <v>0</v>
      </c>
      <c r="G45" s="46">
        <v>3.1</v>
      </c>
      <c r="H45" s="46">
        <v>-2.7</v>
      </c>
      <c r="I45" s="46">
        <v>-2.4</v>
      </c>
      <c r="J45" s="46" t="s">
        <v>45</v>
      </c>
      <c r="K45" s="46" t="s">
        <v>45</v>
      </c>
    </row>
    <row r="46" spans="1:11" ht="14.25" customHeight="1">
      <c r="A46" s="277"/>
      <c r="B46" s="40" t="s">
        <v>31</v>
      </c>
      <c r="C46" s="46">
        <v>0.7</v>
      </c>
      <c r="D46" s="46">
        <v>1.4</v>
      </c>
      <c r="E46" s="46">
        <v>2.2999999999999998</v>
      </c>
      <c r="F46" s="46">
        <v>7.4</v>
      </c>
      <c r="G46" s="46">
        <v>2</v>
      </c>
      <c r="H46" s="46">
        <v>-13.9</v>
      </c>
      <c r="I46" s="46">
        <v>-0.4</v>
      </c>
      <c r="J46" s="46" t="s">
        <v>45</v>
      </c>
      <c r="K46" s="46" t="s">
        <v>45</v>
      </c>
    </row>
    <row r="47" spans="1:11" ht="14.25" customHeight="1">
      <c r="A47" s="277"/>
      <c r="B47" s="40" t="s">
        <v>32</v>
      </c>
      <c r="C47" s="46">
        <v>0.75885328836424959</v>
      </c>
      <c r="D47" s="46">
        <v>1.1267605633802817</v>
      </c>
      <c r="E47" s="46">
        <v>1.7673048600883652</v>
      </c>
      <c r="F47" s="46">
        <v>-3.4482758620689653</v>
      </c>
      <c r="G47" s="46">
        <v>2</v>
      </c>
      <c r="H47" s="46">
        <v>-12.903225806451612</v>
      </c>
      <c r="I47" s="46">
        <v>0</v>
      </c>
      <c r="J47" s="46" t="s">
        <v>45</v>
      </c>
      <c r="K47" s="46" t="s">
        <v>45</v>
      </c>
    </row>
    <row r="48" spans="1:11" ht="14.25" customHeight="1">
      <c r="A48" s="278"/>
      <c r="B48" s="43" t="s">
        <v>33</v>
      </c>
      <c r="C48" s="47">
        <f>C35/C21*100</f>
        <v>0.33472803347280333</v>
      </c>
      <c r="D48" s="47">
        <f t="shared" ref="D48:I48" si="1">D35/D21*100</f>
        <v>1.9498607242339834</v>
      </c>
      <c r="E48" s="47">
        <f t="shared" si="1"/>
        <v>2.3154848046309695</v>
      </c>
      <c r="F48" s="47">
        <f t="shared" si="1"/>
        <v>-7.1428571428571423</v>
      </c>
      <c r="G48" s="47">
        <f t="shared" si="1"/>
        <v>2.7149321266968327</v>
      </c>
      <c r="H48" s="47">
        <f t="shared" si="1"/>
        <v>-7.4074074074074066</v>
      </c>
      <c r="I48" s="47">
        <f t="shared" si="1"/>
        <v>-1.8907563025210083</v>
      </c>
      <c r="J48" s="47" t="s">
        <v>46</v>
      </c>
      <c r="K48" s="47" t="s">
        <v>46</v>
      </c>
    </row>
    <row r="49" spans="1:11" ht="12" customHeight="1">
      <c r="A49" s="48"/>
      <c r="B49" s="48"/>
      <c r="C49" s="3"/>
      <c r="D49" s="3"/>
      <c r="E49" s="3"/>
      <c r="F49" s="3"/>
      <c r="G49" s="3"/>
      <c r="H49" s="3"/>
      <c r="I49" s="3"/>
      <c r="J49" s="3"/>
      <c r="K49" s="3"/>
    </row>
    <row r="50" spans="1:11" ht="12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</row>
    <row r="51" spans="1:11" ht="12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</row>
    <row r="52" spans="1:11" ht="12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</row>
    <row r="53" spans="1:11" ht="12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</row>
    <row r="54" spans="1:11" ht="12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</row>
    <row r="55" spans="1:11" ht="12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1" ht="12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</row>
    <row r="57" spans="1:11" ht="12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1" ht="12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1:11" ht="12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</row>
    <row r="60" spans="1:11" ht="12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</row>
    <row r="61" spans="1:11" ht="13.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</row>
    <row r="62" spans="1:11" ht="13.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3" spans="1:11">
      <c r="A63" s="49"/>
      <c r="B63" s="50"/>
      <c r="C63" s="51"/>
      <c r="D63" s="51"/>
      <c r="E63" s="51"/>
      <c r="F63" s="51"/>
      <c r="G63" s="51"/>
      <c r="H63" s="51"/>
      <c r="I63" s="51"/>
      <c r="J63" s="51"/>
      <c r="K63" s="4"/>
    </row>
    <row r="64" spans="1:11">
      <c r="A64" s="49"/>
      <c r="B64" s="50"/>
      <c r="C64" s="51"/>
      <c r="D64" s="51"/>
      <c r="E64" s="51"/>
      <c r="F64" s="51"/>
      <c r="G64" s="51"/>
      <c r="H64" s="51"/>
      <c r="I64" s="51"/>
      <c r="J64" s="51"/>
      <c r="K64" s="4"/>
    </row>
    <row r="65" spans="1:11">
      <c r="A65" s="49"/>
      <c r="B65" s="52"/>
      <c r="C65" s="53"/>
      <c r="D65" s="52"/>
      <c r="E65" s="52"/>
      <c r="F65" s="52"/>
      <c r="G65" s="52"/>
      <c r="H65" s="52"/>
      <c r="I65" s="52"/>
      <c r="J65" s="53"/>
      <c r="K65" s="4"/>
    </row>
    <row r="66" spans="1:11">
      <c r="A66" s="7"/>
      <c r="B66" s="4"/>
      <c r="C66" s="54"/>
      <c r="D66" s="4"/>
      <c r="E66" s="4"/>
      <c r="F66" s="4"/>
      <c r="G66" s="4"/>
      <c r="H66" s="4"/>
      <c r="I66" s="4"/>
      <c r="J66" s="4"/>
      <c r="K66" s="4"/>
    </row>
    <row r="67" spans="1:11">
      <c r="A67" s="7"/>
      <c r="B67" s="4"/>
      <c r="C67" s="54"/>
      <c r="D67" s="4"/>
      <c r="E67" s="4"/>
      <c r="F67" s="4"/>
      <c r="G67" s="4"/>
      <c r="H67" s="4"/>
      <c r="I67" s="4"/>
      <c r="J67" s="4"/>
      <c r="K67" s="4"/>
    </row>
    <row r="68" spans="1:11">
      <c r="A68" s="7"/>
      <c r="B68" s="4"/>
      <c r="C68" s="54"/>
      <c r="D68" s="4"/>
      <c r="E68" s="4"/>
      <c r="F68" s="4"/>
      <c r="G68" s="4"/>
      <c r="H68" s="4"/>
      <c r="I68" s="4"/>
      <c r="J68" s="4"/>
      <c r="K68" s="4"/>
    </row>
    <row r="69" spans="1:11">
      <c r="A69" s="7"/>
      <c r="B69" s="4"/>
      <c r="C69" s="54"/>
      <c r="D69" s="4"/>
      <c r="E69" s="4"/>
      <c r="F69" s="4"/>
      <c r="G69" s="4"/>
      <c r="H69" s="4"/>
      <c r="I69" s="4"/>
      <c r="J69" s="4"/>
      <c r="K69" s="4"/>
    </row>
    <row r="70" spans="1:11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7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7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7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7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7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7"/>
      <c r="B76" s="4"/>
      <c r="C76" s="54"/>
      <c r="D76" s="4"/>
      <c r="E76" s="4"/>
      <c r="F76" s="4"/>
      <c r="G76" s="4"/>
      <c r="H76" s="4"/>
      <c r="I76" s="4"/>
      <c r="J76" s="4"/>
      <c r="K76" s="4"/>
    </row>
    <row r="77" spans="1:11">
      <c r="A77" s="7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7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7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7"/>
      <c r="B83" s="4"/>
      <c r="C83" s="9"/>
      <c r="D83" s="9"/>
      <c r="E83" s="9"/>
      <c r="F83" s="9"/>
      <c r="G83" s="4"/>
      <c r="H83" s="4"/>
      <c r="I83" s="4"/>
      <c r="J83" s="4"/>
      <c r="K83" s="4"/>
    </row>
    <row r="84" spans="1:11">
      <c r="A84" s="7"/>
      <c r="B84" s="4"/>
      <c r="C84" s="54"/>
      <c r="D84" s="9"/>
      <c r="E84" s="9"/>
      <c r="F84" s="9"/>
      <c r="G84" s="4"/>
      <c r="H84" s="39"/>
      <c r="I84" s="39"/>
      <c r="J84" s="4"/>
      <c r="K84" s="4"/>
    </row>
    <row r="85" spans="1:11">
      <c r="A85" s="7"/>
      <c r="B85" s="4"/>
      <c r="C85" s="4"/>
      <c r="D85" s="4"/>
      <c r="E85" s="4"/>
      <c r="F85" s="4"/>
      <c r="G85" s="4"/>
      <c r="H85" s="39"/>
      <c r="I85" s="39"/>
      <c r="J85" s="4"/>
      <c r="K85" s="4"/>
    </row>
    <row r="86" spans="1:11">
      <c r="A86" s="7"/>
      <c r="B86" s="4"/>
      <c r="C86" s="4"/>
      <c r="D86" s="4"/>
      <c r="E86" s="4"/>
      <c r="F86" s="4"/>
      <c r="G86" s="4"/>
      <c r="H86" s="39"/>
      <c r="I86" s="39"/>
      <c r="J86" s="4"/>
      <c r="K86" s="4"/>
    </row>
  </sheetData>
  <mergeCells count="9">
    <mergeCell ref="A9:A22"/>
    <mergeCell ref="A23:A35"/>
    <mergeCell ref="A36:A48"/>
    <mergeCell ref="A1:K1"/>
    <mergeCell ref="A3:K3"/>
    <mergeCell ref="D7:D8"/>
    <mergeCell ref="I7:I8"/>
    <mergeCell ref="J7:J8"/>
    <mergeCell ref="K7:K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&amp;C－7－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80"/>
  <sheetViews>
    <sheetView view="pageBreakPreview" zoomScaleNormal="85" workbookViewId="0">
      <selection sqref="A1:K1"/>
    </sheetView>
  </sheetViews>
  <sheetFormatPr defaultRowHeight="12"/>
  <cols>
    <col min="1" max="1" width="3" style="267" customWidth="1"/>
    <col min="2" max="2" width="15.625" style="99" customWidth="1"/>
    <col min="3" max="13" width="6" style="99" customWidth="1"/>
    <col min="14" max="256" width="9" style="99"/>
    <col min="257" max="257" width="3" style="99" customWidth="1"/>
    <col min="258" max="258" width="15.625" style="99" customWidth="1"/>
    <col min="259" max="269" width="6" style="99" customWidth="1"/>
    <col min="270" max="512" width="9" style="99"/>
    <col min="513" max="513" width="3" style="99" customWidth="1"/>
    <col min="514" max="514" width="15.625" style="99" customWidth="1"/>
    <col min="515" max="525" width="6" style="99" customWidth="1"/>
    <col min="526" max="768" width="9" style="99"/>
    <col min="769" max="769" width="3" style="99" customWidth="1"/>
    <col min="770" max="770" width="15.625" style="99" customWidth="1"/>
    <col min="771" max="781" width="6" style="99" customWidth="1"/>
    <col min="782" max="1024" width="9" style="99"/>
    <col min="1025" max="1025" width="3" style="99" customWidth="1"/>
    <col min="1026" max="1026" width="15.625" style="99" customWidth="1"/>
    <col min="1027" max="1037" width="6" style="99" customWidth="1"/>
    <col min="1038" max="1280" width="9" style="99"/>
    <col min="1281" max="1281" width="3" style="99" customWidth="1"/>
    <col min="1282" max="1282" width="15.625" style="99" customWidth="1"/>
    <col min="1283" max="1293" width="6" style="99" customWidth="1"/>
    <col min="1294" max="1536" width="9" style="99"/>
    <col min="1537" max="1537" width="3" style="99" customWidth="1"/>
    <col min="1538" max="1538" width="15.625" style="99" customWidth="1"/>
    <col min="1539" max="1549" width="6" style="99" customWidth="1"/>
    <col min="1550" max="1792" width="9" style="99"/>
    <col min="1793" max="1793" width="3" style="99" customWidth="1"/>
    <col min="1794" max="1794" width="15.625" style="99" customWidth="1"/>
    <col min="1795" max="1805" width="6" style="99" customWidth="1"/>
    <col min="1806" max="2048" width="9" style="99"/>
    <col min="2049" max="2049" width="3" style="99" customWidth="1"/>
    <col min="2050" max="2050" width="15.625" style="99" customWidth="1"/>
    <col min="2051" max="2061" width="6" style="99" customWidth="1"/>
    <col min="2062" max="2304" width="9" style="99"/>
    <col min="2305" max="2305" width="3" style="99" customWidth="1"/>
    <col min="2306" max="2306" width="15.625" style="99" customWidth="1"/>
    <col min="2307" max="2317" width="6" style="99" customWidth="1"/>
    <col min="2318" max="2560" width="9" style="99"/>
    <col min="2561" max="2561" width="3" style="99" customWidth="1"/>
    <col min="2562" max="2562" width="15.625" style="99" customWidth="1"/>
    <col min="2563" max="2573" width="6" style="99" customWidth="1"/>
    <col min="2574" max="2816" width="9" style="99"/>
    <col min="2817" max="2817" width="3" style="99" customWidth="1"/>
    <col min="2818" max="2818" width="15.625" style="99" customWidth="1"/>
    <col min="2819" max="2829" width="6" style="99" customWidth="1"/>
    <col min="2830" max="3072" width="9" style="99"/>
    <col min="3073" max="3073" width="3" style="99" customWidth="1"/>
    <col min="3074" max="3074" width="15.625" style="99" customWidth="1"/>
    <col min="3075" max="3085" width="6" style="99" customWidth="1"/>
    <col min="3086" max="3328" width="9" style="99"/>
    <col min="3329" max="3329" width="3" style="99" customWidth="1"/>
    <col min="3330" max="3330" width="15.625" style="99" customWidth="1"/>
    <col min="3331" max="3341" width="6" style="99" customWidth="1"/>
    <col min="3342" max="3584" width="9" style="99"/>
    <col min="3585" max="3585" width="3" style="99" customWidth="1"/>
    <col min="3586" max="3586" width="15.625" style="99" customWidth="1"/>
    <col min="3587" max="3597" width="6" style="99" customWidth="1"/>
    <col min="3598" max="3840" width="9" style="99"/>
    <col min="3841" max="3841" width="3" style="99" customWidth="1"/>
    <col min="3842" max="3842" width="15.625" style="99" customWidth="1"/>
    <col min="3843" max="3853" width="6" style="99" customWidth="1"/>
    <col min="3854" max="4096" width="9" style="99"/>
    <col min="4097" max="4097" width="3" style="99" customWidth="1"/>
    <col min="4098" max="4098" width="15.625" style="99" customWidth="1"/>
    <col min="4099" max="4109" width="6" style="99" customWidth="1"/>
    <col min="4110" max="4352" width="9" style="99"/>
    <col min="4353" max="4353" width="3" style="99" customWidth="1"/>
    <col min="4354" max="4354" width="15.625" style="99" customWidth="1"/>
    <col min="4355" max="4365" width="6" style="99" customWidth="1"/>
    <col min="4366" max="4608" width="9" style="99"/>
    <col min="4609" max="4609" width="3" style="99" customWidth="1"/>
    <col min="4610" max="4610" width="15.625" style="99" customWidth="1"/>
    <col min="4611" max="4621" width="6" style="99" customWidth="1"/>
    <col min="4622" max="4864" width="9" style="99"/>
    <col min="4865" max="4865" width="3" style="99" customWidth="1"/>
    <col min="4866" max="4866" width="15.625" style="99" customWidth="1"/>
    <col min="4867" max="4877" width="6" style="99" customWidth="1"/>
    <col min="4878" max="5120" width="9" style="99"/>
    <col min="5121" max="5121" width="3" style="99" customWidth="1"/>
    <col min="5122" max="5122" width="15.625" style="99" customWidth="1"/>
    <col min="5123" max="5133" width="6" style="99" customWidth="1"/>
    <col min="5134" max="5376" width="9" style="99"/>
    <col min="5377" max="5377" width="3" style="99" customWidth="1"/>
    <col min="5378" max="5378" width="15.625" style="99" customWidth="1"/>
    <col min="5379" max="5389" width="6" style="99" customWidth="1"/>
    <col min="5390" max="5632" width="9" style="99"/>
    <col min="5633" max="5633" width="3" style="99" customWidth="1"/>
    <col min="5634" max="5634" width="15.625" style="99" customWidth="1"/>
    <col min="5635" max="5645" width="6" style="99" customWidth="1"/>
    <col min="5646" max="5888" width="9" style="99"/>
    <col min="5889" max="5889" width="3" style="99" customWidth="1"/>
    <col min="5890" max="5890" width="15.625" style="99" customWidth="1"/>
    <col min="5891" max="5901" width="6" style="99" customWidth="1"/>
    <col min="5902" max="6144" width="9" style="99"/>
    <col min="6145" max="6145" width="3" style="99" customWidth="1"/>
    <col min="6146" max="6146" width="15.625" style="99" customWidth="1"/>
    <col min="6147" max="6157" width="6" style="99" customWidth="1"/>
    <col min="6158" max="6400" width="9" style="99"/>
    <col min="6401" max="6401" width="3" style="99" customWidth="1"/>
    <col min="6402" max="6402" width="15.625" style="99" customWidth="1"/>
    <col min="6403" max="6413" width="6" style="99" customWidth="1"/>
    <col min="6414" max="6656" width="9" style="99"/>
    <col min="6657" max="6657" width="3" style="99" customWidth="1"/>
    <col min="6658" max="6658" width="15.625" style="99" customWidth="1"/>
    <col min="6659" max="6669" width="6" style="99" customWidth="1"/>
    <col min="6670" max="6912" width="9" style="99"/>
    <col min="6913" max="6913" width="3" style="99" customWidth="1"/>
    <col min="6914" max="6914" width="15.625" style="99" customWidth="1"/>
    <col min="6915" max="6925" width="6" style="99" customWidth="1"/>
    <col min="6926" max="7168" width="9" style="99"/>
    <col min="7169" max="7169" width="3" style="99" customWidth="1"/>
    <col min="7170" max="7170" width="15.625" style="99" customWidth="1"/>
    <col min="7171" max="7181" width="6" style="99" customWidth="1"/>
    <col min="7182" max="7424" width="9" style="99"/>
    <col min="7425" max="7425" width="3" style="99" customWidth="1"/>
    <col min="7426" max="7426" width="15.625" style="99" customWidth="1"/>
    <col min="7427" max="7437" width="6" style="99" customWidth="1"/>
    <col min="7438" max="7680" width="9" style="99"/>
    <col min="7681" max="7681" width="3" style="99" customWidth="1"/>
    <col min="7682" max="7682" width="15.625" style="99" customWidth="1"/>
    <col min="7683" max="7693" width="6" style="99" customWidth="1"/>
    <col min="7694" max="7936" width="9" style="99"/>
    <col min="7937" max="7937" width="3" style="99" customWidth="1"/>
    <col min="7938" max="7938" width="15.625" style="99" customWidth="1"/>
    <col min="7939" max="7949" width="6" style="99" customWidth="1"/>
    <col min="7950" max="8192" width="9" style="99"/>
    <col min="8193" max="8193" width="3" style="99" customWidth="1"/>
    <col min="8194" max="8194" width="15.625" style="99" customWidth="1"/>
    <col min="8195" max="8205" width="6" style="99" customWidth="1"/>
    <col min="8206" max="8448" width="9" style="99"/>
    <col min="8449" max="8449" width="3" style="99" customWidth="1"/>
    <col min="8450" max="8450" width="15.625" style="99" customWidth="1"/>
    <col min="8451" max="8461" width="6" style="99" customWidth="1"/>
    <col min="8462" max="8704" width="9" style="99"/>
    <col min="8705" max="8705" width="3" style="99" customWidth="1"/>
    <col min="8706" max="8706" width="15.625" style="99" customWidth="1"/>
    <col min="8707" max="8717" width="6" style="99" customWidth="1"/>
    <col min="8718" max="8960" width="9" style="99"/>
    <col min="8961" max="8961" width="3" style="99" customWidth="1"/>
    <col min="8962" max="8962" width="15.625" style="99" customWidth="1"/>
    <col min="8963" max="8973" width="6" style="99" customWidth="1"/>
    <col min="8974" max="9216" width="9" style="99"/>
    <col min="9217" max="9217" width="3" style="99" customWidth="1"/>
    <col min="9218" max="9218" width="15.625" style="99" customWidth="1"/>
    <col min="9219" max="9229" width="6" style="99" customWidth="1"/>
    <col min="9230" max="9472" width="9" style="99"/>
    <col min="9473" max="9473" width="3" style="99" customWidth="1"/>
    <col min="9474" max="9474" width="15.625" style="99" customWidth="1"/>
    <col min="9475" max="9485" width="6" style="99" customWidth="1"/>
    <col min="9486" max="9728" width="9" style="99"/>
    <col min="9729" max="9729" width="3" style="99" customWidth="1"/>
    <col min="9730" max="9730" width="15.625" style="99" customWidth="1"/>
    <col min="9731" max="9741" width="6" style="99" customWidth="1"/>
    <col min="9742" max="9984" width="9" style="99"/>
    <col min="9985" max="9985" width="3" style="99" customWidth="1"/>
    <col min="9986" max="9986" width="15.625" style="99" customWidth="1"/>
    <col min="9987" max="9997" width="6" style="99" customWidth="1"/>
    <col min="9998" max="10240" width="9" style="99"/>
    <col min="10241" max="10241" width="3" style="99" customWidth="1"/>
    <col min="10242" max="10242" width="15.625" style="99" customWidth="1"/>
    <col min="10243" max="10253" width="6" style="99" customWidth="1"/>
    <col min="10254" max="10496" width="9" style="99"/>
    <col min="10497" max="10497" width="3" style="99" customWidth="1"/>
    <col min="10498" max="10498" width="15.625" style="99" customWidth="1"/>
    <col min="10499" max="10509" width="6" style="99" customWidth="1"/>
    <col min="10510" max="10752" width="9" style="99"/>
    <col min="10753" max="10753" width="3" style="99" customWidth="1"/>
    <col min="10754" max="10754" width="15.625" style="99" customWidth="1"/>
    <col min="10755" max="10765" width="6" style="99" customWidth="1"/>
    <col min="10766" max="11008" width="9" style="99"/>
    <col min="11009" max="11009" width="3" style="99" customWidth="1"/>
    <col min="11010" max="11010" width="15.625" style="99" customWidth="1"/>
    <col min="11011" max="11021" width="6" style="99" customWidth="1"/>
    <col min="11022" max="11264" width="9" style="99"/>
    <col min="11265" max="11265" width="3" style="99" customWidth="1"/>
    <col min="11266" max="11266" width="15.625" style="99" customWidth="1"/>
    <col min="11267" max="11277" width="6" style="99" customWidth="1"/>
    <col min="11278" max="11520" width="9" style="99"/>
    <col min="11521" max="11521" width="3" style="99" customWidth="1"/>
    <col min="11522" max="11522" width="15.625" style="99" customWidth="1"/>
    <col min="11523" max="11533" width="6" style="99" customWidth="1"/>
    <col min="11534" max="11776" width="9" style="99"/>
    <col min="11777" max="11777" width="3" style="99" customWidth="1"/>
    <col min="11778" max="11778" width="15.625" style="99" customWidth="1"/>
    <col min="11779" max="11789" width="6" style="99" customWidth="1"/>
    <col min="11790" max="12032" width="9" style="99"/>
    <col min="12033" max="12033" width="3" style="99" customWidth="1"/>
    <col min="12034" max="12034" width="15.625" style="99" customWidth="1"/>
    <col min="12035" max="12045" width="6" style="99" customWidth="1"/>
    <col min="12046" max="12288" width="9" style="99"/>
    <col min="12289" max="12289" width="3" style="99" customWidth="1"/>
    <col min="12290" max="12290" width="15.625" style="99" customWidth="1"/>
    <col min="12291" max="12301" width="6" style="99" customWidth="1"/>
    <col min="12302" max="12544" width="9" style="99"/>
    <col min="12545" max="12545" width="3" style="99" customWidth="1"/>
    <col min="12546" max="12546" width="15.625" style="99" customWidth="1"/>
    <col min="12547" max="12557" width="6" style="99" customWidth="1"/>
    <col min="12558" max="12800" width="9" style="99"/>
    <col min="12801" max="12801" width="3" style="99" customWidth="1"/>
    <col min="12802" max="12802" width="15.625" style="99" customWidth="1"/>
    <col min="12803" max="12813" width="6" style="99" customWidth="1"/>
    <col min="12814" max="13056" width="9" style="99"/>
    <col min="13057" max="13057" width="3" style="99" customWidth="1"/>
    <col min="13058" max="13058" width="15.625" style="99" customWidth="1"/>
    <col min="13059" max="13069" width="6" style="99" customWidth="1"/>
    <col min="13070" max="13312" width="9" style="99"/>
    <col min="13313" max="13313" width="3" style="99" customWidth="1"/>
    <col min="13314" max="13314" width="15.625" style="99" customWidth="1"/>
    <col min="13315" max="13325" width="6" style="99" customWidth="1"/>
    <col min="13326" max="13568" width="9" style="99"/>
    <col min="13569" max="13569" width="3" style="99" customWidth="1"/>
    <col min="13570" max="13570" width="15.625" style="99" customWidth="1"/>
    <col min="13571" max="13581" width="6" style="99" customWidth="1"/>
    <col min="13582" max="13824" width="9" style="99"/>
    <col min="13825" max="13825" width="3" style="99" customWidth="1"/>
    <col min="13826" max="13826" width="15.625" style="99" customWidth="1"/>
    <col min="13827" max="13837" width="6" style="99" customWidth="1"/>
    <col min="13838" max="14080" width="9" style="99"/>
    <col min="14081" max="14081" width="3" style="99" customWidth="1"/>
    <col min="14082" max="14082" width="15.625" style="99" customWidth="1"/>
    <col min="14083" max="14093" width="6" style="99" customWidth="1"/>
    <col min="14094" max="14336" width="9" style="99"/>
    <col min="14337" max="14337" width="3" style="99" customWidth="1"/>
    <col min="14338" max="14338" width="15.625" style="99" customWidth="1"/>
    <col min="14339" max="14349" width="6" style="99" customWidth="1"/>
    <col min="14350" max="14592" width="9" style="99"/>
    <col min="14593" max="14593" width="3" style="99" customWidth="1"/>
    <col min="14594" max="14594" width="15.625" style="99" customWidth="1"/>
    <col min="14595" max="14605" width="6" style="99" customWidth="1"/>
    <col min="14606" max="14848" width="9" style="99"/>
    <col min="14849" max="14849" width="3" style="99" customWidth="1"/>
    <col min="14850" max="14850" width="15.625" style="99" customWidth="1"/>
    <col min="14851" max="14861" width="6" style="99" customWidth="1"/>
    <col min="14862" max="15104" width="9" style="99"/>
    <col min="15105" max="15105" width="3" style="99" customWidth="1"/>
    <col min="15106" max="15106" width="15.625" style="99" customWidth="1"/>
    <col min="15107" max="15117" width="6" style="99" customWidth="1"/>
    <col min="15118" max="15360" width="9" style="99"/>
    <col min="15361" max="15361" width="3" style="99" customWidth="1"/>
    <col min="15362" max="15362" width="15.625" style="99" customWidth="1"/>
    <col min="15363" max="15373" width="6" style="99" customWidth="1"/>
    <col min="15374" max="15616" width="9" style="99"/>
    <col min="15617" max="15617" width="3" style="99" customWidth="1"/>
    <col min="15618" max="15618" width="15.625" style="99" customWidth="1"/>
    <col min="15619" max="15629" width="6" style="99" customWidth="1"/>
    <col min="15630" max="15872" width="9" style="99"/>
    <col min="15873" max="15873" width="3" style="99" customWidth="1"/>
    <col min="15874" max="15874" width="15.625" style="99" customWidth="1"/>
    <col min="15875" max="15885" width="6" style="99" customWidth="1"/>
    <col min="15886" max="16128" width="9" style="99"/>
    <col min="16129" max="16129" width="3" style="99" customWidth="1"/>
    <col min="16130" max="16130" width="15.625" style="99" customWidth="1"/>
    <col min="16131" max="16141" width="6" style="99" customWidth="1"/>
    <col min="16142" max="16384" width="9" style="99"/>
  </cols>
  <sheetData>
    <row r="1" spans="1:16" ht="13.5">
      <c r="A1" s="279" t="s">
        <v>162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4"/>
      <c r="M1" s="4"/>
      <c r="N1" s="27"/>
      <c r="O1" s="27"/>
      <c r="P1" s="27"/>
    </row>
    <row r="2" spans="1:16" ht="13.5">
      <c r="A2" s="352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4"/>
      <c r="M2" s="4"/>
      <c r="N2" s="27"/>
      <c r="O2" s="27"/>
      <c r="P2" s="27"/>
    </row>
    <row r="3" spans="1:16" ht="14.25" customHeight="1">
      <c r="A3" s="8"/>
      <c r="B3" s="9" t="s">
        <v>163</v>
      </c>
      <c r="C3" s="9"/>
      <c r="D3" s="9"/>
      <c r="E3" s="9"/>
      <c r="F3" s="9"/>
      <c r="G3" s="9"/>
      <c r="H3" s="9"/>
      <c r="I3" s="9"/>
      <c r="J3" s="9"/>
      <c r="K3" s="5"/>
      <c r="L3" s="4"/>
      <c r="M3" s="10" t="s">
        <v>164</v>
      </c>
      <c r="N3" s="27"/>
      <c r="O3" s="27"/>
      <c r="P3" s="27"/>
    </row>
    <row r="4" spans="1:16" ht="14.25" customHeight="1">
      <c r="A4" s="353"/>
      <c r="B4" s="353" t="s">
        <v>165</v>
      </c>
      <c r="C4" s="353" t="s">
        <v>166</v>
      </c>
      <c r="D4" s="212" t="s">
        <v>167</v>
      </c>
      <c r="E4" s="212" t="s">
        <v>168</v>
      </c>
      <c r="F4" s="212" t="s">
        <v>169</v>
      </c>
      <c r="G4" s="212" t="s">
        <v>170</v>
      </c>
      <c r="H4" s="212" t="s">
        <v>171</v>
      </c>
      <c r="I4" s="212" t="s">
        <v>172</v>
      </c>
      <c r="J4" s="212" t="s">
        <v>173</v>
      </c>
      <c r="K4" s="212" t="s">
        <v>174</v>
      </c>
      <c r="L4" s="213" t="s">
        <v>175</v>
      </c>
      <c r="M4" s="214" t="s">
        <v>176</v>
      </c>
      <c r="N4" s="27"/>
      <c r="O4" s="27"/>
      <c r="P4" s="27"/>
    </row>
    <row r="5" spans="1:16" ht="14.25" customHeight="1">
      <c r="A5" s="354"/>
      <c r="B5" s="354"/>
      <c r="C5" s="354"/>
      <c r="D5" s="215" t="s">
        <v>177</v>
      </c>
      <c r="E5" s="215" t="s">
        <v>178</v>
      </c>
      <c r="F5" s="215" t="s">
        <v>179</v>
      </c>
      <c r="G5" s="215" t="s">
        <v>180</v>
      </c>
      <c r="H5" s="215" t="s">
        <v>181</v>
      </c>
      <c r="I5" s="215" t="s">
        <v>182</v>
      </c>
      <c r="J5" s="215" t="s">
        <v>183</v>
      </c>
      <c r="K5" s="215" t="s">
        <v>184</v>
      </c>
      <c r="L5" s="216" t="s">
        <v>185</v>
      </c>
      <c r="M5" s="217" t="s">
        <v>186</v>
      </c>
      <c r="N5" s="27"/>
      <c r="O5" s="27"/>
      <c r="P5" s="27"/>
    </row>
    <row r="6" spans="1:16" ht="14.25" customHeight="1">
      <c r="A6" s="349" t="s">
        <v>187</v>
      </c>
      <c r="B6" s="218" t="s">
        <v>188</v>
      </c>
      <c r="C6" s="219">
        <f>'[3]101020'!$R$14</f>
        <v>1199</v>
      </c>
      <c r="D6" s="220">
        <f>'[3]101020'!$U$14</f>
        <v>82</v>
      </c>
      <c r="E6" s="220">
        <f>'[3]101020'!$X$14</f>
        <v>72</v>
      </c>
      <c r="F6" s="220">
        <f>'[3]101020'!$AB$14</f>
        <v>76</v>
      </c>
      <c r="G6" s="220">
        <f>'[3]101020'!$AC$14</f>
        <v>89</v>
      </c>
      <c r="H6" s="220">
        <f>'[3]101020'!$AE$14</f>
        <v>93</v>
      </c>
      <c r="I6" s="220">
        <f>'[3]101020'!$AF$14</f>
        <v>104</v>
      </c>
      <c r="J6" s="220">
        <f>'[3]101020'!$AH$14</f>
        <v>101</v>
      </c>
      <c r="K6" s="220">
        <f>'[3]101020'!$AI$14</f>
        <v>88</v>
      </c>
      <c r="L6" s="220">
        <f>'[3]101020'!$AJ$14</f>
        <v>183</v>
      </c>
      <c r="M6" s="221">
        <f>'[3]101020'!$AM$14</f>
        <v>311</v>
      </c>
      <c r="N6" s="27"/>
      <c r="O6" s="27"/>
      <c r="P6" s="27"/>
    </row>
    <row r="7" spans="1:16" ht="14.25" customHeight="1">
      <c r="A7" s="350"/>
      <c r="B7" s="218" t="s">
        <v>12</v>
      </c>
      <c r="C7" s="222">
        <f>'[3]101020'!$R$15</f>
        <v>732</v>
      </c>
      <c r="D7" s="223">
        <f>'[3]101020'!$U$15</f>
        <v>12</v>
      </c>
      <c r="E7" s="223">
        <f>'[3]101020'!$X$15</f>
        <v>50</v>
      </c>
      <c r="F7" s="223">
        <f>'[3]101020'!$AB$15</f>
        <v>65</v>
      </c>
      <c r="G7" s="223">
        <f>'[3]101020'!$AC$15</f>
        <v>77</v>
      </c>
      <c r="H7" s="223">
        <f>'[3]101020'!$AE$15</f>
        <v>81</v>
      </c>
      <c r="I7" s="223">
        <f>'[3]101020'!$AF$15</f>
        <v>92</v>
      </c>
      <c r="J7" s="223">
        <f>'[3]101020'!$AH$15</f>
        <v>86</v>
      </c>
      <c r="K7" s="223">
        <f>'[3]101020'!$AI$15</f>
        <v>72</v>
      </c>
      <c r="L7" s="223">
        <f>'[3]101020'!$AJ$15</f>
        <v>131</v>
      </c>
      <c r="M7" s="224">
        <f>'[3]101020'!$AM$15</f>
        <v>65</v>
      </c>
      <c r="N7" s="27"/>
      <c r="O7" s="27"/>
    </row>
    <row r="8" spans="1:16" ht="14.25" customHeight="1">
      <c r="A8" s="350"/>
      <c r="B8" s="218" t="s">
        <v>0</v>
      </c>
      <c r="C8" s="222">
        <f>'[3]101020'!$R$16</f>
        <v>707</v>
      </c>
      <c r="D8" s="223">
        <f>'[3]101020'!$U$16</f>
        <v>11</v>
      </c>
      <c r="E8" s="223">
        <f>'[3]101020'!$X$16</f>
        <v>47</v>
      </c>
      <c r="F8" s="223">
        <f>'[3]101020'!$AB$16</f>
        <v>62</v>
      </c>
      <c r="G8" s="223">
        <f>'[3]101020'!$AC$16</f>
        <v>75</v>
      </c>
      <c r="H8" s="223">
        <f>'[3]101020'!$AE$16</f>
        <v>78</v>
      </c>
      <c r="I8" s="223">
        <f>'[3]101020'!$AF$16</f>
        <v>89</v>
      </c>
      <c r="J8" s="223">
        <f>'[3]101020'!$AH$16</f>
        <v>84</v>
      </c>
      <c r="K8" s="223">
        <f>'[3]101020'!$AI$16</f>
        <v>70</v>
      </c>
      <c r="L8" s="223">
        <f>'[3]101020'!$AJ$16</f>
        <v>127</v>
      </c>
      <c r="M8" s="224">
        <f>'[3]101020'!$AM$16</f>
        <v>64</v>
      </c>
      <c r="N8" s="27"/>
      <c r="O8" s="27"/>
      <c r="P8" s="27"/>
    </row>
    <row r="9" spans="1:16" ht="14.25" customHeight="1">
      <c r="A9" s="350"/>
      <c r="B9" s="218" t="s">
        <v>1</v>
      </c>
      <c r="C9" s="222">
        <f>'[3]101020'!$R$123</f>
        <v>25</v>
      </c>
      <c r="D9" s="223">
        <f>'[3]101020'!$U$123</f>
        <v>1</v>
      </c>
      <c r="E9" s="223">
        <f>'[3]101020'!$X$123</f>
        <v>3</v>
      </c>
      <c r="F9" s="223">
        <f>'[3]101020'!$AB$123</f>
        <v>4</v>
      </c>
      <c r="G9" s="223">
        <f>'[3]101020'!$AC$123</f>
        <v>2</v>
      </c>
      <c r="H9" s="223">
        <f>'[3]101020'!$AE$123</f>
        <v>3</v>
      </c>
      <c r="I9" s="223">
        <f>'[3]101020'!$AF$123</f>
        <v>3</v>
      </c>
      <c r="J9" s="223">
        <f>'[3]101020'!$AH$123</f>
        <v>3</v>
      </c>
      <c r="K9" s="223">
        <f>'[3]101020'!$AI$123</f>
        <v>2</v>
      </c>
      <c r="L9" s="223">
        <f>'[3]101020'!$AJ$123</f>
        <v>4</v>
      </c>
      <c r="M9" s="224">
        <f>'[3]101020'!$AM$123</f>
        <v>1</v>
      </c>
      <c r="N9" s="27"/>
      <c r="O9" s="27"/>
      <c r="P9" s="27"/>
    </row>
    <row r="10" spans="1:16" ht="14.25" customHeight="1">
      <c r="A10" s="350"/>
      <c r="B10" s="218" t="s">
        <v>2</v>
      </c>
      <c r="C10" s="222">
        <f>'[3]101020'!$R$124</f>
        <v>467</v>
      </c>
      <c r="D10" s="223">
        <f>'[3]101020'!$U$124</f>
        <v>70</v>
      </c>
      <c r="E10" s="223">
        <f>'[3]101020'!$X$124</f>
        <v>21</v>
      </c>
      <c r="F10" s="223">
        <f>'[3]101020'!$AB$124</f>
        <v>10</v>
      </c>
      <c r="G10" s="223">
        <f>'[3]101020'!$AC$124</f>
        <v>11</v>
      </c>
      <c r="H10" s="223">
        <f>'[3]101020'!$AE$124</f>
        <v>13</v>
      </c>
      <c r="I10" s="223">
        <f>'[3]101020'!$AF$124</f>
        <v>13</v>
      </c>
      <c r="J10" s="223">
        <f>'[3]101020'!$AH$124</f>
        <v>15</v>
      </c>
      <c r="K10" s="223">
        <f>'[3]101020'!$AI$124</f>
        <v>16</v>
      </c>
      <c r="L10" s="223">
        <f>'[3]101020'!$AJ$124</f>
        <v>52</v>
      </c>
      <c r="M10" s="224">
        <f>'[3]101020'!$AM$124</f>
        <v>245</v>
      </c>
      <c r="N10" s="27"/>
      <c r="O10" s="27"/>
      <c r="P10" s="27"/>
    </row>
    <row r="11" spans="1:16" ht="14.25" customHeight="1">
      <c r="A11" s="351"/>
      <c r="B11" s="218" t="s">
        <v>189</v>
      </c>
      <c r="C11" s="225">
        <f>'[3]101020'!$R$131</f>
        <v>3.4</v>
      </c>
      <c r="D11" s="226">
        <f>'[3]101020'!$U$131</f>
        <v>8.3000000000000007</v>
      </c>
      <c r="E11" s="226">
        <f>'[3]101020'!$X$131</f>
        <v>6</v>
      </c>
      <c r="F11" s="226">
        <f>'[3]101020'!$AB$131</f>
        <v>6.2</v>
      </c>
      <c r="G11" s="226">
        <f>'[3]101020'!$AC$131</f>
        <v>2.6</v>
      </c>
      <c r="H11" s="226">
        <f>'[3]101020'!$AE$131</f>
        <v>3.7</v>
      </c>
      <c r="I11" s="226">
        <f>'[3]101020'!$AF$131</f>
        <v>3.3</v>
      </c>
      <c r="J11" s="226">
        <f>'[3]101020'!$AH$131</f>
        <v>3.5</v>
      </c>
      <c r="K11" s="226">
        <f>'[3]101020'!$AI$131</f>
        <v>2.8</v>
      </c>
      <c r="L11" s="226">
        <f>'[3]101020'!$AJ$131</f>
        <v>3.1</v>
      </c>
      <c r="M11" s="227">
        <f>'[3]101020'!$AM$131</f>
        <v>1.5</v>
      </c>
      <c r="N11" s="27"/>
      <c r="O11" s="27"/>
      <c r="P11" s="27"/>
    </row>
    <row r="12" spans="1:16" ht="14.25" customHeight="1">
      <c r="A12" s="353" t="s">
        <v>88</v>
      </c>
      <c r="B12" s="218" t="s">
        <v>190</v>
      </c>
      <c r="C12" s="219">
        <f>'[3]101020 (2)'!$R$14</f>
        <v>585</v>
      </c>
      <c r="D12" s="220">
        <f>'[3]101020 (2)'!$U$14</f>
        <v>42</v>
      </c>
      <c r="E12" s="220">
        <f>'[3]101020 (2)'!$X$14</f>
        <v>37</v>
      </c>
      <c r="F12" s="220">
        <f>'[3]101020 (2)'!$AB$14</f>
        <v>38</v>
      </c>
      <c r="G12" s="220">
        <f>'[3]101020 (2)'!$AC$14</f>
        <v>44</v>
      </c>
      <c r="H12" s="220">
        <f>'[3]101020 (2)'!$AE$14</f>
        <v>46</v>
      </c>
      <c r="I12" s="220">
        <f>'[3]101020 (2)'!$AF$14</f>
        <v>52</v>
      </c>
      <c r="J12" s="220">
        <f>'[3]101020 (2)'!$AH$14</f>
        <v>51</v>
      </c>
      <c r="K12" s="220">
        <f>'[3]101020 (2)'!$AI$14</f>
        <v>44</v>
      </c>
      <c r="L12" s="220">
        <f>'[3]101020 (2)'!$AJ$14</f>
        <v>92</v>
      </c>
      <c r="M12" s="221">
        <f>'[3]101020 (2)'!$AM$14</f>
        <v>139</v>
      </c>
      <c r="N12" s="27"/>
      <c r="O12" s="27"/>
      <c r="P12" s="27"/>
    </row>
    <row r="13" spans="1:16" ht="14.25" customHeight="1">
      <c r="A13" s="355"/>
      <c r="B13" s="218" t="s">
        <v>12</v>
      </c>
      <c r="C13" s="222">
        <f>'[3]101020 (2)'!$R$15</f>
        <v>399</v>
      </c>
      <c r="D13" s="223">
        <f>'[3]101020 (2)'!$U$15</f>
        <v>6</v>
      </c>
      <c r="E13" s="223">
        <f>'[3]101020 (2)'!$X$15</f>
        <v>26</v>
      </c>
      <c r="F13" s="223">
        <f>'[3]101020 (2)'!$AB$15</f>
        <v>35</v>
      </c>
      <c r="G13" s="223">
        <f>'[3]101020 (2)'!$AC$15</f>
        <v>41</v>
      </c>
      <c r="H13" s="223">
        <f>'[3]101020 (2)'!$AE$15</f>
        <v>43</v>
      </c>
      <c r="I13" s="223">
        <f>'[3]101020 (2)'!$AF$15</f>
        <v>50</v>
      </c>
      <c r="J13" s="223">
        <f>'[3]101020 (2)'!$AH$15</f>
        <v>47</v>
      </c>
      <c r="K13" s="223">
        <f>'[3]101020 (2)'!$AI$15</f>
        <v>39</v>
      </c>
      <c r="L13" s="223">
        <f>'[3]101020 (2)'!$AJ$15</f>
        <v>74</v>
      </c>
      <c r="M13" s="224">
        <f>'[3]101020 (2)'!$AM$15</f>
        <v>39</v>
      </c>
      <c r="N13" s="27"/>
      <c r="O13" s="27"/>
      <c r="P13" s="27"/>
    </row>
    <row r="14" spans="1:16" ht="14.25" customHeight="1">
      <c r="A14" s="355"/>
      <c r="B14" s="218" t="s">
        <v>0</v>
      </c>
      <c r="C14" s="222">
        <f>'[3]101020 (2)'!$R$16</f>
        <v>384</v>
      </c>
      <c r="D14" s="223">
        <f>'[3]101020 (2)'!$U$16</f>
        <v>5</v>
      </c>
      <c r="E14" s="223">
        <f>'[3]101020 (2)'!$X$16</f>
        <v>24</v>
      </c>
      <c r="F14" s="223">
        <f>'[3]101020 (2)'!$AB$16</f>
        <v>33</v>
      </c>
      <c r="G14" s="223">
        <f>'[3]101020 (2)'!$AC$16</f>
        <v>40</v>
      </c>
      <c r="H14" s="223">
        <f>'[3]101020 (2)'!$AE$16</f>
        <v>42</v>
      </c>
      <c r="I14" s="223">
        <f>'[3]101020 (2)'!$AF$16</f>
        <v>48</v>
      </c>
      <c r="J14" s="223">
        <f>'[3]101020 (2)'!$AH$16</f>
        <v>45</v>
      </c>
      <c r="K14" s="223">
        <f>'[3]101020 (2)'!$AI$16</f>
        <v>38</v>
      </c>
      <c r="L14" s="223">
        <f>'[3]101020 (2)'!$AJ$16</f>
        <v>72</v>
      </c>
      <c r="M14" s="224">
        <f>'[3]101020 (2)'!$AM$16</f>
        <v>39</v>
      </c>
      <c r="N14" s="27"/>
      <c r="O14" s="27"/>
      <c r="P14" s="27"/>
    </row>
    <row r="15" spans="1:16" ht="14.25" customHeight="1">
      <c r="A15" s="355"/>
      <c r="B15" s="218" t="s">
        <v>1</v>
      </c>
      <c r="C15" s="222">
        <f>'[3]101020 (2)'!$R$123</f>
        <v>15</v>
      </c>
      <c r="D15" s="223">
        <f>'[3]101020 (2)'!$U$123</f>
        <v>1</v>
      </c>
      <c r="E15" s="223">
        <f>'[3]101020 (2)'!$X$123</f>
        <v>2</v>
      </c>
      <c r="F15" s="223">
        <f>'[3]101020 (2)'!$AB$123</f>
        <v>2</v>
      </c>
      <c r="G15" s="223">
        <f>'[3]101020 (2)'!$AC$123</f>
        <v>2</v>
      </c>
      <c r="H15" s="223">
        <f>'[3]101020 (2)'!$AE$123</f>
        <v>2</v>
      </c>
      <c r="I15" s="223">
        <f>'[3]101020 (2)'!$AF$123</f>
        <v>2</v>
      </c>
      <c r="J15" s="223">
        <f>'[3]101020 (2)'!$AH$123</f>
        <v>2</v>
      </c>
      <c r="K15" s="223">
        <f>'[3]101020 (2)'!$AI$123</f>
        <v>1</v>
      </c>
      <c r="L15" s="223">
        <f>'[3]101020 (2)'!$AJ$123</f>
        <v>2</v>
      </c>
      <c r="M15" s="228">
        <f>'[3]101020 (2)'!$AM$123</f>
        <v>1</v>
      </c>
      <c r="N15" s="27"/>
      <c r="O15" s="27"/>
      <c r="P15" s="27"/>
    </row>
    <row r="16" spans="1:16" ht="14.25" customHeight="1">
      <c r="A16" s="355"/>
      <c r="B16" s="218" t="s">
        <v>2</v>
      </c>
      <c r="C16" s="222">
        <f>'[3]101020 (2)'!$R$124</f>
        <v>185</v>
      </c>
      <c r="D16" s="223">
        <f>'[3]101020 (2)'!$U$124</f>
        <v>36</v>
      </c>
      <c r="E16" s="223">
        <f>'[3]101020 (2)'!$X$124</f>
        <v>11</v>
      </c>
      <c r="F16" s="223">
        <f>'[3]101020 (2)'!$AB$124</f>
        <v>3</v>
      </c>
      <c r="G16" s="223">
        <f>'[3]101020 (2)'!$AC$124</f>
        <v>2</v>
      </c>
      <c r="H16" s="223">
        <f>'[3]101020 (2)'!$AE$124</f>
        <v>3</v>
      </c>
      <c r="I16" s="223">
        <f>'[3]101020 (2)'!$AF$124</f>
        <v>3</v>
      </c>
      <c r="J16" s="223">
        <f>'[3]101020 (2)'!$AH$124</f>
        <v>4</v>
      </c>
      <c r="K16" s="223">
        <f>'[3]101020 (2)'!$AI$124</f>
        <v>5</v>
      </c>
      <c r="L16" s="223">
        <f>'[3]101020 (2)'!$AJ$124</f>
        <v>19</v>
      </c>
      <c r="M16" s="224">
        <f>'[3]101020 (2)'!$AM$124</f>
        <v>99</v>
      </c>
      <c r="N16" s="27"/>
      <c r="O16" s="27"/>
      <c r="P16" s="27"/>
    </row>
    <row r="17" spans="1:16" ht="14.25" customHeight="1">
      <c r="A17" s="354"/>
      <c r="B17" s="229" t="s">
        <v>189</v>
      </c>
      <c r="C17" s="226">
        <f>'[3]101020 (2)'!$R$131</f>
        <v>3.8</v>
      </c>
      <c r="D17" s="226">
        <f>'[3]101020 (2)'!$U$131</f>
        <v>16.7</v>
      </c>
      <c r="E17" s="226">
        <f>'[3]101020 (2)'!$X$131</f>
        <v>7.7</v>
      </c>
      <c r="F17" s="226">
        <f>'[3]101020 (2)'!$AB$131</f>
        <v>5.7</v>
      </c>
      <c r="G17" s="226">
        <f>'[3]101020 (2)'!$AC$131</f>
        <v>4.9000000000000004</v>
      </c>
      <c r="H17" s="226">
        <f>'[3]101020 (2)'!$AE$131</f>
        <v>4.7</v>
      </c>
      <c r="I17" s="226">
        <f>'[3]101020 (2)'!$AF$131</f>
        <v>4</v>
      </c>
      <c r="J17" s="226">
        <f>'[3]101020 (2)'!$AH$131</f>
        <v>4.3</v>
      </c>
      <c r="K17" s="226">
        <f>'[3]101020 (2)'!$AI$131</f>
        <v>2.6</v>
      </c>
      <c r="L17" s="226">
        <f>'[3]101020 (2)'!$AJ$131</f>
        <v>2.7</v>
      </c>
      <c r="M17" s="227">
        <f>'[3]101020 (2)'!$AM$131</f>
        <v>2.6</v>
      </c>
      <c r="N17" s="27"/>
      <c r="O17" s="27"/>
      <c r="P17" s="27"/>
    </row>
    <row r="18" spans="1:16" ht="14.25" customHeight="1">
      <c r="A18" s="353" t="s">
        <v>89</v>
      </c>
      <c r="B18" s="218" t="s">
        <v>190</v>
      </c>
      <c r="C18" s="219">
        <f>'[3]101020 (3)'!$R$14</f>
        <v>614</v>
      </c>
      <c r="D18" s="223">
        <f>'[3]101020 (3)'!$U$14</f>
        <v>40</v>
      </c>
      <c r="E18" s="220">
        <f>'[3]101020 (3)'!$X$14</f>
        <v>35</v>
      </c>
      <c r="F18" s="220">
        <f>'[3]101020 (3)'!$AB$14</f>
        <v>38</v>
      </c>
      <c r="G18" s="220">
        <f>'[3]101020 (3)'!$AC$14</f>
        <v>45</v>
      </c>
      <c r="H18" s="220">
        <f>'[3]101020 (3)'!$AE$14</f>
        <v>47</v>
      </c>
      <c r="I18" s="220">
        <f>'[3]101020 (3)'!$AF$14</f>
        <v>52</v>
      </c>
      <c r="J18" s="220">
        <f>'[3]101020 (3)'!$AH$14</f>
        <v>51</v>
      </c>
      <c r="K18" s="220">
        <f>'[3]101020 (3)'!$AI$14</f>
        <v>44</v>
      </c>
      <c r="L18" s="220">
        <f>'[3]101020 (3)'!$AJ$14</f>
        <v>91</v>
      </c>
      <c r="M18" s="221">
        <f>'[3]101020 (3)'!$AM$14</f>
        <v>172</v>
      </c>
      <c r="N18" s="27"/>
      <c r="O18" s="27"/>
      <c r="P18" s="27"/>
    </row>
    <row r="19" spans="1:16" ht="14.25" customHeight="1">
      <c r="A19" s="355"/>
      <c r="B19" s="218" t="s">
        <v>12</v>
      </c>
      <c r="C19" s="222">
        <f>'[3]101020 (3)'!$R$15</f>
        <v>332</v>
      </c>
      <c r="D19" s="223">
        <f>'[3]101020 (3)'!$U$15</f>
        <v>6</v>
      </c>
      <c r="E19" s="223">
        <f>'[3]101020 (3)'!$X$15</f>
        <v>25</v>
      </c>
      <c r="F19" s="223">
        <f>'[3]101020 (3)'!$AB$15</f>
        <v>31</v>
      </c>
      <c r="G19" s="223">
        <f>'[3]101020 (3)'!$AC$15</f>
        <v>36</v>
      </c>
      <c r="H19" s="223">
        <f>'[3]101020 (3)'!$AE$15</f>
        <v>37</v>
      </c>
      <c r="I19" s="223">
        <f>'[3]101020 (3)'!$AF$15</f>
        <v>42</v>
      </c>
      <c r="J19" s="223">
        <f>'[3]101020 (3)'!$AH$15</f>
        <v>39</v>
      </c>
      <c r="K19" s="223">
        <f>'[3]101020 (3)'!$AI$15</f>
        <v>33</v>
      </c>
      <c r="L19" s="223">
        <f>'[3]101020 (3)'!$AJ$15</f>
        <v>57</v>
      </c>
      <c r="M19" s="224">
        <f>'[3]101020 (3)'!$AM$15</f>
        <v>26</v>
      </c>
      <c r="N19" s="27"/>
      <c r="O19" s="27"/>
      <c r="P19" s="27"/>
    </row>
    <row r="20" spans="1:16" ht="14.25" customHeight="1">
      <c r="A20" s="355"/>
      <c r="B20" s="218" t="s">
        <v>0</v>
      </c>
      <c r="C20" s="222">
        <f>'[3]101020 (3)'!$R$16</f>
        <v>323</v>
      </c>
      <c r="D20" s="223">
        <f>'[3]101020 (3)'!$U$16</f>
        <v>6</v>
      </c>
      <c r="E20" s="223">
        <f>'[3]101020 (3)'!$X$16</f>
        <v>24</v>
      </c>
      <c r="F20" s="223">
        <f>'[3]101020 (3)'!$AB$16</f>
        <v>29</v>
      </c>
      <c r="G20" s="223">
        <f>'[3]101020 (3)'!$AC$16</f>
        <v>35</v>
      </c>
      <c r="H20" s="223">
        <f>'[3]101020 (3)'!$AE$16</f>
        <v>36</v>
      </c>
      <c r="I20" s="223">
        <f>'[3]101020 (3)'!$AF$16</f>
        <v>41</v>
      </c>
      <c r="J20" s="223">
        <f>'[3]101020 (3)'!$AH$16</f>
        <v>38</v>
      </c>
      <c r="K20" s="223">
        <f>'[3]101020 (3)'!$AI$16</f>
        <v>32</v>
      </c>
      <c r="L20" s="223">
        <f>'[3]101020 (3)'!$AJ$16</f>
        <v>56</v>
      </c>
      <c r="M20" s="224">
        <f>'[3]101020 (3)'!$AM$16</f>
        <v>26</v>
      </c>
      <c r="N20" s="27"/>
      <c r="O20" s="27"/>
      <c r="P20" s="27"/>
    </row>
    <row r="21" spans="1:16" ht="14.25" customHeight="1">
      <c r="A21" s="355"/>
      <c r="B21" s="218" t="s">
        <v>1</v>
      </c>
      <c r="C21" s="222">
        <f>'[3]101020 (3)'!$R$123</f>
        <v>10</v>
      </c>
      <c r="D21" s="230">
        <f>'[3]101020 (3)'!$U$123</f>
        <v>0</v>
      </c>
      <c r="E21" s="230">
        <f>'[3]101020 (3)'!$X$123</f>
        <v>1</v>
      </c>
      <c r="F21" s="230">
        <f>'[3]101020 (3)'!$AB$123</f>
        <v>2</v>
      </c>
      <c r="G21" s="230">
        <f>'[3]101020 (3)'!$AC$123</f>
        <v>1</v>
      </c>
      <c r="H21" s="230">
        <f>'[3]101020 (3)'!$AE$123</f>
        <v>1</v>
      </c>
      <c r="I21" s="230">
        <f>'[3]101020 (3)'!$AF$123</f>
        <v>1</v>
      </c>
      <c r="J21" s="230">
        <f>'[3]101020 (3)'!$AH$123</f>
        <v>1</v>
      </c>
      <c r="K21" s="230">
        <f>'[3]101020 (3)'!$AI$123</f>
        <v>1</v>
      </c>
      <c r="L21" s="230">
        <f>'[3]101020 (3)'!$AJ$123</f>
        <v>2</v>
      </c>
      <c r="M21" s="228">
        <f>'[3]101020 (3)'!$AM$123</f>
        <v>0</v>
      </c>
      <c r="N21" s="27"/>
      <c r="O21" s="27"/>
      <c r="P21" s="27"/>
    </row>
    <row r="22" spans="1:16" ht="14.25" customHeight="1">
      <c r="A22" s="355"/>
      <c r="B22" s="218" t="s">
        <v>2</v>
      </c>
      <c r="C22" s="222">
        <f>'[3]101020 (3)'!$R$124</f>
        <v>282</v>
      </c>
      <c r="D22" s="230">
        <f>'[3]101020 (3)'!$U$124</f>
        <v>33</v>
      </c>
      <c r="E22" s="230">
        <f>'[3]101020 (3)'!$X$124</f>
        <v>10</v>
      </c>
      <c r="F22" s="230">
        <f>'[3]101020 (3)'!$AB$124</f>
        <v>7</v>
      </c>
      <c r="G22" s="230">
        <f>'[3]101020 (3)'!$AC$124</f>
        <v>9</v>
      </c>
      <c r="H22" s="230">
        <f>'[3]101020 (3)'!$AE$124</f>
        <v>10</v>
      </c>
      <c r="I22" s="230">
        <f>'[3]101020 (3)'!$AF$124</f>
        <v>10</v>
      </c>
      <c r="J22" s="230">
        <f>'[3]101020 (3)'!$AH$124</f>
        <v>11</v>
      </c>
      <c r="K22" s="230">
        <f>'[3]101020 (3)'!$AI$124</f>
        <v>11</v>
      </c>
      <c r="L22" s="230">
        <f>'[3]101020 (3)'!$AJ$124</f>
        <v>34</v>
      </c>
      <c r="M22" s="228">
        <f>'[3]101020 (3)'!$AM$124</f>
        <v>146</v>
      </c>
      <c r="N22" s="27"/>
      <c r="O22" s="27"/>
      <c r="P22" s="27"/>
    </row>
    <row r="23" spans="1:16" ht="14.25" customHeight="1">
      <c r="A23" s="354"/>
      <c r="B23" s="218" t="s">
        <v>189</v>
      </c>
      <c r="C23" s="225">
        <f>'[3]101020 (3)'!$R$131</f>
        <v>3</v>
      </c>
      <c r="D23" s="231" t="str">
        <f>'[3]101020 (3)'!$U$131</f>
        <v>-</v>
      </c>
      <c r="E23" s="231">
        <f>'[3]101020 (3)'!$X$131</f>
        <v>4</v>
      </c>
      <c r="F23" s="231">
        <f>'[3]101020 (3)'!$AB$131</f>
        <v>6.5</v>
      </c>
      <c r="G23" s="231">
        <f>'[3]101020 (3)'!$AC$131</f>
        <v>2.8</v>
      </c>
      <c r="H23" s="231">
        <f>'[3]101020 (3)'!$AE$131</f>
        <v>2.7</v>
      </c>
      <c r="I23" s="231">
        <f>'[3]101020 (3)'!$AF$131</f>
        <v>2.4</v>
      </c>
      <c r="J23" s="232">
        <f>'[3]101020 (3)'!$AH$131</f>
        <v>2.6</v>
      </c>
      <c r="K23" s="232">
        <f>'[3]101020 (3)'!$AI$131</f>
        <v>3</v>
      </c>
      <c r="L23" s="232">
        <f>'[3]101020 (3)'!$AJ$131</f>
        <v>3.5</v>
      </c>
      <c r="M23" s="233" t="str">
        <f>'[3]101020 (3)'!$AM$131</f>
        <v>-</v>
      </c>
      <c r="N23" s="234"/>
      <c r="O23" s="27"/>
      <c r="P23" s="27"/>
    </row>
    <row r="24" spans="1:16" ht="14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7"/>
      <c r="O24" s="27"/>
      <c r="P24" s="27"/>
    </row>
    <row r="25" spans="1:16" ht="14.25" customHeight="1">
      <c r="A25" s="5"/>
      <c r="B25" s="5"/>
      <c r="C25" s="5"/>
      <c r="D25" s="5"/>
      <c r="E25" s="5"/>
      <c r="F25" s="5"/>
      <c r="G25" s="5"/>
      <c r="H25" s="5"/>
      <c r="I25" s="5"/>
      <c r="J25" s="235"/>
      <c r="K25" s="235"/>
      <c r="L25" s="235"/>
      <c r="M25" s="235"/>
      <c r="N25" s="27"/>
      <c r="O25" s="27"/>
      <c r="P25" s="27"/>
    </row>
    <row r="26" spans="1:16" ht="14.25" customHeight="1">
      <c r="A26" s="236"/>
      <c r="B26" s="236" t="str">
        <f>B3</f>
        <v>平成30年平均沖縄県</v>
      </c>
      <c r="C26" s="236"/>
      <c r="D26" s="236"/>
      <c r="E26" s="236"/>
      <c r="F26" s="236"/>
      <c r="G26" s="236"/>
      <c r="H26" s="236"/>
      <c r="I26" s="236"/>
      <c r="J26" s="237"/>
      <c r="K26" s="238"/>
      <c r="L26" s="239"/>
      <c r="M26" s="10" t="s">
        <v>164</v>
      </c>
      <c r="N26" s="27"/>
      <c r="O26" s="27"/>
      <c r="P26" s="27"/>
    </row>
    <row r="27" spans="1:16" ht="14.25" customHeight="1">
      <c r="A27" s="240"/>
      <c r="B27" s="353" t="s">
        <v>191</v>
      </c>
      <c r="C27" s="353" t="s">
        <v>166</v>
      </c>
      <c r="D27" s="241" t="s">
        <v>192</v>
      </c>
      <c r="E27" s="242" t="s">
        <v>193</v>
      </c>
      <c r="F27" s="242" t="s">
        <v>194</v>
      </c>
      <c r="G27" s="241" t="s">
        <v>195</v>
      </c>
      <c r="H27" s="241" t="s">
        <v>196</v>
      </c>
      <c r="I27" s="241" t="s">
        <v>197</v>
      </c>
      <c r="J27" s="243" t="s">
        <v>192</v>
      </c>
      <c r="K27" s="241" t="s">
        <v>198</v>
      </c>
      <c r="L27" s="241" t="s">
        <v>199</v>
      </c>
      <c r="M27" s="242" t="s">
        <v>200</v>
      </c>
      <c r="N27" s="27"/>
      <c r="O27" s="27"/>
      <c r="P27" s="27"/>
    </row>
    <row r="28" spans="1:16" ht="14.25" customHeight="1">
      <c r="A28" s="244"/>
      <c r="B28" s="354"/>
      <c r="C28" s="354"/>
      <c r="D28" s="215" t="s">
        <v>201</v>
      </c>
      <c r="E28" s="245" t="s">
        <v>202</v>
      </c>
      <c r="F28" s="245" t="s">
        <v>203</v>
      </c>
      <c r="G28" s="215" t="s">
        <v>204</v>
      </c>
      <c r="H28" s="215" t="s">
        <v>205</v>
      </c>
      <c r="I28" s="245" t="s">
        <v>206</v>
      </c>
      <c r="J28" s="243" t="s">
        <v>207</v>
      </c>
      <c r="K28" s="241" t="s">
        <v>208</v>
      </c>
      <c r="L28" s="245" t="s">
        <v>204</v>
      </c>
      <c r="M28" s="245" t="s">
        <v>186</v>
      </c>
      <c r="N28" s="27"/>
      <c r="O28" s="27"/>
      <c r="P28" s="27"/>
    </row>
    <row r="29" spans="1:16" ht="14.25" customHeight="1">
      <c r="A29" s="349" t="s">
        <v>187</v>
      </c>
      <c r="B29" s="218" t="s">
        <v>190</v>
      </c>
      <c r="C29" s="219">
        <f t="shared" ref="C29:C46" si="0">C6</f>
        <v>1199</v>
      </c>
      <c r="D29" s="220">
        <f>'[3]101020'!$T$14</f>
        <v>154</v>
      </c>
      <c r="E29" s="220">
        <f>'[3]101020'!$AA$14</f>
        <v>164</v>
      </c>
      <c r="F29" s="220">
        <f>'[3]101020'!$AD$14</f>
        <v>198</v>
      </c>
      <c r="G29" s="220">
        <f>'[3]101020'!$AG$14</f>
        <v>190</v>
      </c>
      <c r="H29" s="220">
        <f t="shared" ref="H29:I46" si="1">L6</f>
        <v>183</v>
      </c>
      <c r="I29" s="246">
        <f t="shared" si="1"/>
        <v>311</v>
      </c>
      <c r="J29" s="247">
        <f>D29+F6</f>
        <v>230</v>
      </c>
      <c r="K29" s="220">
        <f>G6+H6</f>
        <v>182</v>
      </c>
      <c r="L29" s="223">
        <f>I6+G29</f>
        <v>294</v>
      </c>
      <c r="M29" s="246">
        <f>L6+M6</f>
        <v>494</v>
      </c>
      <c r="N29" s="27"/>
      <c r="O29" s="27"/>
      <c r="P29" s="27"/>
    </row>
    <row r="30" spans="1:16" ht="14.25" customHeight="1">
      <c r="A30" s="350"/>
      <c r="B30" s="218" t="s">
        <v>12</v>
      </c>
      <c r="C30" s="222">
        <f t="shared" si="0"/>
        <v>732</v>
      </c>
      <c r="D30" s="223">
        <f>'[3]101020'!$T$15</f>
        <v>62</v>
      </c>
      <c r="E30" s="223">
        <f>'[3]101020'!$AA$15</f>
        <v>143</v>
      </c>
      <c r="F30" s="223">
        <f>'[3]101020'!$AD$15</f>
        <v>172</v>
      </c>
      <c r="G30" s="223">
        <f>'[3]101020'!$AG$15</f>
        <v>158</v>
      </c>
      <c r="H30" s="223">
        <f t="shared" si="1"/>
        <v>131</v>
      </c>
      <c r="I30" s="248">
        <f t="shared" si="1"/>
        <v>65</v>
      </c>
      <c r="J30" s="249">
        <f>D30+F7</f>
        <v>127</v>
      </c>
      <c r="K30" s="223">
        <f>G7+H7</f>
        <v>158</v>
      </c>
      <c r="L30" s="223">
        <f>I7+G30</f>
        <v>250</v>
      </c>
      <c r="M30" s="248">
        <f>L7+M7</f>
        <v>196</v>
      </c>
      <c r="N30" s="27"/>
      <c r="O30" s="27"/>
      <c r="P30" s="27"/>
    </row>
    <row r="31" spans="1:16" ht="14.25" customHeight="1">
      <c r="A31" s="350"/>
      <c r="B31" s="218" t="s">
        <v>0</v>
      </c>
      <c r="C31" s="222">
        <f t="shared" si="0"/>
        <v>707</v>
      </c>
      <c r="D31" s="223">
        <f>'[3]101020'!$T$16</f>
        <v>58</v>
      </c>
      <c r="E31" s="223">
        <f>'[3]101020'!$AA$16</f>
        <v>137</v>
      </c>
      <c r="F31" s="223">
        <f>'[3]101020'!$AD$16</f>
        <v>167</v>
      </c>
      <c r="G31" s="223">
        <f>'[3]101020'!$AG$16</f>
        <v>153</v>
      </c>
      <c r="H31" s="223">
        <f t="shared" si="1"/>
        <v>127</v>
      </c>
      <c r="I31" s="248">
        <f t="shared" si="1"/>
        <v>64</v>
      </c>
      <c r="J31" s="249">
        <f>D31+F8</f>
        <v>120</v>
      </c>
      <c r="K31" s="223">
        <f>G8+H8</f>
        <v>153</v>
      </c>
      <c r="L31" s="223">
        <f>I8+G31</f>
        <v>242</v>
      </c>
      <c r="M31" s="248">
        <f>L8+M8</f>
        <v>191</v>
      </c>
      <c r="N31" s="27"/>
      <c r="O31" s="27"/>
      <c r="P31" s="27"/>
    </row>
    <row r="32" spans="1:16" ht="14.25" customHeight="1">
      <c r="A32" s="350"/>
      <c r="B32" s="218" t="s">
        <v>1</v>
      </c>
      <c r="C32" s="222">
        <f t="shared" si="0"/>
        <v>25</v>
      </c>
      <c r="D32" s="223">
        <f>'[3]101020'!$T$123</f>
        <v>4</v>
      </c>
      <c r="E32" s="223">
        <f>'[3]101020'!$AA$123</f>
        <v>6</v>
      </c>
      <c r="F32" s="223">
        <f>'[3]101020'!$AD$123</f>
        <v>5</v>
      </c>
      <c r="G32" s="223">
        <f>'[3]101020'!$AG$123</f>
        <v>5</v>
      </c>
      <c r="H32" s="223">
        <f t="shared" si="1"/>
        <v>4</v>
      </c>
      <c r="I32" s="248">
        <f t="shared" si="1"/>
        <v>1</v>
      </c>
      <c r="J32" s="249">
        <f>D32+F9</f>
        <v>8</v>
      </c>
      <c r="K32" s="223">
        <f>G9+H9</f>
        <v>5</v>
      </c>
      <c r="L32" s="223">
        <f>I9+G32</f>
        <v>8</v>
      </c>
      <c r="M32" s="248">
        <f>IF(L9="-",0,L9)+IF(M9="-",0,M9)</f>
        <v>5</v>
      </c>
      <c r="N32" s="27"/>
      <c r="O32" s="27"/>
      <c r="P32" s="27"/>
    </row>
    <row r="33" spans="1:16" ht="14.25" customHeight="1">
      <c r="A33" s="350"/>
      <c r="B33" s="218" t="s">
        <v>2</v>
      </c>
      <c r="C33" s="222">
        <f t="shared" si="0"/>
        <v>467</v>
      </c>
      <c r="D33" s="223">
        <f>'[3]101020'!$T$124</f>
        <v>91</v>
      </c>
      <c r="E33" s="223">
        <f>'[3]101020'!$AA$124</f>
        <v>22</v>
      </c>
      <c r="F33" s="223">
        <f>'[3]101020'!$AD$124</f>
        <v>25</v>
      </c>
      <c r="G33" s="223">
        <f>'[3]101020'!$AG$124</f>
        <v>31</v>
      </c>
      <c r="H33" s="223">
        <f t="shared" si="1"/>
        <v>52</v>
      </c>
      <c r="I33" s="248">
        <f t="shared" si="1"/>
        <v>245</v>
      </c>
      <c r="J33" s="249">
        <f>D33+F10</f>
        <v>101</v>
      </c>
      <c r="K33" s="223">
        <f>G10+H10</f>
        <v>24</v>
      </c>
      <c r="L33" s="223">
        <f>I10+G33</f>
        <v>44</v>
      </c>
      <c r="M33" s="248">
        <f>L10+M10</f>
        <v>297</v>
      </c>
      <c r="N33" s="27"/>
      <c r="O33" s="27"/>
      <c r="P33" s="27"/>
    </row>
    <row r="34" spans="1:16" ht="14.25" customHeight="1">
      <c r="A34" s="351"/>
      <c r="B34" s="218" t="s">
        <v>189</v>
      </c>
      <c r="C34" s="250">
        <f t="shared" si="0"/>
        <v>3.4</v>
      </c>
      <c r="D34" s="251">
        <f>'[3]101020'!$T$131</f>
        <v>6.5</v>
      </c>
      <c r="E34" s="226">
        <f>'[3]101020'!$AA$131</f>
        <v>4.2</v>
      </c>
      <c r="F34" s="226">
        <f>'[3]101020'!$AD$131</f>
        <v>2.9</v>
      </c>
      <c r="G34" s="226">
        <f>'[3]101020'!$AG$131</f>
        <v>3.2</v>
      </c>
      <c r="H34" s="251">
        <f t="shared" si="1"/>
        <v>3.1</v>
      </c>
      <c r="I34" s="252">
        <f t="shared" si="1"/>
        <v>1.5</v>
      </c>
      <c r="J34" s="253">
        <f>ROUND(J32/J30*100,1)</f>
        <v>6.3</v>
      </c>
      <c r="K34" s="226">
        <f>ROUND(K32/K30*100,1)</f>
        <v>3.2</v>
      </c>
      <c r="L34" s="226">
        <f>ROUND(L32/L30*100,1)</f>
        <v>3.2</v>
      </c>
      <c r="M34" s="227">
        <f>ROUND(M32/M30*100,1)</f>
        <v>2.6</v>
      </c>
      <c r="N34" s="27"/>
      <c r="O34" s="27"/>
      <c r="P34" s="27"/>
    </row>
    <row r="35" spans="1:16" ht="14.25" customHeight="1">
      <c r="A35" s="353" t="s">
        <v>88</v>
      </c>
      <c r="B35" s="218" t="s">
        <v>190</v>
      </c>
      <c r="C35" s="219">
        <f t="shared" si="0"/>
        <v>585</v>
      </c>
      <c r="D35" s="220">
        <f>'[3]101020 (2)'!$T$14</f>
        <v>79</v>
      </c>
      <c r="E35" s="220">
        <f>'[3]101020 (2)'!$AA$14</f>
        <v>82</v>
      </c>
      <c r="F35" s="220">
        <f>'[3]101020 (2)'!$AD$14</f>
        <v>98</v>
      </c>
      <c r="G35" s="220">
        <f>'[3]101020 (2)'!$AG$14</f>
        <v>95</v>
      </c>
      <c r="H35" s="220">
        <f t="shared" si="1"/>
        <v>92</v>
      </c>
      <c r="I35" s="246">
        <f t="shared" si="1"/>
        <v>139</v>
      </c>
      <c r="J35" s="249">
        <f>D35+F12</f>
        <v>117</v>
      </c>
      <c r="K35" s="223">
        <f>G12+H12</f>
        <v>90</v>
      </c>
      <c r="L35" s="223">
        <f>I12+G35</f>
        <v>147</v>
      </c>
      <c r="M35" s="248">
        <f>L12+M12</f>
        <v>231</v>
      </c>
      <c r="N35" s="27"/>
      <c r="O35" s="27"/>
      <c r="P35" s="27"/>
    </row>
    <row r="36" spans="1:16" ht="14.25" customHeight="1">
      <c r="A36" s="355"/>
      <c r="B36" s="218" t="s">
        <v>12</v>
      </c>
      <c r="C36" s="222">
        <f t="shared" si="0"/>
        <v>399</v>
      </c>
      <c r="D36" s="223">
        <f>'[3]101020 (2)'!$T$15</f>
        <v>31</v>
      </c>
      <c r="E36" s="223">
        <f>'[3]101020 (2)'!$AA$15</f>
        <v>76</v>
      </c>
      <c r="F36" s="223">
        <f>'[3]101020 (2)'!$AD$15</f>
        <v>93</v>
      </c>
      <c r="G36" s="223">
        <f>'[3]101020 (2)'!$AG$15</f>
        <v>86</v>
      </c>
      <c r="H36" s="223">
        <f t="shared" si="1"/>
        <v>74</v>
      </c>
      <c r="I36" s="248">
        <f t="shared" si="1"/>
        <v>39</v>
      </c>
      <c r="J36" s="249">
        <f>D36+F13</f>
        <v>66</v>
      </c>
      <c r="K36" s="223">
        <f>G13+H13</f>
        <v>84</v>
      </c>
      <c r="L36" s="223">
        <f>I13+G36</f>
        <v>136</v>
      </c>
      <c r="M36" s="248">
        <f>L13+M13</f>
        <v>113</v>
      </c>
      <c r="N36" s="27"/>
      <c r="O36" s="27"/>
      <c r="P36" s="27"/>
    </row>
    <row r="37" spans="1:16" ht="14.25" customHeight="1">
      <c r="A37" s="355"/>
      <c r="B37" s="218" t="s">
        <v>0</v>
      </c>
      <c r="C37" s="222">
        <f t="shared" si="0"/>
        <v>384</v>
      </c>
      <c r="D37" s="223">
        <f>'[3]101020 (2)'!$T$16</f>
        <v>29</v>
      </c>
      <c r="E37" s="223">
        <f>'[3]101020 (2)'!$AA$16</f>
        <v>72</v>
      </c>
      <c r="F37" s="223">
        <f>'[3]101020 (2)'!$AD$16</f>
        <v>90</v>
      </c>
      <c r="G37" s="223">
        <f>'[3]101020 (2)'!$AG$16</f>
        <v>83</v>
      </c>
      <c r="H37" s="223">
        <f t="shared" si="1"/>
        <v>72</v>
      </c>
      <c r="I37" s="248">
        <f t="shared" si="1"/>
        <v>39</v>
      </c>
      <c r="J37" s="249">
        <f>D37+F14</f>
        <v>62</v>
      </c>
      <c r="K37" s="223">
        <f>G14+H14</f>
        <v>82</v>
      </c>
      <c r="L37" s="223">
        <f>I14+G37</f>
        <v>131</v>
      </c>
      <c r="M37" s="248">
        <f>L14+M14</f>
        <v>111</v>
      </c>
      <c r="N37" s="27"/>
      <c r="O37" s="27"/>
      <c r="P37" s="27"/>
    </row>
    <row r="38" spans="1:16" ht="14.25" customHeight="1">
      <c r="A38" s="355"/>
      <c r="B38" s="218" t="s">
        <v>1</v>
      </c>
      <c r="C38" s="222">
        <f t="shared" si="0"/>
        <v>15</v>
      </c>
      <c r="D38" s="223">
        <f>'[3]101020 (2)'!$T$123</f>
        <v>2</v>
      </c>
      <c r="E38" s="223">
        <f>'[3]101020 (2)'!$AA$123</f>
        <v>4</v>
      </c>
      <c r="F38" s="223">
        <f>'[3]101020 (2)'!$AD$123</f>
        <v>3</v>
      </c>
      <c r="G38" s="223">
        <f>'[3]101020 (2)'!$AG$123</f>
        <v>3</v>
      </c>
      <c r="H38" s="223">
        <f t="shared" si="1"/>
        <v>2</v>
      </c>
      <c r="I38" s="248">
        <f t="shared" si="1"/>
        <v>1</v>
      </c>
      <c r="J38" s="249">
        <f>D38+F15</f>
        <v>4</v>
      </c>
      <c r="K38" s="223">
        <f>G15+H15</f>
        <v>4</v>
      </c>
      <c r="L38" s="223">
        <f>I15+G38</f>
        <v>5</v>
      </c>
      <c r="M38" s="248">
        <f>IF(L15="-",0,L15)+IF(M15="-",0,M15)</f>
        <v>3</v>
      </c>
      <c r="N38" s="27"/>
      <c r="O38" s="27"/>
      <c r="P38" s="27"/>
    </row>
    <row r="39" spans="1:16" ht="14.25" customHeight="1">
      <c r="A39" s="355"/>
      <c r="B39" s="218" t="s">
        <v>2</v>
      </c>
      <c r="C39" s="222">
        <f t="shared" si="0"/>
        <v>185</v>
      </c>
      <c r="D39" s="223">
        <f>'[3]101020 (2)'!$T$124</f>
        <v>48</v>
      </c>
      <c r="E39" s="223">
        <f>'[3]101020 (2)'!$AA$124</f>
        <v>6</v>
      </c>
      <c r="F39" s="223">
        <f>'[3]101020 (2)'!$AD$124</f>
        <v>5</v>
      </c>
      <c r="G39" s="223">
        <f>'[3]101020 (2)'!$AG$124</f>
        <v>9</v>
      </c>
      <c r="H39" s="223">
        <f t="shared" si="1"/>
        <v>19</v>
      </c>
      <c r="I39" s="248">
        <f t="shared" si="1"/>
        <v>99</v>
      </c>
      <c r="J39" s="249">
        <f>D39+F16</f>
        <v>51</v>
      </c>
      <c r="K39" s="223">
        <f>G16+H16</f>
        <v>5</v>
      </c>
      <c r="L39" s="223">
        <f>I16+G39</f>
        <v>12</v>
      </c>
      <c r="M39" s="248">
        <f>L16+M16</f>
        <v>118</v>
      </c>
      <c r="N39" s="27"/>
      <c r="O39" s="27"/>
      <c r="P39" s="27"/>
    </row>
    <row r="40" spans="1:16" ht="14.25" customHeight="1">
      <c r="A40" s="354"/>
      <c r="B40" s="218" t="s">
        <v>189</v>
      </c>
      <c r="C40" s="250">
        <f t="shared" si="0"/>
        <v>3.8</v>
      </c>
      <c r="D40" s="226">
        <f>'[3]101020 (2)'!$T$131</f>
        <v>6.5</v>
      </c>
      <c r="E40" s="226">
        <f>'[3]101020 (2)'!$AA$131</f>
        <v>5.3</v>
      </c>
      <c r="F40" s="226">
        <f>'[3]101020 (2)'!$AD$131</f>
        <v>3.2</v>
      </c>
      <c r="G40" s="226">
        <f>'[3]101020 (2)'!$AG$131</f>
        <v>3.5</v>
      </c>
      <c r="H40" s="226">
        <f t="shared" si="1"/>
        <v>2.7</v>
      </c>
      <c r="I40" s="226">
        <f t="shared" si="1"/>
        <v>2.6</v>
      </c>
      <c r="J40" s="254">
        <f>ROUND(J38/J36*100,1)</f>
        <v>6.1</v>
      </c>
      <c r="K40" s="251">
        <f>ROUND(K38/K36*100,1)</f>
        <v>4.8</v>
      </c>
      <c r="L40" s="226">
        <f>ROUND(L38/L36*100,1)</f>
        <v>3.7</v>
      </c>
      <c r="M40" s="252">
        <f>ROUND(M38/M36*100,1)</f>
        <v>2.7</v>
      </c>
      <c r="N40" s="27"/>
      <c r="O40" s="27"/>
      <c r="P40" s="27"/>
    </row>
    <row r="41" spans="1:16" ht="14.25" customHeight="1">
      <c r="A41" s="353" t="s">
        <v>89</v>
      </c>
      <c r="B41" s="218" t="s">
        <v>190</v>
      </c>
      <c r="C41" s="219">
        <f t="shared" si="0"/>
        <v>614</v>
      </c>
      <c r="D41" s="220">
        <f>'[3]101020 (3)'!$T$14</f>
        <v>75</v>
      </c>
      <c r="E41" s="220">
        <f>'[3]101020 (3)'!$AA$14</f>
        <v>83</v>
      </c>
      <c r="F41" s="220">
        <f>'[3]101020 (3)'!$AD$14</f>
        <v>99</v>
      </c>
      <c r="G41" s="220">
        <f>'[3]101020 (3)'!$AG$14</f>
        <v>95</v>
      </c>
      <c r="H41" s="220">
        <f t="shared" si="1"/>
        <v>91</v>
      </c>
      <c r="I41" s="246">
        <f t="shared" si="1"/>
        <v>172</v>
      </c>
      <c r="J41" s="249">
        <f>D41+F18</f>
        <v>113</v>
      </c>
      <c r="K41" s="223">
        <f>G18+H18</f>
        <v>92</v>
      </c>
      <c r="L41" s="223">
        <f>I18+G41</f>
        <v>147</v>
      </c>
      <c r="M41" s="248">
        <f>L18+M18</f>
        <v>263</v>
      </c>
      <c r="N41" s="27"/>
      <c r="O41" s="27"/>
      <c r="P41" s="27"/>
    </row>
    <row r="42" spans="1:16" ht="14.25" customHeight="1">
      <c r="A42" s="355"/>
      <c r="B42" s="218" t="s">
        <v>12</v>
      </c>
      <c r="C42" s="222">
        <f t="shared" si="0"/>
        <v>332</v>
      </c>
      <c r="D42" s="223">
        <f>'[3]101020 (3)'!$T$15</f>
        <v>31</v>
      </c>
      <c r="E42" s="223">
        <f>'[3]101020 (3)'!$AA$15</f>
        <v>67</v>
      </c>
      <c r="F42" s="223">
        <f>'[3]101020 (3)'!$AD$15</f>
        <v>79</v>
      </c>
      <c r="G42" s="223">
        <f>'[3]101020 (3)'!$AG$15</f>
        <v>72</v>
      </c>
      <c r="H42" s="223">
        <f t="shared" si="1"/>
        <v>57</v>
      </c>
      <c r="I42" s="248">
        <f t="shared" si="1"/>
        <v>26</v>
      </c>
      <c r="J42" s="249">
        <f>D42+F19</f>
        <v>62</v>
      </c>
      <c r="K42" s="223">
        <f>G19+H19</f>
        <v>73</v>
      </c>
      <c r="L42" s="223">
        <f>I19+G42</f>
        <v>114</v>
      </c>
      <c r="M42" s="248">
        <f>L19+M19</f>
        <v>83</v>
      </c>
      <c r="N42" s="27"/>
      <c r="O42" s="27"/>
      <c r="P42" s="27"/>
    </row>
    <row r="43" spans="1:16" ht="14.25" customHeight="1">
      <c r="A43" s="355"/>
      <c r="B43" s="218" t="s">
        <v>0</v>
      </c>
      <c r="C43" s="222">
        <f t="shared" si="0"/>
        <v>323</v>
      </c>
      <c r="D43" s="223">
        <f>'[3]101020 (3)'!$T$16</f>
        <v>30</v>
      </c>
      <c r="E43" s="223">
        <f>'[3]101020 (3)'!$AA$16</f>
        <v>64</v>
      </c>
      <c r="F43" s="223">
        <f>'[3]101020 (3)'!$AD$16</f>
        <v>77</v>
      </c>
      <c r="G43" s="223">
        <f>'[3]101020 (3)'!$AG$16</f>
        <v>70</v>
      </c>
      <c r="H43" s="223">
        <f t="shared" si="1"/>
        <v>56</v>
      </c>
      <c r="I43" s="248">
        <f t="shared" si="1"/>
        <v>26</v>
      </c>
      <c r="J43" s="249">
        <f>D43+F20</f>
        <v>59</v>
      </c>
      <c r="K43" s="223">
        <f>G20+H20</f>
        <v>71</v>
      </c>
      <c r="L43" s="223">
        <f>I20+G43</f>
        <v>111</v>
      </c>
      <c r="M43" s="248">
        <f>L20+M20</f>
        <v>82</v>
      </c>
      <c r="N43" s="27"/>
      <c r="O43" s="27"/>
      <c r="P43" s="27"/>
    </row>
    <row r="44" spans="1:16" ht="14.25" customHeight="1">
      <c r="A44" s="355"/>
      <c r="B44" s="218" t="s">
        <v>1</v>
      </c>
      <c r="C44" s="222">
        <f t="shared" si="0"/>
        <v>10</v>
      </c>
      <c r="D44" s="223">
        <f>'[3]101020 (3)'!$T$123</f>
        <v>2</v>
      </c>
      <c r="E44" s="223">
        <f>'[3]101020 (3)'!$AA$123</f>
        <v>2</v>
      </c>
      <c r="F44" s="223">
        <f>'[3]101020 (3)'!$AD$123</f>
        <v>2</v>
      </c>
      <c r="G44" s="223">
        <f>'[3]101020 (3)'!$AG$123</f>
        <v>2</v>
      </c>
      <c r="H44" s="230">
        <f t="shared" si="1"/>
        <v>2</v>
      </c>
      <c r="I44" s="255">
        <f t="shared" si="1"/>
        <v>0</v>
      </c>
      <c r="J44" s="249">
        <f>D44+F21</f>
        <v>4</v>
      </c>
      <c r="K44" s="223">
        <f>G21+H21</f>
        <v>2</v>
      </c>
      <c r="L44" s="223">
        <f>I21+G44</f>
        <v>3</v>
      </c>
      <c r="M44" s="248">
        <f>L21+IF(M21="-",0,M21)</f>
        <v>2</v>
      </c>
      <c r="N44" s="27"/>
      <c r="O44" s="27"/>
      <c r="P44" s="27"/>
    </row>
    <row r="45" spans="1:16" ht="14.25" customHeight="1">
      <c r="A45" s="355"/>
      <c r="B45" s="218" t="s">
        <v>2</v>
      </c>
      <c r="C45" s="222">
        <f t="shared" si="0"/>
        <v>282</v>
      </c>
      <c r="D45" s="223">
        <f>'[3]101020 (3)'!$T$124</f>
        <v>44</v>
      </c>
      <c r="E45" s="223">
        <f>'[3]101020 (3)'!$AA$124</f>
        <v>16</v>
      </c>
      <c r="F45" s="223">
        <f>'[3]101020 (3)'!$AD$124</f>
        <v>20</v>
      </c>
      <c r="G45" s="223">
        <f>'[3]101020 (3)'!$AG$124</f>
        <v>22</v>
      </c>
      <c r="H45" s="230">
        <f t="shared" si="1"/>
        <v>34</v>
      </c>
      <c r="I45" s="255">
        <f t="shared" si="1"/>
        <v>146</v>
      </c>
      <c r="J45" s="249">
        <f>D45+F22</f>
        <v>51</v>
      </c>
      <c r="K45" s="223">
        <f>G22+H22</f>
        <v>19</v>
      </c>
      <c r="L45" s="223">
        <f>I22+G45</f>
        <v>32</v>
      </c>
      <c r="M45" s="248">
        <f>L22+M22</f>
        <v>180</v>
      </c>
      <c r="N45" s="27"/>
      <c r="O45" s="27"/>
      <c r="P45" s="27"/>
    </row>
    <row r="46" spans="1:16" ht="14.25" customHeight="1">
      <c r="A46" s="354"/>
      <c r="B46" s="218" t="s">
        <v>189</v>
      </c>
      <c r="C46" s="250">
        <f t="shared" si="0"/>
        <v>3</v>
      </c>
      <c r="D46" s="251">
        <f>'[3]101020 (3)'!$T$131</f>
        <v>6.5</v>
      </c>
      <c r="E46" s="251">
        <f>'[3]101020 (3)'!$AA$131</f>
        <v>3</v>
      </c>
      <c r="F46" s="251">
        <f>'[3]101020 (3)'!$AD$131</f>
        <v>2.5</v>
      </c>
      <c r="G46" s="251">
        <f>'[3]101020 (3)'!$AG$131</f>
        <v>2.8</v>
      </c>
      <c r="H46" s="232">
        <f t="shared" si="1"/>
        <v>3.5</v>
      </c>
      <c r="I46" s="256" t="str">
        <f t="shared" si="1"/>
        <v>-</v>
      </c>
      <c r="J46" s="257">
        <f>ROUND(J44/J42*100,1)</f>
        <v>6.5</v>
      </c>
      <c r="K46" s="251">
        <f>ROUND(K44/K42*100,1)</f>
        <v>2.7</v>
      </c>
      <c r="L46" s="226">
        <f>ROUND(L44/L42*100,1)</f>
        <v>2.6</v>
      </c>
      <c r="M46" s="252">
        <f>IF(M44=0,"-",ROUND(M44/M42*100,1))</f>
        <v>2.4</v>
      </c>
      <c r="N46" s="27"/>
      <c r="O46" s="27"/>
      <c r="P46" s="27"/>
    </row>
    <row r="47" spans="1:16" ht="13.5" customHeight="1">
      <c r="A47" s="258"/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7"/>
      <c r="O47" s="27"/>
      <c r="P47" s="27"/>
    </row>
    <row r="48" spans="1:16" ht="13.5" customHeight="1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7"/>
      <c r="O48" s="27"/>
      <c r="P48" s="27"/>
    </row>
    <row r="49" spans="1:16" ht="13.5" customHeight="1">
      <c r="A49" s="258"/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7"/>
      <c r="O49" s="27"/>
      <c r="P49" s="27"/>
    </row>
    <row r="50" spans="1:16" ht="12" customHeight="1">
      <c r="A50" s="99"/>
      <c r="L50" s="27"/>
      <c r="M50" s="27"/>
      <c r="N50" s="27"/>
      <c r="O50" s="27"/>
      <c r="P50" s="27"/>
    </row>
    <row r="51" spans="1:16" ht="12" customHeight="1">
      <c r="A51" s="99"/>
      <c r="L51" s="27"/>
      <c r="M51" s="27"/>
      <c r="N51" s="27"/>
      <c r="O51" s="27"/>
      <c r="P51" s="27"/>
    </row>
    <row r="52" spans="1:16" ht="12" customHeight="1">
      <c r="A52" s="99"/>
      <c r="L52" s="27"/>
      <c r="M52" s="27"/>
      <c r="N52" s="27"/>
      <c r="O52" s="27"/>
      <c r="P52" s="27"/>
    </row>
    <row r="53" spans="1:16" ht="12" customHeight="1">
      <c r="A53" s="99"/>
      <c r="L53" s="27"/>
      <c r="M53" s="27"/>
      <c r="N53" s="27"/>
      <c r="O53" s="27"/>
      <c r="P53" s="27"/>
    </row>
    <row r="54" spans="1:16" ht="12" customHeight="1">
      <c r="A54" s="99"/>
      <c r="L54" s="27"/>
      <c r="M54" s="27"/>
      <c r="N54" s="27"/>
      <c r="O54" s="27"/>
      <c r="P54" s="27"/>
    </row>
    <row r="55" spans="1:16">
      <c r="A55" s="259"/>
      <c r="B55" s="260"/>
      <c r="C55" s="261"/>
      <c r="D55" s="261"/>
      <c r="E55" s="261"/>
      <c r="F55" s="261"/>
      <c r="G55" s="261"/>
      <c r="H55" s="261"/>
      <c r="I55" s="261"/>
      <c r="J55" s="261"/>
      <c r="K55" s="261"/>
      <c r="L55" s="27"/>
      <c r="M55" s="27"/>
      <c r="N55" s="27"/>
      <c r="O55" s="27"/>
      <c r="P55" s="27"/>
    </row>
    <row r="56" spans="1:16">
      <c r="A56" s="259"/>
      <c r="B56" s="260"/>
      <c r="C56" s="261"/>
      <c r="D56" s="261"/>
      <c r="E56" s="261"/>
      <c r="F56" s="261"/>
      <c r="G56" s="261"/>
      <c r="H56" s="261"/>
      <c r="I56" s="261"/>
      <c r="J56" s="261"/>
      <c r="K56" s="261"/>
      <c r="L56" s="27"/>
      <c r="M56" s="27"/>
      <c r="N56" s="27"/>
      <c r="O56" s="27"/>
      <c r="P56" s="27"/>
    </row>
    <row r="57" spans="1:16">
      <c r="A57" s="259"/>
      <c r="B57" s="260"/>
      <c r="C57" s="261"/>
      <c r="D57" s="261"/>
      <c r="E57" s="261"/>
      <c r="F57" s="261"/>
      <c r="G57" s="261"/>
      <c r="H57" s="261"/>
      <c r="I57" s="261"/>
      <c r="J57" s="261"/>
      <c r="K57" s="261"/>
      <c r="L57" s="27"/>
      <c r="M57" s="27"/>
      <c r="N57" s="27"/>
      <c r="O57" s="27"/>
      <c r="P57" s="27"/>
    </row>
    <row r="58" spans="1:16">
      <c r="A58" s="259"/>
      <c r="B58" s="260"/>
      <c r="C58" s="261"/>
      <c r="D58" s="261"/>
      <c r="E58" s="261"/>
      <c r="F58" s="261"/>
      <c r="G58" s="261"/>
      <c r="H58" s="261"/>
      <c r="I58" s="261"/>
      <c r="J58" s="261"/>
      <c r="K58" s="261"/>
      <c r="L58" s="27"/>
      <c r="M58" s="27"/>
      <c r="N58" s="27"/>
      <c r="O58" s="27"/>
      <c r="P58" s="27"/>
    </row>
    <row r="59" spans="1:16">
      <c r="A59" s="259"/>
      <c r="B59" s="262"/>
      <c r="C59" s="263"/>
      <c r="D59" s="262"/>
      <c r="E59" s="262"/>
      <c r="F59" s="262"/>
      <c r="G59" s="262"/>
      <c r="H59" s="262"/>
      <c r="I59" s="262"/>
      <c r="J59" s="262"/>
      <c r="K59" s="263"/>
      <c r="L59" s="27"/>
      <c r="M59" s="27"/>
      <c r="N59" s="27"/>
      <c r="O59" s="27"/>
      <c r="P59" s="27"/>
    </row>
    <row r="60" spans="1:16">
      <c r="A60" s="264"/>
      <c r="B60" s="27"/>
      <c r="C60" s="265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1:16">
      <c r="A61" s="264"/>
      <c r="B61" s="27"/>
      <c r="C61" s="265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6">
      <c r="A62" s="264"/>
      <c r="B62" s="27"/>
      <c r="C62" s="265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>
      <c r="A63" s="264"/>
      <c r="B63" s="27"/>
      <c r="C63" s="265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>
      <c r="A64" s="264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1:16">
      <c r="A65" s="264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16">
      <c r="A66" s="264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>
      <c r="A67" s="264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>
      <c r="A68" s="264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>
      <c r="A69" s="264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>
      <c r="A70" s="264"/>
      <c r="B70" s="27"/>
      <c r="C70" s="265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1:16">
      <c r="A71" s="264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1:16">
      <c r="A72" s="264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1:16">
      <c r="A73" s="264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>
      <c r="A74" s="264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1:16">
      <c r="A75" s="264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>
      <c r="A76" s="264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>
      <c r="A77" s="264"/>
      <c r="B77" s="27"/>
      <c r="C77" s="266"/>
      <c r="D77" s="266"/>
      <c r="E77" s="266"/>
      <c r="F77" s="266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1:16">
      <c r="A78" s="264"/>
      <c r="B78" s="27"/>
      <c r="C78" s="265"/>
      <c r="D78" s="266"/>
      <c r="E78" s="266"/>
      <c r="F78" s="266"/>
      <c r="G78" s="27"/>
      <c r="H78" s="207"/>
      <c r="I78" s="207"/>
      <c r="J78" s="207"/>
      <c r="K78" s="27"/>
      <c r="L78" s="27"/>
      <c r="M78" s="27"/>
      <c r="N78" s="27"/>
      <c r="O78" s="27"/>
      <c r="P78" s="27"/>
    </row>
    <row r="79" spans="1:16">
      <c r="A79" s="264"/>
      <c r="B79" s="27"/>
      <c r="C79" s="27"/>
      <c r="D79" s="27"/>
      <c r="E79" s="27"/>
      <c r="F79" s="27"/>
      <c r="G79" s="27"/>
      <c r="H79" s="207"/>
      <c r="I79" s="207"/>
      <c r="J79" s="207"/>
      <c r="K79" s="27"/>
      <c r="L79" s="27"/>
      <c r="M79" s="27"/>
      <c r="N79" s="27"/>
      <c r="O79" s="27"/>
      <c r="P79" s="27"/>
    </row>
    <row r="80" spans="1:16">
      <c r="A80" s="264"/>
      <c r="B80" s="27"/>
      <c r="C80" s="27"/>
      <c r="D80" s="27"/>
      <c r="E80" s="27"/>
      <c r="F80" s="27"/>
      <c r="G80" s="27"/>
      <c r="H80" s="207"/>
      <c r="I80" s="207"/>
      <c r="J80" s="207"/>
      <c r="K80" s="27"/>
      <c r="L80" s="27"/>
      <c r="M80" s="27"/>
      <c r="N80" s="27"/>
      <c r="O80" s="27"/>
      <c r="P80" s="27"/>
    </row>
  </sheetData>
  <mergeCells count="13">
    <mergeCell ref="A41:A46"/>
    <mergeCell ref="A12:A17"/>
    <mergeCell ref="A18:A23"/>
    <mergeCell ref="B27:B28"/>
    <mergeCell ref="C27:C28"/>
    <mergeCell ref="A29:A34"/>
    <mergeCell ref="A35:A40"/>
    <mergeCell ref="A6:A11"/>
    <mergeCell ref="A1:K1"/>
    <mergeCell ref="A2:K2"/>
    <mergeCell ref="A4:A5"/>
    <mergeCell ref="B4:B5"/>
    <mergeCell ref="C4:C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&amp;C－16－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J53"/>
  <sheetViews>
    <sheetView view="pageBreakPreview" topLeftCell="A10" zoomScaleNormal="100" workbookViewId="0">
      <selection activeCell="C65" sqref="C65"/>
    </sheetView>
  </sheetViews>
  <sheetFormatPr defaultRowHeight="13.5"/>
  <cols>
    <col min="1" max="1" width="9" style="48"/>
    <col min="2" max="2" width="8.875" style="48" customWidth="1"/>
    <col min="3" max="7" width="9" style="48"/>
    <col min="8" max="8" width="10.25" style="48" customWidth="1"/>
    <col min="9" max="9" width="7.125" style="48" customWidth="1"/>
    <col min="10" max="257" width="9" style="48"/>
    <col min="258" max="258" width="8.875" style="48" customWidth="1"/>
    <col min="259" max="263" width="9" style="48"/>
    <col min="264" max="264" width="10.25" style="48" customWidth="1"/>
    <col min="265" max="265" width="7.125" style="48" customWidth="1"/>
    <col min="266" max="513" width="9" style="48"/>
    <col min="514" max="514" width="8.875" style="48" customWidth="1"/>
    <col min="515" max="519" width="9" style="48"/>
    <col min="520" max="520" width="10.25" style="48" customWidth="1"/>
    <col min="521" max="521" width="7.125" style="48" customWidth="1"/>
    <col min="522" max="769" width="9" style="48"/>
    <col min="770" max="770" width="8.875" style="48" customWidth="1"/>
    <col min="771" max="775" width="9" style="48"/>
    <col min="776" max="776" width="10.25" style="48" customWidth="1"/>
    <col min="777" max="777" width="7.125" style="48" customWidth="1"/>
    <col min="778" max="1025" width="9" style="48"/>
    <col min="1026" max="1026" width="8.875" style="48" customWidth="1"/>
    <col min="1027" max="1031" width="9" style="48"/>
    <col min="1032" max="1032" width="10.25" style="48" customWidth="1"/>
    <col min="1033" max="1033" width="7.125" style="48" customWidth="1"/>
    <col min="1034" max="1281" width="9" style="48"/>
    <col min="1282" max="1282" width="8.875" style="48" customWidth="1"/>
    <col min="1283" max="1287" width="9" style="48"/>
    <col min="1288" max="1288" width="10.25" style="48" customWidth="1"/>
    <col min="1289" max="1289" width="7.125" style="48" customWidth="1"/>
    <col min="1290" max="1537" width="9" style="48"/>
    <col min="1538" max="1538" width="8.875" style="48" customWidth="1"/>
    <col min="1539" max="1543" width="9" style="48"/>
    <col min="1544" max="1544" width="10.25" style="48" customWidth="1"/>
    <col min="1545" max="1545" width="7.125" style="48" customWidth="1"/>
    <col min="1546" max="1793" width="9" style="48"/>
    <col min="1794" max="1794" width="8.875" style="48" customWidth="1"/>
    <col min="1795" max="1799" width="9" style="48"/>
    <col min="1800" max="1800" width="10.25" style="48" customWidth="1"/>
    <col min="1801" max="1801" width="7.125" style="48" customWidth="1"/>
    <col min="1802" max="2049" width="9" style="48"/>
    <col min="2050" max="2050" width="8.875" style="48" customWidth="1"/>
    <col min="2051" max="2055" width="9" style="48"/>
    <col min="2056" max="2056" width="10.25" style="48" customWidth="1"/>
    <col min="2057" max="2057" width="7.125" style="48" customWidth="1"/>
    <col min="2058" max="2305" width="9" style="48"/>
    <col min="2306" max="2306" width="8.875" style="48" customWidth="1"/>
    <col min="2307" max="2311" width="9" style="48"/>
    <col min="2312" max="2312" width="10.25" style="48" customWidth="1"/>
    <col min="2313" max="2313" width="7.125" style="48" customWidth="1"/>
    <col min="2314" max="2561" width="9" style="48"/>
    <col min="2562" max="2562" width="8.875" style="48" customWidth="1"/>
    <col min="2563" max="2567" width="9" style="48"/>
    <col min="2568" max="2568" width="10.25" style="48" customWidth="1"/>
    <col min="2569" max="2569" width="7.125" style="48" customWidth="1"/>
    <col min="2570" max="2817" width="9" style="48"/>
    <col min="2818" max="2818" width="8.875" style="48" customWidth="1"/>
    <col min="2819" max="2823" width="9" style="48"/>
    <col min="2824" max="2824" width="10.25" style="48" customWidth="1"/>
    <col min="2825" max="2825" width="7.125" style="48" customWidth="1"/>
    <col min="2826" max="3073" width="9" style="48"/>
    <col min="3074" max="3074" width="8.875" style="48" customWidth="1"/>
    <col min="3075" max="3079" width="9" style="48"/>
    <col min="3080" max="3080" width="10.25" style="48" customWidth="1"/>
    <col min="3081" max="3081" width="7.125" style="48" customWidth="1"/>
    <col min="3082" max="3329" width="9" style="48"/>
    <col min="3330" max="3330" width="8.875" style="48" customWidth="1"/>
    <col min="3331" max="3335" width="9" style="48"/>
    <col min="3336" max="3336" width="10.25" style="48" customWidth="1"/>
    <col min="3337" max="3337" width="7.125" style="48" customWidth="1"/>
    <col min="3338" max="3585" width="9" style="48"/>
    <col min="3586" max="3586" width="8.875" style="48" customWidth="1"/>
    <col min="3587" max="3591" width="9" style="48"/>
    <col min="3592" max="3592" width="10.25" style="48" customWidth="1"/>
    <col min="3593" max="3593" width="7.125" style="48" customWidth="1"/>
    <col min="3594" max="3841" width="9" style="48"/>
    <col min="3842" max="3842" width="8.875" style="48" customWidth="1"/>
    <col min="3843" max="3847" width="9" style="48"/>
    <col min="3848" max="3848" width="10.25" style="48" customWidth="1"/>
    <col min="3849" max="3849" width="7.125" style="48" customWidth="1"/>
    <col min="3850" max="4097" width="9" style="48"/>
    <col min="4098" max="4098" width="8.875" style="48" customWidth="1"/>
    <col min="4099" max="4103" width="9" style="48"/>
    <col min="4104" max="4104" width="10.25" style="48" customWidth="1"/>
    <col min="4105" max="4105" width="7.125" style="48" customWidth="1"/>
    <col min="4106" max="4353" width="9" style="48"/>
    <col min="4354" max="4354" width="8.875" style="48" customWidth="1"/>
    <col min="4355" max="4359" width="9" style="48"/>
    <col min="4360" max="4360" width="10.25" style="48" customWidth="1"/>
    <col min="4361" max="4361" width="7.125" style="48" customWidth="1"/>
    <col min="4362" max="4609" width="9" style="48"/>
    <col min="4610" max="4610" width="8.875" style="48" customWidth="1"/>
    <col min="4611" max="4615" width="9" style="48"/>
    <col min="4616" max="4616" width="10.25" style="48" customWidth="1"/>
    <col min="4617" max="4617" width="7.125" style="48" customWidth="1"/>
    <col min="4618" max="4865" width="9" style="48"/>
    <col min="4866" max="4866" width="8.875" style="48" customWidth="1"/>
    <col min="4867" max="4871" width="9" style="48"/>
    <col min="4872" max="4872" width="10.25" style="48" customWidth="1"/>
    <col min="4873" max="4873" width="7.125" style="48" customWidth="1"/>
    <col min="4874" max="5121" width="9" style="48"/>
    <col min="5122" max="5122" width="8.875" style="48" customWidth="1"/>
    <col min="5123" max="5127" width="9" style="48"/>
    <col min="5128" max="5128" width="10.25" style="48" customWidth="1"/>
    <col min="5129" max="5129" width="7.125" style="48" customWidth="1"/>
    <col min="5130" max="5377" width="9" style="48"/>
    <col min="5378" max="5378" width="8.875" style="48" customWidth="1"/>
    <col min="5379" max="5383" width="9" style="48"/>
    <col min="5384" max="5384" width="10.25" style="48" customWidth="1"/>
    <col min="5385" max="5385" width="7.125" style="48" customWidth="1"/>
    <col min="5386" max="5633" width="9" style="48"/>
    <col min="5634" max="5634" width="8.875" style="48" customWidth="1"/>
    <col min="5635" max="5639" width="9" style="48"/>
    <col min="5640" max="5640" width="10.25" style="48" customWidth="1"/>
    <col min="5641" max="5641" width="7.125" style="48" customWidth="1"/>
    <col min="5642" max="5889" width="9" style="48"/>
    <col min="5890" max="5890" width="8.875" style="48" customWidth="1"/>
    <col min="5891" max="5895" width="9" style="48"/>
    <col min="5896" max="5896" width="10.25" style="48" customWidth="1"/>
    <col min="5897" max="5897" width="7.125" style="48" customWidth="1"/>
    <col min="5898" max="6145" width="9" style="48"/>
    <col min="6146" max="6146" width="8.875" style="48" customWidth="1"/>
    <col min="6147" max="6151" width="9" style="48"/>
    <col min="6152" max="6152" width="10.25" style="48" customWidth="1"/>
    <col min="6153" max="6153" width="7.125" style="48" customWidth="1"/>
    <col min="6154" max="6401" width="9" style="48"/>
    <col min="6402" max="6402" width="8.875" style="48" customWidth="1"/>
    <col min="6403" max="6407" width="9" style="48"/>
    <col min="6408" max="6408" width="10.25" style="48" customWidth="1"/>
    <col min="6409" max="6409" width="7.125" style="48" customWidth="1"/>
    <col min="6410" max="6657" width="9" style="48"/>
    <col min="6658" max="6658" width="8.875" style="48" customWidth="1"/>
    <col min="6659" max="6663" width="9" style="48"/>
    <col min="6664" max="6664" width="10.25" style="48" customWidth="1"/>
    <col min="6665" max="6665" width="7.125" style="48" customWidth="1"/>
    <col min="6666" max="6913" width="9" style="48"/>
    <col min="6914" max="6914" width="8.875" style="48" customWidth="1"/>
    <col min="6915" max="6919" width="9" style="48"/>
    <col min="6920" max="6920" width="10.25" style="48" customWidth="1"/>
    <col min="6921" max="6921" width="7.125" style="48" customWidth="1"/>
    <col min="6922" max="7169" width="9" style="48"/>
    <col min="7170" max="7170" width="8.875" style="48" customWidth="1"/>
    <col min="7171" max="7175" width="9" style="48"/>
    <col min="7176" max="7176" width="10.25" style="48" customWidth="1"/>
    <col min="7177" max="7177" width="7.125" style="48" customWidth="1"/>
    <col min="7178" max="7425" width="9" style="48"/>
    <col min="7426" max="7426" width="8.875" style="48" customWidth="1"/>
    <col min="7427" max="7431" width="9" style="48"/>
    <col min="7432" max="7432" width="10.25" style="48" customWidth="1"/>
    <col min="7433" max="7433" width="7.125" style="48" customWidth="1"/>
    <col min="7434" max="7681" width="9" style="48"/>
    <col min="7682" max="7682" width="8.875" style="48" customWidth="1"/>
    <col min="7683" max="7687" width="9" style="48"/>
    <col min="7688" max="7688" width="10.25" style="48" customWidth="1"/>
    <col min="7689" max="7689" width="7.125" style="48" customWidth="1"/>
    <col min="7690" max="7937" width="9" style="48"/>
    <col min="7938" max="7938" width="8.875" style="48" customWidth="1"/>
    <col min="7939" max="7943" width="9" style="48"/>
    <col min="7944" max="7944" width="10.25" style="48" customWidth="1"/>
    <col min="7945" max="7945" width="7.125" style="48" customWidth="1"/>
    <col min="7946" max="8193" width="9" style="48"/>
    <col min="8194" max="8194" width="8.875" style="48" customWidth="1"/>
    <col min="8195" max="8199" width="9" style="48"/>
    <col min="8200" max="8200" width="10.25" style="48" customWidth="1"/>
    <col min="8201" max="8201" width="7.125" style="48" customWidth="1"/>
    <col min="8202" max="8449" width="9" style="48"/>
    <col min="8450" max="8450" width="8.875" style="48" customWidth="1"/>
    <col min="8451" max="8455" width="9" style="48"/>
    <col min="8456" max="8456" width="10.25" style="48" customWidth="1"/>
    <col min="8457" max="8457" width="7.125" style="48" customWidth="1"/>
    <col min="8458" max="8705" width="9" style="48"/>
    <col min="8706" max="8706" width="8.875" style="48" customWidth="1"/>
    <col min="8707" max="8711" width="9" style="48"/>
    <col min="8712" max="8712" width="10.25" style="48" customWidth="1"/>
    <col min="8713" max="8713" width="7.125" style="48" customWidth="1"/>
    <col min="8714" max="8961" width="9" style="48"/>
    <col min="8962" max="8962" width="8.875" style="48" customWidth="1"/>
    <col min="8963" max="8967" width="9" style="48"/>
    <col min="8968" max="8968" width="10.25" style="48" customWidth="1"/>
    <col min="8969" max="8969" width="7.125" style="48" customWidth="1"/>
    <col min="8970" max="9217" width="9" style="48"/>
    <col min="9218" max="9218" width="8.875" style="48" customWidth="1"/>
    <col min="9219" max="9223" width="9" style="48"/>
    <col min="9224" max="9224" width="10.25" style="48" customWidth="1"/>
    <col min="9225" max="9225" width="7.125" style="48" customWidth="1"/>
    <col min="9226" max="9473" width="9" style="48"/>
    <col min="9474" max="9474" width="8.875" style="48" customWidth="1"/>
    <col min="9475" max="9479" width="9" style="48"/>
    <col min="9480" max="9480" width="10.25" style="48" customWidth="1"/>
    <col min="9481" max="9481" width="7.125" style="48" customWidth="1"/>
    <col min="9482" max="9729" width="9" style="48"/>
    <col min="9730" max="9730" width="8.875" style="48" customWidth="1"/>
    <col min="9731" max="9735" width="9" style="48"/>
    <col min="9736" max="9736" width="10.25" style="48" customWidth="1"/>
    <col min="9737" max="9737" width="7.125" style="48" customWidth="1"/>
    <col min="9738" max="9985" width="9" style="48"/>
    <col min="9986" max="9986" width="8.875" style="48" customWidth="1"/>
    <col min="9987" max="9991" width="9" style="48"/>
    <col min="9992" max="9992" width="10.25" style="48" customWidth="1"/>
    <col min="9993" max="9993" width="7.125" style="48" customWidth="1"/>
    <col min="9994" max="10241" width="9" style="48"/>
    <col min="10242" max="10242" width="8.875" style="48" customWidth="1"/>
    <col min="10243" max="10247" width="9" style="48"/>
    <col min="10248" max="10248" width="10.25" style="48" customWidth="1"/>
    <col min="10249" max="10249" width="7.125" style="48" customWidth="1"/>
    <col min="10250" max="10497" width="9" style="48"/>
    <col min="10498" max="10498" width="8.875" style="48" customWidth="1"/>
    <col min="10499" max="10503" width="9" style="48"/>
    <col min="10504" max="10504" width="10.25" style="48" customWidth="1"/>
    <col min="10505" max="10505" width="7.125" style="48" customWidth="1"/>
    <col min="10506" max="10753" width="9" style="48"/>
    <col min="10754" max="10754" width="8.875" style="48" customWidth="1"/>
    <col min="10755" max="10759" width="9" style="48"/>
    <col min="10760" max="10760" width="10.25" style="48" customWidth="1"/>
    <col min="10761" max="10761" width="7.125" style="48" customWidth="1"/>
    <col min="10762" max="11009" width="9" style="48"/>
    <col min="11010" max="11010" width="8.875" style="48" customWidth="1"/>
    <col min="11011" max="11015" width="9" style="48"/>
    <col min="11016" max="11016" width="10.25" style="48" customWidth="1"/>
    <col min="11017" max="11017" width="7.125" style="48" customWidth="1"/>
    <col min="11018" max="11265" width="9" style="48"/>
    <col min="11266" max="11266" width="8.875" style="48" customWidth="1"/>
    <col min="11267" max="11271" width="9" style="48"/>
    <col min="11272" max="11272" width="10.25" style="48" customWidth="1"/>
    <col min="11273" max="11273" width="7.125" style="48" customWidth="1"/>
    <col min="11274" max="11521" width="9" style="48"/>
    <col min="11522" max="11522" width="8.875" style="48" customWidth="1"/>
    <col min="11523" max="11527" width="9" style="48"/>
    <col min="11528" max="11528" width="10.25" style="48" customWidth="1"/>
    <col min="11529" max="11529" width="7.125" style="48" customWidth="1"/>
    <col min="11530" max="11777" width="9" style="48"/>
    <col min="11778" max="11778" width="8.875" style="48" customWidth="1"/>
    <col min="11779" max="11783" width="9" style="48"/>
    <col min="11784" max="11784" width="10.25" style="48" customWidth="1"/>
    <col min="11785" max="11785" width="7.125" style="48" customWidth="1"/>
    <col min="11786" max="12033" width="9" style="48"/>
    <col min="12034" max="12034" width="8.875" style="48" customWidth="1"/>
    <col min="12035" max="12039" width="9" style="48"/>
    <col min="12040" max="12040" width="10.25" style="48" customWidth="1"/>
    <col min="12041" max="12041" width="7.125" style="48" customWidth="1"/>
    <col min="12042" max="12289" width="9" style="48"/>
    <col min="12290" max="12290" width="8.875" style="48" customWidth="1"/>
    <col min="12291" max="12295" width="9" style="48"/>
    <col min="12296" max="12296" width="10.25" style="48" customWidth="1"/>
    <col min="12297" max="12297" width="7.125" style="48" customWidth="1"/>
    <col min="12298" max="12545" width="9" style="48"/>
    <col min="12546" max="12546" width="8.875" style="48" customWidth="1"/>
    <col min="12547" max="12551" width="9" style="48"/>
    <col min="12552" max="12552" width="10.25" style="48" customWidth="1"/>
    <col min="12553" max="12553" width="7.125" style="48" customWidth="1"/>
    <col min="12554" max="12801" width="9" style="48"/>
    <col min="12802" max="12802" width="8.875" style="48" customWidth="1"/>
    <col min="12803" max="12807" width="9" style="48"/>
    <col min="12808" max="12808" width="10.25" style="48" customWidth="1"/>
    <col min="12809" max="12809" width="7.125" style="48" customWidth="1"/>
    <col min="12810" max="13057" width="9" style="48"/>
    <col min="13058" max="13058" width="8.875" style="48" customWidth="1"/>
    <col min="13059" max="13063" width="9" style="48"/>
    <col min="13064" max="13064" width="10.25" style="48" customWidth="1"/>
    <col min="13065" max="13065" width="7.125" style="48" customWidth="1"/>
    <col min="13066" max="13313" width="9" style="48"/>
    <col min="13314" max="13314" width="8.875" style="48" customWidth="1"/>
    <col min="13315" max="13319" width="9" style="48"/>
    <col min="13320" max="13320" width="10.25" style="48" customWidth="1"/>
    <col min="13321" max="13321" width="7.125" style="48" customWidth="1"/>
    <col min="13322" max="13569" width="9" style="48"/>
    <col min="13570" max="13570" width="8.875" style="48" customWidth="1"/>
    <col min="13571" max="13575" width="9" style="48"/>
    <col min="13576" max="13576" width="10.25" style="48" customWidth="1"/>
    <col min="13577" max="13577" width="7.125" style="48" customWidth="1"/>
    <col min="13578" max="13825" width="9" style="48"/>
    <col min="13826" max="13826" width="8.875" style="48" customWidth="1"/>
    <col min="13827" max="13831" width="9" style="48"/>
    <col min="13832" max="13832" width="10.25" style="48" customWidth="1"/>
    <col min="13833" max="13833" width="7.125" style="48" customWidth="1"/>
    <col min="13834" max="14081" width="9" style="48"/>
    <col min="14082" max="14082" width="8.875" style="48" customWidth="1"/>
    <col min="14083" max="14087" width="9" style="48"/>
    <col min="14088" max="14088" width="10.25" style="48" customWidth="1"/>
    <col min="14089" max="14089" width="7.125" style="48" customWidth="1"/>
    <col min="14090" max="14337" width="9" style="48"/>
    <col min="14338" max="14338" width="8.875" style="48" customWidth="1"/>
    <col min="14339" max="14343" width="9" style="48"/>
    <col min="14344" max="14344" width="10.25" style="48" customWidth="1"/>
    <col min="14345" max="14345" width="7.125" style="48" customWidth="1"/>
    <col min="14346" max="14593" width="9" style="48"/>
    <col min="14594" max="14594" width="8.875" style="48" customWidth="1"/>
    <col min="14595" max="14599" width="9" style="48"/>
    <col min="14600" max="14600" width="10.25" style="48" customWidth="1"/>
    <col min="14601" max="14601" width="7.125" style="48" customWidth="1"/>
    <col min="14602" max="14849" width="9" style="48"/>
    <col min="14850" max="14850" width="8.875" style="48" customWidth="1"/>
    <col min="14851" max="14855" width="9" style="48"/>
    <col min="14856" max="14856" width="10.25" style="48" customWidth="1"/>
    <col min="14857" max="14857" width="7.125" style="48" customWidth="1"/>
    <col min="14858" max="15105" width="9" style="48"/>
    <col min="15106" max="15106" width="8.875" style="48" customWidth="1"/>
    <col min="15107" max="15111" width="9" style="48"/>
    <col min="15112" max="15112" width="10.25" style="48" customWidth="1"/>
    <col min="15113" max="15113" width="7.125" style="48" customWidth="1"/>
    <col min="15114" max="15361" width="9" style="48"/>
    <col min="15362" max="15362" width="8.875" style="48" customWidth="1"/>
    <col min="15363" max="15367" width="9" style="48"/>
    <col min="15368" max="15368" width="10.25" style="48" customWidth="1"/>
    <col min="15369" max="15369" width="7.125" style="48" customWidth="1"/>
    <col min="15370" max="15617" width="9" style="48"/>
    <col min="15618" max="15618" width="8.875" style="48" customWidth="1"/>
    <col min="15619" max="15623" width="9" style="48"/>
    <col min="15624" max="15624" width="10.25" style="48" customWidth="1"/>
    <col min="15625" max="15625" width="7.125" style="48" customWidth="1"/>
    <col min="15626" max="15873" width="9" style="48"/>
    <col min="15874" max="15874" width="8.875" style="48" customWidth="1"/>
    <col min="15875" max="15879" width="9" style="48"/>
    <col min="15880" max="15880" width="10.25" style="48" customWidth="1"/>
    <col min="15881" max="15881" width="7.125" style="48" customWidth="1"/>
    <col min="15882" max="16129" width="9" style="48"/>
    <col min="16130" max="16130" width="8.875" style="48" customWidth="1"/>
    <col min="16131" max="16135" width="9" style="48"/>
    <col min="16136" max="16136" width="10.25" style="48" customWidth="1"/>
    <col min="16137" max="16137" width="7.125" style="48" customWidth="1"/>
    <col min="16138" max="16384" width="9" style="48"/>
  </cols>
  <sheetData>
    <row r="31" ht="2.25" customHeight="1"/>
    <row r="32" hidden="1"/>
    <row r="33" spans="1:10" hidden="1"/>
    <row r="34" spans="1:10" ht="63" customHeight="1">
      <c r="A34" s="359" t="s">
        <v>209</v>
      </c>
      <c r="B34" s="359"/>
      <c r="C34" s="359"/>
      <c r="D34" s="359"/>
      <c r="E34" s="359"/>
      <c r="F34" s="359"/>
      <c r="G34" s="359"/>
      <c r="H34" s="359"/>
      <c r="I34" s="359"/>
      <c r="J34" s="359"/>
    </row>
    <row r="40" spans="1:10" ht="21" customHeight="1">
      <c r="A40" s="360" t="s">
        <v>210</v>
      </c>
      <c r="B40" s="360"/>
      <c r="C40" s="360"/>
      <c r="D40" s="360"/>
      <c r="E40" s="360"/>
      <c r="F40" s="360"/>
      <c r="G40" s="360"/>
      <c r="H40" s="360"/>
      <c r="I40" s="360"/>
      <c r="J40" s="360"/>
    </row>
    <row r="41" spans="1:10" ht="21" customHeight="1">
      <c r="A41" s="361" t="s">
        <v>211</v>
      </c>
      <c r="B41" s="361"/>
      <c r="C41" s="361"/>
      <c r="D41" s="361"/>
      <c r="E41" s="361"/>
      <c r="F41" s="361"/>
      <c r="G41" s="361"/>
      <c r="H41" s="361"/>
      <c r="I41" s="361"/>
      <c r="J41" s="361"/>
    </row>
    <row r="44" spans="1:10">
      <c r="G44" s="48" t="s">
        <v>212</v>
      </c>
    </row>
    <row r="48" spans="1:10" ht="14.25" thickBot="1"/>
    <row r="49" spans="5:8" ht="19.5" customHeight="1">
      <c r="E49" s="362" t="s">
        <v>213</v>
      </c>
      <c r="F49" s="363"/>
      <c r="G49" s="363"/>
      <c r="H49" s="364"/>
    </row>
    <row r="50" spans="5:8" ht="6" customHeight="1">
      <c r="E50" s="268"/>
      <c r="F50" s="138"/>
      <c r="G50" s="138"/>
      <c r="H50" s="269"/>
    </row>
    <row r="51" spans="5:8" ht="14.25">
      <c r="E51" s="365" t="s">
        <v>214</v>
      </c>
      <c r="F51" s="366"/>
      <c r="G51" s="366"/>
      <c r="H51" s="367"/>
    </row>
    <row r="52" spans="5:8" ht="6" customHeight="1">
      <c r="E52" s="270"/>
      <c r="F52" s="271"/>
      <c r="G52" s="271"/>
      <c r="H52" s="272"/>
    </row>
    <row r="53" spans="5:8" ht="17.25" customHeight="1" thickBot="1">
      <c r="E53" s="356" t="s">
        <v>215</v>
      </c>
      <c r="F53" s="357"/>
      <c r="G53" s="357"/>
      <c r="H53" s="358"/>
    </row>
  </sheetData>
  <mergeCells count="6">
    <mergeCell ref="E53:H53"/>
    <mergeCell ref="A34:J34"/>
    <mergeCell ref="A40:J40"/>
    <mergeCell ref="A41:J41"/>
    <mergeCell ref="E49:H49"/>
    <mergeCell ref="E51:H51"/>
  </mergeCells>
  <phoneticPr fontId="3"/>
  <pageMargins left="0.67" right="0.52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86"/>
  <sheetViews>
    <sheetView view="pageBreakPreview" zoomScaleNormal="100" workbookViewId="0">
      <selection sqref="A1:K1"/>
    </sheetView>
  </sheetViews>
  <sheetFormatPr defaultRowHeight="12"/>
  <cols>
    <col min="1" max="1" width="3" style="55" customWidth="1"/>
    <col min="2" max="2" width="11.875" style="5" customWidth="1"/>
    <col min="3" max="11" width="7.875" style="5" customWidth="1"/>
    <col min="12" max="241" width="9" style="5"/>
    <col min="242" max="242" width="3" style="5" customWidth="1"/>
    <col min="243" max="243" width="11.875" style="5" customWidth="1"/>
    <col min="244" max="252" width="7.875" style="5" customWidth="1"/>
    <col min="253" max="497" width="9" style="5"/>
    <col min="498" max="498" width="3" style="5" customWidth="1"/>
    <col min="499" max="499" width="11.875" style="5" customWidth="1"/>
    <col min="500" max="508" width="7.875" style="5" customWidth="1"/>
    <col min="509" max="753" width="9" style="5"/>
    <col min="754" max="754" width="3" style="5" customWidth="1"/>
    <col min="755" max="755" width="11.875" style="5" customWidth="1"/>
    <col min="756" max="764" width="7.875" style="5" customWidth="1"/>
    <col min="765" max="1009" width="9" style="5"/>
    <col min="1010" max="1010" width="3" style="5" customWidth="1"/>
    <col min="1011" max="1011" width="11.875" style="5" customWidth="1"/>
    <col min="1012" max="1020" width="7.875" style="5" customWidth="1"/>
    <col min="1021" max="1265" width="9" style="5"/>
    <col min="1266" max="1266" width="3" style="5" customWidth="1"/>
    <col min="1267" max="1267" width="11.875" style="5" customWidth="1"/>
    <col min="1268" max="1276" width="7.875" style="5" customWidth="1"/>
    <col min="1277" max="1521" width="9" style="5"/>
    <col min="1522" max="1522" width="3" style="5" customWidth="1"/>
    <col min="1523" max="1523" width="11.875" style="5" customWidth="1"/>
    <col min="1524" max="1532" width="7.875" style="5" customWidth="1"/>
    <col min="1533" max="1777" width="9" style="5"/>
    <col min="1778" max="1778" width="3" style="5" customWidth="1"/>
    <col min="1779" max="1779" width="11.875" style="5" customWidth="1"/>
    <col min="1780" max="1788" width="7.875" style="5" customWidth="1"/>
    <col min="1789" max="2033" width="9" style="5"/>
    <col min="2034" max="2034" width="3" style="5" customWidth="1"/>
    <col min="2035" max="2035" width="11.875" style="5" customWidth="1"/>
    <col min="2036" max="2044" width="7.875" style="5" customWidth="1"/>
    <col min="2045" max="2289" width="9" style="5"/>
    <col min="2290" max="2290" width="3" style="5" customWidth="1"/>
    <col min="2291" max="2291" width="11.875" style="5" customWidth="1"/>
    <col min="2292" max="2300" width="7.875" style="5" customWidth="1"/>
    <col min="2301" max="2545" width="9" style="5"/>
    <col min="2546" max="2546" width="3" style="5" customWidth="1"/>
    <col min="2547" max="2547" width="11.875" style="5" customWidth="1"/>
    <col min="2548" max="2556" width="7.875" style="5" customWidth="1"/>
    <col min="2557" max="2801" width="9" style="5"/>
    <col min="2802" max="2802" width="3" style="5" customWidth="1"/>
    <col min="2803" max="2803" width="11.875" style="5" customWidth="1"/>
    <col min="2804" max="2812" width="7.875" style="5" customWidth="1"/>
    <col min="2813" max="3057" width="9" style="5"/>
    <col min="3058" max="3058" width="3" style="5" customWidth="1"/>
    <col min="3059" max="3059" width="11.875" style="5" customWidth="1"/>
    <col min="3060" max="3068" width="7.875" style="5" customWidth="1"/>
    <col min="3069" max="3313" width="9" style="5"/>
    <col min="3314" max="3314" width="3" style="5" customWidth="1"/>
    <col min="3315" max="3315" width="11.875" style="5" customWidth="1"/>
    <col min="3316" max="3324" width="7.875" style="5" customWidth="1"/>
    <col min="3325" max="3569" width="9" style="5"/>
    <col min="3570" max="3570" width="3" style="5" customWidth="1"/>
    <col min="3571" max="3571" width="11.875" style="5" customWidth="1"/>
    <col min="3572" max="3580" width="7.875" style="5" customWidth="1"/>
    <col min="3581" max="3825" width="9" style="5"/>
    <col min="3826" max="3826" width="3" style="5" customWidth="1"/>
    <col min="3827" max="3827" width="11.875" style="5" customWidth="1"/>
    <col min="3828" max="3836" width="7.875" style="5" customWidth="1"/>
    <col min="3837" max="4081" width="9" style="5"/>
    <col min="4082" max="4082" width="3" style="5" customWidth="1"/>
    <col min="4083" max="4083" width="11.875" style="5" customWidth="1"/>
    <col min="4084" max="4092" width="7.875" style="5" customWidth="1"/>
    <col min="4093" max="4337" width="9" style="5"/>
    <col min="4338" max="4338" width="3" style="5" customWidth="1"/>
    <col min="4339" max="4339" width="11.875" style="5" customWidth="1"/>
    <col min="4340" max="4348" width="7.875" style="5" customWidth="1"/>
    <col min="4349" max="4593" width="9" style="5"/>
    <col min="4594" max="4594" width="3" style="5" customWidth="1"/>
    <col min="4595" max="4595" width="11.875" style="5" customWidth="1"/>
    <col min="4596" max="4604" width="7.875" style="5" customWidth="1"/>
    <col min="4605" max="4849" width="9" style="5"/>
    <col min="4850" max="4850" width="3" style="5" customWidth="1"/>
    <col min="4851" max="4851" width="11.875" style="5" customWidth="1"/>
    <col min="4852" max="4860" width="7.875" style="5" customWidth="1"/>
    <col min="4861" max="5105" width="9" style="5"/>
    <col min="5106" max="5106" width="3" style="5" customWidth="1"/>
    <col min="5107" max="5107" width="11.875" style="5" customWidth="1"/>
    <col min="5108" max="5116" width="7.875" style="5" customWidth="1"/>
    <col min="5117" max="5361" width="9" style="5"/>
    <col min="5362" max="5362" width="3" style="5" customWidth="1"/>
    <col min="5363" max="5363" width="11.875" style="5" customWidth="1"/>
    <col min="5364" max="5372" width="7.875" style="5" customWidth="1"/>
    <col min="5373" max="5617" width="9" style="5"/>
    <col min="5618" max="5618" width="3" style="5" customWidth="1"/>
    <col min="5619" max="5619" width="11.875" style="5" customWidth="1"/>
    <col min="5620" max="5628" width="7.875" style="5" customWidth="1"/>
    <col min="5629" max="5873" width="9" style="5"/>
    <col min="5874" max="5874" width="3" style="5" customWidth="1"/>
    <col min="5875" max="5875" width="11.875" style="5" customWidth="1"/>
    <col min="5876" max="5884" width="7.875" style="5" customWidth="1"/>
    <col min="5885" max="6129" width="9" style="5"/>
    <col min="6130" max="6130" width="3" style="5" customWidth="1"/>
    <col min="6131" max="6131" width="11.875" style="5" customWidth="1"/>
    <col min="6132" max="6140" width="7.875" style="5" customWidth="1"/>
    <col min="6141" max="6385" width="9" style="5"/>
    <col min="6386" max="6386" width="3" style="5" customWidth="1"/>
    <col min="6387" max="6387" width="11.875" style="5" customWidth="1"/>
    <col min="6388" max="6396" width="7.875" style="5" customWidth="1"/>
    <col min="6397" max="6641" width="9" style="5"/>
    <col min="6642" max="6642" width="3" style="5" customWidth="1"/>
    <col min="6643" max="6643" width="11.875" style="5" customWidth="1"/>
    <col min="6644" max="6652" width="7.875" style="5" customWidth="1"/>
    <col min="6653" max="6897" width="9" style="5"/>
    <col min="6898" max="6898" width="3" style="5" customWidth="1"/>
    <col min="6899" max="6899" width="11.875" style="5" customWidth="1"/>
    <col min="6900" max="6908" width="7.875" style="5" customWidth="1"/>
    <col min="6909" max="7153" width="9" style="5"/>
    <col min="7154" max="7154" width="3" style="5" customWidth="1"/>
    <col min="7155" max="7155" width="11.875" style="5" customWidth="1"/>
    <col min="7156" max="7164" width="7.875" style="5" customWidth="1"/>
    <col min="7165" max="7409" width="9" style="5"/>
    <col min="7410" max="7410" width="3" style="5" customWidth="1"/>
    <col min="7411" max="7411" width="11.875" style="5" customWidth="1"/>
    <col min="7412" max="7420" width="7.875" style="5" customWidth="1"/>
    <col min="7421" max="7665" width="9" style="5"/>
    <col min="7666" max="7666" width="3" style="5" customWidth="1"/>
    <col min="7667" max="7667" width="11.875" style="5" customWidth="1"/>
    <col min="7668" max="7676" width="7.875" style="5" customWidth="1"/>
    <col min="7677" max="7921" width="9" style="5"/>
    <col min="7922" max="7922" width="3" style="5" customWidth="1"/>
    <col min="7923" max="7923" width="11.875" style="5" customWidth="1"/>
    <col min="7924" max="7932" width="7.875" style="5" customWidth="1"/>
    <col min="7933" max="8177" width="9" style="5"/>
    <col min="8178" max="8178" width="3" style="5" customWidth="1"/>
    <col min="8179" max="8179" width="11.875" style="5" customWidth="1"/>
    <col min="8180" max="8188" width="7.875" style="5" customWidth="1"/>
    <col min="8189" max="8433" width="9" style="5"/>
    <col min="8434" max="8434" width="3" style="5" customWidth="1"/>
    <col min="8435" max="8435" width="11.875" style="5" customWidth="1"/>
    <col min="8436" max="8444" width="7.875" style="5" customWidth="1"/>
    <col min="8445" max="8689" width="9" style="5"/>
    <col min="8690" max="8690" width="3" style="5" customWidth="1"/>
    <col min="8691" max="8691" width="11.875" style="5" customWidth="1"/>
    <col min="8692" max="8700" width="7.875" style="5" customWidth="1"/>
    <col min="8701" max="8945" width="9" style="5"/>
    <col min="8946" max="8946" width="3" style="5" customWidth="1"/>
    <col min="8947" max="8947" width="11.875" style="5" customWidth="1"/>
    <col min="8948" max="8956" width="7.875" style="5" customWidth="1"/>
    <col min="8957" max="9201" width="9" style="5"/>
    <col min="9202" max="9202" width="3" style="5" customWidth="1"/>
    <col min="9203" max="9203" width="11.875" style="5" customWidth="1"/>
    <col min="9204" max="9212" width="7.875" style="5" customWidth="1"/>
    <col min="9213" max="9457" width="9" style="5"/>
    <col min="9458" max="9458" width="3" style="5" customWidth="1"/>
    <col min="9459" max="9459" width="11.875" style="5" customWidth="1"/>
    <col min="9460" max="9468" width="7.875" style="5" customWidth="1"/>
    <col min="9469" max="9713" width="9" style="5"/>
    <col min="9714" max="9714" width="3" style="5" customWidth="1"/>
    <col min="9715" max="9715" width="11.875" style="5" customWidth="1"/>
    <col min="9716" max="9724" width="7.875" style="5" customWidth="1"/>
    <col min="9725" max="9969" width="9" style="5"/>
    <col min="9970" max="9970" width="3" style="5" customWidth="1"/>
    <col min="9971" max="9971" width="11.875" style="5" customWidth="1"/>
    <col min="9972" max="9980" width="7.875" style="5" customWidth="1"/>
    <col min="9981" max="10225" width="9" style="5"/>
    <col min="10226" max="10226" width="3" style="5" customWidth="1"/>
    <col min="10227" max="10227" width="11.875" style="5" customWidth="1"/>
    <col min="10228" max="10236" width="7.875" style="5" customWidth="1"/>
    <col min="10237" max="10481" width="9" style="5"/>
    <col min="10482" max="10482" width="3" style="5" customWidth="1"/>
    <col min="10483" max="10483" width="11.875" style="5" customWidth="1"/>
    <col min="10484" max="10492" width="7.875" style="5" customWidth="1"/>
    <col min="10493" max="10737" width="9" style="5"/>
    <col min="10738" max="10738" width="3" style="5" customWidth="1"/>
    <col min="10739" max="10739" width="11.875" style="5" customWidth="1"/>
    <col min="10740" max="10748" width="7.875" style="5" customWidth="1"/>
    <col min="10749" max="10993" width="9" style="5"/>
    <col min="10994" max="10994" width="3" style="5" customWidth="1"/>
    <col min="10995" max="10995" width="11.875" style="5" customWidth="1"/>
    <col min="10996" max="11004" width="7.875" style="5" customWidth="1"/>
    <col min="11005" max="11249" width="9" style="5"/>
    <col min="11250" max="11250" width="3" style="5" customWidth="1"/>
    <col min="11251" max="11251" width="11.875" style="5" customWidth="1"/>
    <col min="11252" max="11260" width="7.875" style="5" customWidth="1"/>
    <col min="11261" max="11505" width="9" style="5"/>
    <col min="11506" max="11506" width="3" style="5" customWidth="1"/>
    <col min="11507" max="11507" width="11.875" style="5" customWidth="1"/>
    <col min="11508" max="11516" width="7.875" style="5" customWidth="1"/>
    <col min="11517" max="11761" width="9" style="5"/>
    <col min="11762" max="11762" width="3" style="5" customWidth="1"/>
    <col min="11763" max="11763" width="11.875" style="5" customWidth="1"/>
    <col min="11764" max="11772" width="7.875" style="5" customWidth="1"/>
    <col min="11773" max="12017" width="9" style="5"/>
    <col min="12018" max="12018" width="3" style="5" customWidth="1"/>
    <col min="12019" max="12019" width="11.875" style="5" customWidth="1"/>
    <col min="12020" max="12028" width="7.875" style="5" customWidth="1"/>
    <col min="12029" max="12273" width="9" style="5"/>
    <col min="12274" max="12274" width="3" style="5" customWidth="1"/>
    <col min="12275" max="12275" width="11.875" style="5" customWidth="1"/>
    <col min="12276" max="12284" width="7.875" style="5" customWidth="1"/>
    <col min="12285" max="12529" width="9" style="5"/>
    <col min="12530" max="12530" width="3" style="5" customWidth="1"/>
    <col min="12531" max="12531" width="11.875" style="5" customWidth="1"/>
    <col min="12532" max="12540" width="7.875" style="5" customWidth="1"/>
    <col min="12541" max="12785" width="9" style="5"/>
    <col min="12786" max="12786" width="3" style="5" customWidth="1"/>
    <col min="12787" max="12787" width="11.875" style="5" customWidth="1"/>
    <col min="12788" max="12796" width="7.875" style="5" customWidth="1"/>
    <col min="12797" max="13041" width="9" style="5"/>
    <col min="13042" max="13042" width="3" style="5" customWidth="1"/>
    <col min="13043" max="13043" width="11.875" style="5" customWidth="1"/>
    <col min="13044" max="13052" width="7.875" style="5" customWidth="1"/>
    <col min="13053" max="13297" width="9" style="5"/>
    <col min="13298" max="13298" width="3" style="5" customWidth="1"/>
    <col min="13299" max="13299" width="11.875" style="5" customWidth="1"/>
    <col min="13300" max="13308" width="7.875" style="5" customWidth="1"/>
    <col min="13309" max="13553" width="9" style="5"/>
    <col min="13554" max="13554" width="3" style="5" customWidth="1"/>
    <col min="13555" max="13555" width="11.875" style="5" customWidth="1"/>
    <col min="13556" max="13564" width="7.875" style="5" customWidth="1"/>
    <col min="13565" max="13809" width="9" style="5"/>
    <col min="13810" max="13810" width="3" style="5" customWidth="1"/>
    <col min="13811" max="13811" width="11.875" style="5" customWidth="1"/>
    <col min="13812" max="13820" width="7.875" style="5" customWidth="1"/>
    <col min="13821" max="14065" width="9" style="5"/>
    <col min="14066" max="14066" width="3" style="5" customWidth="1"/>
    <col min="14067" max="14067" width="11.875" style="5" customWidth="1"/>
    <col min="14068" max="14076" width="7.875" style="5" customWidth="1"/>
    <col min="14077" max="14321" width="9" style="5"/>
    <col min="14322" max="14322" width="3" style="5" customWidth="1"/>
    <col min="14323" max="14323" width="11.875" style="5" customWidth="1"/>
    <col min="14324" max="14332" width="7.875" style="5" customWidth="1"/>
    <col min="14333" max="14577" width="9" style="5"/>
    <col min="14578" max="14578" width="3" style="5" customWidth="1"/>
    <col min="14579" max="14579" width="11.875" style="5" customWidth="1"/>
    <col min="14580" max="14588" width="7.875" style="5" customWidth="1"/>
    <col min="14589" max="14833" width="9" style="5"/>
    <col min="14834" max="14834" width="3" style="5" customWidth="1"/>
    <col min="14835" max="14835" width="11.875" style="5" customWidth="1"/>
    <col min="14836" max="14844" width="7.875" style="5" customWidth="1"/>
    <col min="14845" max="15089" width="9" style="5"/>
    <col min="15090" max="15090" width="3" style="5" customWidth="1"/>
    <col min="15091" max="15091" width="11.875" style="5" customWidth="1"/>
    <col min="15092" max="15100" width="7.875" style="5" customWidth="1"/>
    <col min="15101" max="15345" width="9" style="5"/>
    <col min="15346" max="15346" width="3" style="5" customWidth="1"/>
    <col min="15347" max="15347" width="11.875" style="5" customWidth="1"/>
    <col min="15348" max="15356" width="7.875" style="5" customWidth="1"/>
    <col min="15357" max="15601" width="9" style="5"/>
    <col min="15602" max="15602" width="3" style="5" customWidth="1"/>
    <col min="15603" max="15603" width="11.875" style="5" customWidth="1"/>
    <col min="15604" max="15612" width="7.875" style="5" customWidth="1"/>
    <col min="15613" max="15857" width="9" style="5"/>
    <col min="15858" max="15858" width="3" style="5" customWidth="1"/>
    <col min="15859" max="15859" width="11.875" style="5" customWidth="1"/>
    <col min="15860" max="15868" width="7.875" style="5" customWidth="1"/>
    <col min="15869" max="16113" width="9" style="5"/>
    <col min="16114" max="16114" width="3" style="5" customWidth="1"/>
    <col min="16115" max="16115" width="11.875" style="5" customWidth="1"/>
    <col min="16116" max="16124" width="7.875" style="5" customWidth="1"/>
    <col min="16125" max="16384" width="9" style="5"/>
  </cols>
  <sheetData>
    <row r="1" spans="1:11" ht="13.5">
      <c r="A1" s="279" t="s">
        <v>47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3.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3.5">
      <c r="A3" s="279" t="s">
        <v>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1">
      <c r="A4" s="7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8"/>
      <c r="B5" s="9" t="s">
        <v>9</v>
      </c>
      <c r="C5" s="9"/>
      <c r="D5" s="9"/>
      <c r="E5" s="9"/>
      <c r="F5" s="9"/>
      <c r="G5" s="9"/>
      <c r="H5" s="9"/>
      <c r="I5" s="9"/>
      <c r="J5" s="10" t="s">
        <v>10</v>
      </c>
      <c r="K5" s="4"/>
    </row>
    <row r="6" spans="1:11" ht="14.25" customHeight="1">
      <c r="A6" s="11"/>
      <c r="B6" s="12"/>
      <c r="C6" s="12"/>
      <c r="D6" s="12"/>
      <c r="E6" s="13"/>
      <c r="F6" s="13"/>
      <c r="G6" s="13"/>
      <c r="H6" s="13"/>
      <c r="I6" s="12"/>
      <c r="J6" s="14"/>
      <c r="K6" s="14"/>
    </row>
    <row r="7" spans="1:11">
      <c r="A7" s="15"/>
      <c r="B7" s="16" t="s">
        <v>11</v>
      </c>
      <c r="C7" s="15">
        <v>15</v>
      </c>
      <c r="D7" s="280" t="s">
        <v>12</v>
      </c>
      <c r="E7" s="12"/>
      <c r="F7" s="13"/>
      <c r="G7" s="13"/>
      <c r="H7" s="12"/>
      <c r="I7" s="280" t="s">
        <v>2</v>
      </c>
      <c r="J7" s="280" t="s">
        <v>13</v>
      </c>
      <c r="K7" s="280" t="s">
        <v>14</v>
      </c>
    </row>
    <row r="8" spans="1:11" ht="81" customHeight="1">
      <c r="A8" s="15"/>
      <c r="B8" s="17" t="s">
        <v>15</v>
      </c>
      <c r="C8" s="18" t="s">
        <v>16</v>
      </c>
      <c r="D8" s="281"/>
      <c r="E8" s="18" t="s">
        <v>0</v>
      </c>
      <c r="F8" s="19" t="s">
        <v>17</v>
      </c>
      <c r="G8" s="19" t="s">
        <v>18</v>
      </c>
      <c r="H8" s="18" t="s">
        <v>1</v>
      </c>
      <c r="I8" s="281"/>
      <c r="J8" s="281"/>
      <c r="K8" s="281"/>
    </row>
    <row r="9" spans="1:11" ht="14.25" customHeight="1">
      <c r="A9" s="273" t="s">
        <v>19</v>
      </c>
      <c r="B9" s="20" t="s">
        <v>48</v>
      </c>
      <c r="C9" s="21">
        <v>540</v>
      </c>
      <c r="D9" s="21">
        <v>376</v>
      </c>
      <c r="E9" s="21">
        <v>344</v>
      </c>
      <c r="F9" s="21">
        <v>19</v>
      </c>
      <c r="G9" s="21">
        <v>325</v>
      </c>
      <c r="H9" s="21">
        <v>32</v>
      </c>
      <c r="I9" s="21">
        <v>164</v>
      </c>
      <c r="J9" s="22">
        <v>69.599999999999994</v>
      </c>
      <c r="K9" s="23">
        <v>8.5</v>
      </c>
    </row>
    <row r="10" spans="1:11" ht="14.25" customHeight="1">
      <c r="A10" s="274"/>
      <c r="B10" s="20" t="s">
        <v>49</v>
      </c>
      <c r="C10" s="21">
        <v>545</v>
      </c>
      <c r="D10" s="21">
        <v>375</v>
      </c>
      <c r="E10" s="21">
        <v>343</v>
      </c>
      <c r="F10" s="21">
        <v>18</v>
      </c>
      <c r="G10" s="21">
        <v>325</v>
      </c>
      <c r="H10" s="21">
        <v>32</v>
      </c>
      <c r="I10" s="21">
        <v>170</v>
      </c>
      <c r="J10" s="22">
        <v>68.8</v>
      </c>
      <c r="K10" s="23">
        <v>8.5</v>
      </c>
    </row>
    <row r="11" spans="1:11" ht="14.25" customHeight="1">
      <c r="A11" s="274"/>
      <c r="B11" s="20" t="s">
        <v>36</v>
      </c>
      <c r="C11" s="21">
        <v>544</v>
      </c>
      <c r="D11" s="21">
        <v>371</v>
      </c>
      <c r="E11" s="21">
        <v>340</v>
      </c>
      <c r="F11" s="21">
        <v>19</v>
      </c>
      <c r="G11" s="21">
        <v>321</v>
      </c>
      <c r="H11" s="21">
        <v>30</v>
      </c>
      <c r="I11" s="21">
        <v>173</v>
      </c>
      <c r="J11" s="22">
        <v>68.2</v>
      </c>
      <c r="K11" s="23">
        <v>8.1</v>
      </c>
    </row>
    <row r="12" spans="1:11" ht="14.25" customHeight="1">
      <c r="A12" s="274"/>
      <c r="B12" s="20" t="s">
        <v>37</v>
      </c>
      <c r="C12" s="21">
        <v>546</v>
      </c>
      <c r="D12" s="21">
        <v>374</v>
      </c>
      <c r="E12" s="21">
        <v>343</v>
      </c>
      <c r="F12" s="21">
        <v>19</v>
      </c>
      <c r="G12" s="21">
        <v>323</v>
      </c>
      <c r="H12" s="21">
        <v>31</v>
      </c>
      <c r="I12" s="21">
        <v>172</v>
      </c>
      <c r="J12" s="22">
        <v>68.5</v>
      </c>
      <c r="K12" s="23">
        <v>8.3000000000000007</v>
      </c>
    </row>
    <row r="13" spans="1:11" ht="14.25" customHeight="1">
      <c r="A13" s="274"/>
      <c r="B13" s="20" t="s">
        <v>38</v>
      </c>
      <c r="C13" s="21">
        <v>549</v>
      </c>
      <c r="D13" s="21">
        <v>381</v>
      </c>
      <c r="E13" s="21">
        <v>349</v>
      </c>
      <c r="F13" s="21">
        <v>23</v>
      </c>
      <c r="G13" s="21">
        <v>326</v>
      </c>
      <c r="H13" s="21">
        <v>32</v>
      </c>
      <c r="I13" s="21">
        <v>168</v>
      </c>
      <c r="J13" s="22">
        <v>69.400000000000006</v>
      </c>
      <c r="K13" s="23">
        <v>8.4</v>
      </c>
    </row>
    <row r="14" spans="1:11" ht="14.25" customHeight="1">
      <c r="A14" s="274"/>
      <c r="B14" s="20" t="s">
        <v>39</v>
      </c>
      <c r="C14" s="21">
        <v>552</v>
      </c>
      <c r="D14" s="21">
        <v>383</v>
      </c>
      <c r="E14" s="21">
        <v>350</v>
      </c>
      <c r="F14" s="21">
        <v>24</v>
      </c>
      <c r="G14" s="21">
        <v>327</v>
      </c>
      <c r="H14" s="21">
        <v>32</v>
      </c>
      <c r="I14" s="21">
        <v>169</v>
      </c>
      <c r="J14" s="22">
        <v>69.400000000000006</v>
      </c>
      <c r="K14" s="23">
        <v>8.4</v>
      </c>
    </row>
    <row r="15" spans="1:11" ht="14.25" customHeight="1">
      <c r="A15" s="274"/>
      <c r="B15" s="20" t="s">
        <v>40</v>
      </c>
      <c r="C15" s="21">
        <v>557</v>
      </c>
      <c r="D15" s="21">
        <v>380</v>
      </c>
      <c r="E15" s="21">
        <v>349</v>
      </c>
      <c r="F15" s="21">
        <v>22</v>
      </c>
      <c r="G15" s="21">
        <v>328</v>
      </c>
      <c r="H15" s="21">
        <v>30</v>
      </c>
      <c r="I15" s="21">
        <v>177</v>
      </c>
      <c r="J15" s="22">
        <v>68.2</v>
      </c>
      <c r="K15" s="23">
        <v>7.9</v>
      </c>
    </row>
    <row r="16" spans="1:11" ht="14.25" customHeight="1">
      <c r="A16" s="274"/>
      <c r="B16" s="20" t="s">
        <v>41</v>
      </c>
      <c r="C16" s="21">
        <v>562</v>
      </c>
      <c r="D16" s="21">
        <v>378</v>
      </c>
      <c r="E16" s="21">
        <v>350</v>
      </c>
      <c r="F16" s="21">
        <v>20</v>
      </c>
      <c r="G16" s="21">
        <v>329</v>
      </c>
      <c r="H16" s="21">
        <v>29</v>
      </c>
      <c r="I16" s="21">
        <v>184</v>
      </c>
      <c r="J16" s="22">
        <v>67.3</v>
      </c>
      <c r="K16" s="23">
        <v>7.7</v>
      </c>
    </row>
    <row r="17" spans="1:11" ht="14.25" customHeight="1">
      <c r="A17" s="274"/>
      <c r="B17" s="20" t="s">
        <v>42</v>
      </c>
      <c r="C17" s="21">
        <v>566</v>
      </c>
      <c r="D17" s="21">
        <v>384</v>
      </c>
      <c r="E17" s="21">
        <v>358</v>
      </c>
      <c r="F17" s="21">
        <v>21</v>
      </c>
      <c r="G17" s="21">
        <v>337</v>
      </c>
      <c r="H17" s="21">
        <v>26</v>
      </c>
      <c r="I17" s="21">
        <v>182</v>
      </c>
      <c r="J17" s="22">
        <v>67.8</v>
      </c>
      <c r="K17" s="23">
        <v>6.8</v>
      </c>
    </row>
    <row r="18" spans="1:11" ht="14.25" customHeight="1">
      <c r="A18" s="274"/>
      <c r="B18" s="20" t="s">
        <v>43</v>
      </c>
      <c r="C18" s="21">
        <v>570</v>
      </c>
      <c r="D18" s="21">
        <v>381</v>
      </c>
      <c r="E18" s="21">
        <v>359</v>
      </c>
      <c r="F18" s="21">
        <v>20</v>
      </c>
      <c r="G18" s="21">
        <v>339</v>
      </c>
      <c r="H18" s="21">
        <v>22</v>
      </c>
      <c r="I18" s="21">
        <v>188</v>
      </c>
      <c r="J18" s="22">
        <v>66.8</v>
      </c>
      <c r="K18" s="23">
        <v>5.8</v>
      </c>
    </row>
    <row r="19" spans="1:11" ht="14.25" customHeight="1">
      <c r="A19" s="274"/>
      <c r="B19" s="20" t="s">
        <v>30</v>
      </c>
      <c r="C19" s="24">
        <v>573</v>
      </c>
      <c r="D19" s="24">
        <v>388</v>
      </c>
      <c r="E19" s="24">
        <v>365</v>
      </c>
      <c r="F19" s="24">
        <v>20</v>
      </c>
      <c r="G19" s="24">
        <v>345</v>
      </c>
      <c r="H19" s="24">
        <v>23</v>
      </c>
      <c r="I19" s="24">
        <v>185</v>
      </c>
      <c r="J19" s="25">
        <v>67.7</v>
      </c>
      <c r="K19" s="26">
        <v>5.9</v>
      </c>
    </row>
    <row r="20" spans="1:11" ht="14.25" customHeight="1">
      <c r="A20" s="274"/>
      <c r="B20" s="20" t="s">
        <v>31</v>
      </c>
      <c r="C20" s="28">
        <v>578</v>
      </c>
      <c r="D20" s="28">
        <v>391</v>
      </c>
      <c r="E20" s="28">
        <v>372</v>
      </c>
      <c r="F20" s="28">
        <v>22</v>
      </c>
      <c r="G20" s="28">
        <v>350</v>
      </c>
      <c r="H20" s="28">
        <v>19</v>
      </c>
      <c r="I20" s="28">
        <v>186</v>
      </c>
      <c r="J20" s="29">
        <v>67.599999999999994</v>
      </c>
      <c r="K20" s="26">
        <v>4.9000000000000004</v>
      </c>
    </row>
    <row r="21" spans="1:11" ht="14.25" customHeight="1">
      <c r="A21" s="274"/>
      <c r="B21" s="20" t="s">
        <v>32</v>
      </c>
      <c r="C21" s="24">
        <v>583</v>
      </c>
      <c r="D21" s="24">
        <v>396</v>
      </c>
      <c r="E21" s="24">
        <v>380</v>
      </c>
      <c r="F21" s="24">
        <v>21</v>
      </c>
      <c r="G21" s="24">
        <v>359</v>
      </c>
      <c r="H21" s="24">
        <v>16</v>
      </c>
      <c r="I21" s="24">
        <v>187</v>
      </c>
      <c r="J21" s="25">
        <v>67.900000000000006</v>
      </c>
      <c r="K21" s="26">
        <v>4</v>
      </c>
    </row>
    <row r="22" spans="1:11" ht="14.25" customHeight="1">
      <c r="A22" s="275"/>
      <c r="B22" s="20" t="s">
        <v>33</v>
      </c>
      <c r="C22" s="32">
        <v>585</v>
      </c>
      <c r="D22" s="32">
        <v>399</v>
      </c>
      <c r="E22" s="32">
        <v>384</v>
      </c>
      <c r="F22" s="32">
        <v>19</v>
      </c>
      <c r="G22" s="32">
        <v>365</v>
      </c>
      <c r="H22" s="32">
        <v>15</v>
      </c>
      <c r="I22" s="32">
        <v>185</v>
      </c>
      <c r="J22" s="33">
        <v>68.2</v>
      </c>
      <c r="K22" s="34">
        <v>3.8</v>
      </c>
    </row>
    <row r="23" spans="1:11" ht="14.25" customHeight="1">
      <c r="A23" s="276" t="s">
        <v>34</v>
      </c>
      <c r="B23" s="36" t="s">
        <v>35</v>
      </c>
      <c r="C23" s="37">
        <v>5</v>
      </c>
      <c r="D23" s="37">
        <v>-1</v>
      </c>
      <c r="E23" s="37">
        <v>-1</v>
      </c>
      <c r="F23" s="37">
        <v>-1</v>
      </c>
      <c r="G23" s="37">
        <v>0</v>
      </c>
      <c r="H23" s="37">
        <v>0</v>
      </c>
      <c r="I23" s="37">
        <v>6</v>
      </c>
      <c r="J23" s="38">
        <v>-0.79999999999999716</v>
      </c>
      <c r="K23" s="38">
        <v>0</v>
      </c>
    </row>
    <row r="24" spans="1:11" ht="14.25" customHeight="1">
      <c r="A24" s="277"/>
      <c r="B24" s="40" t="s">
        <v>36</v>
      </c>
      <c r="C24" s="24">
        <v>-1</v>
      </c>
      <c r="D24" s="24">
        <v>-4</v>
      </c>
      <c r="E24" s="24">
        <v>-3</v>
      </c>
      <c r="F24" s="24">
        <v>1</v>
      </c>
      <c r="G24" s="24">
        <v>-4</v>
      </c>
      <c r="H24" s="24">
        <v>-2</v>
      </c>
      <c r="I24" s="24">
        <v>3</v>
      </c>
      <c r="J24" s="41">
        <v>-0.59999999999999432</v>
      </c>
      <c r="K24" s="41">
        <v>-0.40000000000000036</v>
      </c>
    </row>
    <row r="25" spans="1:11" ht="14.25" customHeight="1">
      <c r="A25" s="277"/>
      <c r="B25" s="40" t="s">
        <v>37</v>
      </c>
      <c r="C25" s="24">
        <v>2</v>
      </c>
      <c r="D25" s="24">
        <v>3</v>
      </c>
      <c r="E25" s="24">
        <v>3</v>
      </c>
      <c r="F25" s="24">
        <v>0</v>
      </c>
      <c r="G25" s="24">
        <v>2</v>
      </c>
      <c r="H25" s="24">
        <v>1</v>
      </c>
      <c r="I25" s="24">
        <v>-1</v>
      </c>
      <c r="J25" s="41">
        <v>0.29999999999999716</v>
      </c>
      <c r="K25" s="41">
        <v>0.20000000000000107</v>
      </c>
    </row>
    <row r="26" spans="1:11" ht="14.25" customHeight="1">
      <c r="A26" s="277"/>
      <c r="B26" s="40" t="s">
        <v>38</v>
      </c>
      <c r="C26" s="24">
        <v>3</v>
      </c>
      <c r="D26" s="24">
        <v>7</v>
      </c>
      <c r="E26" s="24">
        <v>6</v>
      </c>
      <c r="F26" s="24">
        <v>4</v>
      </c>
      <c r="G26" s="24">
        <v>3</v>
      </c>
      <c r="H26" s="24">
        <v>1</v>
      </c>
      <c r="I26" s="24">
        <v>-4</v>
      </c>
      <c r="J26" s="41">
        <v>0.90000000000000568</v>
      </c>
      <c r="K26" s="41">
        <v>9.9999999999999645E-2</v>
      </c>
    </row>
    <row r="27" spans="1:11" ht="14.25" customHeight="1">
      <c r="A27" s="277"/>
      <c r="B27" s="40" t="s">
        <v>39</v>
      </c>
      <c r="C27" s="24">
        <v>3</v>
      </c>
      <c r="D27" s="24">
        <v>2</v>
      </c>
      <c r="E27" s="24">
        <v>1</v>
      </c>
      <c r="F27" s="24">
        <v>1</v>
      </c>
      <c r="G27" s="24">
        <v>1</v>
      </c>
      <c r="H27" s="24">
        <v>0</v>
      </c>
      <c r="I27" s="24">
        <v>1</v>
      </c>
      <c r="J27" s="41">
        <v>0</v>
      </c>
      <c r="K27" s="41">
        <v>0</v>
      </c>
    </row>
    <row r="28" spans="1:11" ht="14.25" customHeight="1">
      <c r="A28" s="277"/>
      <c r="B28" s="40" t="s">
        <v>40</v>
      </c>
      <c r="C28" s="24">
        <v>5</v>
      </c>
      <c r="D28" s="24">
        <v>-3</v>
      </c>
      <c r="E28" s="24">
        <v>-1</v>
      </c>
      <c r="F28" s="24">
        <v>-2</v>
      </c>
      <c r="G28" s="24">
        <v>1</v>
      </c>
      <c r="H28" s="24">
        <v>-2</v>
      </c>
      <c r="I28" s="24">
        <v>8</v>
      </c>
      <c r="J28" s="41">
        <v>-1.2000000000000028</v>
      </c>
      <c r="K28" s="41">
        <v>-0.5</v>
      </c>
    </row>
    <row r="29" spans="1:11" ht="14.25" customHeight="1">
      <c r="A29" s="277"/>
      <c r="B29" s="40" t="s">
        <v>41</v>
      </c>
      <c r="C29" s="24">
        <v>5</v>
      </c>
      <c r="D29" s="24">
        <v>-2</v>
      </c>
      <c r="E29" s="24">
        <v>1</v>
      </c>
      <c r="F29" s="24">
        <v>-2</v>
      </c>
      <c r="G29" s="24">
        <v>1</v>
      </c>
      <c r="H29" s="24">
        <v>-1</v>
      </c>
      <c r="I29" s="24">
        <v>7</v>
      </c>
      <c r="J29" s="41">
        <v>-0.90000000000000568</v>
      </c>
      <c r="K29" s="41">
        <v>-0.20000000000000018</v>
      </c>
    </row>
    <row r="30" spans="1:11" ht="14.25" customHeight="1">
      <c r="A30" s="277"/>
      <c r="B30" s="40" t="s">
        <v>42</v>
      </c>
      <c r="C30" s="24">
        <v>4</v>
      </c>
      <c r="D30" s="24">
        <v>6</v>
      </c>
      <c r="E30" s="24">
        <v>8</v>
      </c>
      <c r="F30" s="24">
        <v>1</v>
      </c>
      <c r="G30" s="24">
        <v>8</v>
      </c>
      <c r="H30" s="24">
        <v>-3</v>
      </c>
      <c r="I30" s="24">
        <v>-2</v>
      </c>
      <c r="J30" s="41">
        <v>0.5</v>
      </c>
      <c r="K30" s="41">
        <v>-0.90000000000000036</v>
      </c>
    </row>
    <row r="31" spans="1:11" ht="14.25" customHeight="1">
      <c r="A31" s="277"/>
      <c r="B31" s="40" t="s">
        <v>29</v>
      </c>
      <c r="C31" s="24">
        <v>4</v>
      </c>
      <c r="D31" s="24">
        <v>-3</v>
      </c>
      <c r="E31" s="24">
        <v>1</v>
      </c>
      <c r="F31" s="24">
        <v>-1</v>
      </c>
      <c r="G31" s="24">
        <v>2</v>
      </c>
      <c r="H31" s="24">
        <v>-4</v>
      </c>
      <c r="I31" s="24">
        <v>6</v>
      </c>
      <c r="J31" s="41">
        <v>-1</v>
      </c>
      <c r="K31" s="41">
        <v>-1</v>
      </c>
    </row>
    <row r="32" spans="1:11" ht="14.25" customHeight="1">
      <c r="A32" s="277"/>
      <c r="B32" s="40" t="s">
        <v>30</v>
      </c>
      <c r="C32" s="24">
        <v>3</v>
      </c>
      <c r="D32" s="24">
        <v>7</v>
      </c>
      <c r="E32" s="24">
        <v>6</v>
      </c>
      <c r="F32" s="24">
        <v>0</v>
      </c>
      <c r="G32" s="24">
        <v>6</v>
      </c>
      <c r="H32" s="24">
        <v>1</v>
      </c>
      <c r="I32" s="24">
        <v>-3</v>
      </c>
      <c r="J32" s="41">
        <v>0.90000000000000568</v>
      </c>
      <c r="K32" s="41">
        <v>0.10000000000000053</v>
      </c>
    </row>
    <row r="33" spans="1:11" ht="14.25" customHeight="1">
      <c r="A33" s="277"/>
      <c r="B33" s="40" t="s">
        <v>31</v>
      </c>
      <c r="C33" s="24">
        <v>5</v>
      </c>
      <c r="D33" s="24">
        <v>3</v>
      </c>
      <c r="E33" s="24">
        <v>7</v>
      </c>
      <c r="F33" s="24">
        <v>2</v>
      </c>
      <c r="G33" s="24">
        <v>5</v>
      </c>
      <c r="H33" s="24">
        <v>-4</v>
      </c>
      <c r="I33" s="24">
        <v>1</v>
      </c>
      <c r="J33" s="41">
        <v>-0.10000000000000853</v>
      </c>
      <c r="K33" s="41">
        <v>-1</v>
      </c>
    </row>
    <row r="34" spans="1:11" ht="14.25" customHeight="1">
      <c r="A34" s="277"/>
      <c r="B34" s="40" t="s">
        <v>32</v>
      </c>
      <c r="C34" s="24">
        <v>5</v>
      </c>
      <c r="D34" s="24">
        <v>5</v>
      </c>
      <c r="E34" s="24">
        <v>8</v>
      </c>
      <c r="F34" s="24">
        <v>-1</v>
      </c>
      <c r="G34" s="24">
        <v>9</v>
      </c>
      <c r="H34" s="24">
        <v>-3</v>
      </c>
      <c r="I34" s="24">
        <v>1</v>
      </c>
      <c r="J34" s="41">
        <v>0.30000000000001137</v>
      </c>
      <c r="K34" s="41">
        <v>-0.90000000000000036</v>
      </c>
    </row>
    <row r="35" spans="1:11" ht="14.25" customHeight="1">
      <c r="A35" s="278"/>
      <c r="B35" s="43" t="s">
        <v>33</v>
      </c>
      <c r="C35" s="32">
        <f>C22-C21</f>
        <v>2</v>
      </c>
      <c r="D35" s="32">
        <f>D22-D21</f>
        <v>3</v>
      </c>
      <c r="E35" s="32">
        <f>E22-E21</f>
        <v>4</v>
      </c>
      <c r="F35" s="32">
        <f t="shared" ref="F35:K35" si="0">F22-F21</f>
        <v>-2</v>
      </c>
      <c r="G35" s="32">
        <f t="shared" si="0"/>
        <v>6</v>
      </c>
      <c r="H35" s="32">
        <f t="shared" si="0"/>
        <v>-1</v>
      </c>
      <c r="I35" s="32">
        <f t="shared" si="0"/>
        <v>-2</v>
      </c>
      <c r="J35" s="44">
        <f t="shared" si="0"/>
        <v>0.29999999999999716</v>
      </c>
      <c r="K35" s="44">
        <f t="shared" si="0"/>
        <v>-0.20000000000000018</v>
      </c>
    </row>
    <row r="36" spans="1:11" ht="14.25" customHeight="1">
      <c r="A36" s="276" t="s">
        <v>44</v>
      </c>
      <c r="B36" s="36" t="s">
        <v>35</v>
      </c>
      <c r="C36" s="45">
        <v>0.9</v>
      </c>
      <c r="D36" s="45">
        <v>-0.3</v>
      </c>
      <c r="E36" s="45">
        <v>-0.3</v>
      </c>
      <c r="F36" s="45">
        <v>-5.3</v>
      </c>
      <c r="G36" s="45">
        <v>0</v>
      </c>
      <c r="H36" s="45">
        <v>0</v>
      </c>
      <c r="I36" s="45">
        <v>3.7</v>
      </c>
      <c r="J36" s="45" t="s">
        <v>45</v>
      </c>
      <c r="K36" s="45" t="s">
        <v>45</v>
      </c>
    </row>
    <row r="37" spans="1:11" ht="14.25" customHeight="1">
      <c r="A37" s="277"/>
      <c r="B37" s="40" t="s">
        <v>36</v>
      </c>
      <c r="C37" s="46">
        <v>-0.2</v>
      </c>
      <c r="D37" s="46">
        <v>-1.1000000000000001</v>
      </c>
      <c r="E37" s="46">
        <v>-0.9</v>
      </c>
      <c r="F37" s="46">
        <v>5.6</v>
      </c>
      <c r="G37" s="46">
        <v>-1.2</v>
      </c>
      <c r="H37" s="46">
        <v>-6.3</v>
      </c>
      <c r="I37" s="46">
        <v>1.8</v>
      </c>
      <c r="J37" s="46" t="s">
        <v>45</v>
      </c>
      <c r="K37" s="46" t="s">
        <v>45</v>
      </c>
    </row>
    <row r="38" spans="1:11" ht="14.25" customHeight="1">
      <c r="A38" s="277"/>
      <c r="B38" s="40" t="s">
        <v>37</v>
      </c>
      <c r="C38" s="46">
        <v>0.4</v>
      </c>
      <c r="D38" s="46">
        <v>0.8</v>
      </c>
      <c r="E38" s="46">
        <v>0.9</v>
      </c>
      <c r="F38" s="46">
        <v>0</v>
      </c>
      <c r="G38" s="46">
        <v>0.6</v>
      </c>
      <c r="H38" s="46">
        <v>3.3</v>
      </c>
      <c r="I38" s="46">
        <v>-0.6</v>
      </c>
      <c r="J38" s="46" t="s">
        <v>45</v>
      </c>
      <c r="K38" s="46" t="s">
        <v>45</v>
      </c>
    </row>
    <row r="39" spans="1:11" ht="14.25" customHeight="1">
      <c r="A39" s="277"/>
      <c r="B39" s="40" t="s">
        <v>38</v>
      </c>
      <c r="C39" s="46">
        <v>0.5</v>
      </c>
      <c r="D39" s="46">
        <v>1.9</v>
      </c>
      <c r="E39" s="46">
        <v>1.7</v>
      </c>
      <c r="F39" s="46">
        <v>21.1</v>
      </c>
      <c r="G39" s="46">
        <v>0.9</v>
      </c>
      <c r="H39" s="46">
        <v>3.2</v>
      </c>
      <c r="I39" s="46">
        <v>-2.2999999999999998</v>
      </c>
      <c r="J39" s="46" t="s">
        <v>45</v>
      </c>
      <c r="K39" s="46" t="s">
        <v>45</v>
      </c>
    </row>
    <row r="40" spans="1:11" ht="14.25" customHeight="1">
      <c r="A40" s="277"/>
      <c r="B40" s="40" t="s">
        <v>39</v>
      </c>
      <c r="C40" s="46">
        <v>0.5</v>
      </c>
      <c r="D40" s="46">
        <v>0.5</v>
      </c>
      <c r="E40" s="46">
        <v>0.3</v>
      </c>
      <c r="F40" s="46">
        <v>4.3</v>
      </c>
      <c r="G40" s="46">
        <v>0.3</v>
      </c>
      <c r="H40" s="46">
        <v>0</v>
      </c>
      <c r="I40" s="46">
        <v>0.6</v>
      </c>
      <c r="J40" s="46" t="s">
        <v>45</v>
      </c>
      <c r="K40" s="46" t="s">
        <v>45</v>
      </c>
    </row>
    <row r="41" spans="1:11" ht="14.25" customHeight="1">
      <c r="A41" s="277"/>
      <c r="B41" s="40" t="s">
        <v>40</v>
      </c>
      <c r="C41" s="46">
        <v>0.9</v>
      </c>
      <c r="D41" s="46">
        <v>-0.8</v>
      </c>
      <c r="E41" s="46">
        <v>-0.3</v>
      </c>
      <c r="F41" s="46">
        <v>-8.3000000000000007</v>
      </c>
      <c r="G41" s="46">
        <v>0.3</v>
      </c>
      <c r="H41" s="46">
        <v>-6.3</v>
      </c>
      <c r="I41" s="46">
        <v>4.7</v>
      </c>
      <c r="J41" s="46" t="s">
        <v>45</v>
      </c>
      <c r="K41" s="46" t="s">
        <v>45</v>
      </c>
    </row>
    <row r="42" spans="1:11" ht="14.25" customHeight="1">
      <c r="A42" s="277"/>
      <c r="B42" s="40" t="s">
        <v>41</v>
      </c>
      <c r="C42" s="46">
        <v>0.9</v>
      </c>
      <c r="D42" s="46">
        <v>-0.5</v>
      </c>
      <c r="E42" s="46">
        <v>0.3</v>
      </c>
      <c r="F42" s="46">
        <v>-9.1</v>
      </c>
      <c r="G42" s="46">
        <v>0.3</v>
      </c>
      <c r="H42" s="46">
        <v>-3.3</v>
      </c>
      <c r="I42" s="46">
        <v>4</v>
      </c>
      <c r="J42" s="46" t="s">
        <v>45</v>
      </c>
      <c r="K42" s="46" t="s">
        <v>45</v>
      </c>
    </row>
    <row r="43" spans="1:11" ht="14.25" customHeight="1">
      <c r="A43" s="277"/>
      <c r="B43" s="40" t="s">
        <v>42</v>
      </c>
      <c r="C43" s="46">
        <v>0.7</v>
      </c>
      <c r="D43" s="46">
        <v>1.6</v>
      </c>
      <c r="E43" s="46">
        <v>2.2999999999999998</v>
      </c>
      <c r="F43" s="46">
        <v>5</v>
      </c>
      <c r="G43" s="46">
        <v>2.4</v>
      </c>
      <c r="H43" s="46">
        <v>-10.3</v>
      </c>
      <c r="I43" s="46">
        <v>-1.1000000000000001</v>
      </c>
      <c r="J43" s="46" t="s">
        <v>45</v>
      </c>
      <c r="K43" s="46" t="s">
        <v>45</v>
      </c>
    </row>
    <row r="44" spans="1:11" ht="14.25" customHeight="1">
      <c r="A44" s="277"/>
      <c r="B44" s="40" t="s">
        <v>29</v>
      </c>
      <c r="C44" s="46">
        <v>0.7</v>
      </c>
      <c r="D44" s="46">
        <v>-0.8</v>
      </c>
      <c r="E44" s="46">
        <v>0.3</v>
      </c>
      <c r="F44" s="46">
        <v>-4.8</v>
      </c>
      <c r="G44" s="46">
        <v>0.6</v>
      </c>
      <c r="H44" s="46">
        <v>-15.4</v>
      </c>
      <c r="I44" s="46">
        <v>3.3</v>
      </c>
      <c r="J44" s="46" t="s">
        <v>45</v>
      </c>
      <c r="K44" s="46" t="s">
        <v>45</v>
      </c>
    </row>
    <row r="45" spans="1:11" ht="14.25" customHeight="1">
      <c r="A45" s="277"/>
      <c r="B45" s="40" t="s">
        <v>30</v>
      </c>
      <c r="C45" s="46">
        <v>0.5</v>
      </c>
      <c r="D45" s="46">
        <v>1.8</v>
      </c>
      <c r="E45" s="46">
        <v>1.7</v>
      </c>
      <c r="F45" s="46">
        <v>0</v>
      </c>
      <c r="G45" s="46">
        <v>1.8</v>
      </c>
      <c r="H45" s="46">
        <v>4.5</v>
      </c>
      <c r="I45" s="46">
        <v>-1.6</v>
      </c>
      <c r="J45" s="46" t="s">
        <v>45</v>
      </c>
      <c r="K45" s="46" t="s">
        <v>45</v>
      </c>
    </row>
    <row r="46" spans="1:11" ht="14.25" customHeight="1">
      <c r="A46" s="277"/>
      <c r="B46" s="40" t="s">
        <v>31</v>
      </c>
      <c r="C46" s="46">
        <v>0.9</v>
      </c>
      <c r="D46" s="46">
        <v>0.8</v>
      </c>
      <c r="E46" s="46">
        <v>1.9</v>
      </c>
      <c r="F46" s="46">
        <v>10</v>
      </c>
      <c r="G46" s="46">
        <v>1.4</v>
      </c>
      <c r="H46" s="46">
        <v>-17.399999999999999</v>
      </c>
      <c r="I46" s="46">
        <v>0.5</v>
      </c>
      <c r="J46" s="46" t="s">
        <v>45</v>
      </c>
      <c r="K46" s="46" t="s">
        <v>45</v>
      </c>
    </row>
    <row r="47" spans="1:11" ht="14.25" customHeight="1">
      <c r="A47" s="277"/>
      <c r="B47" s="40" t="s">
        <v>32</v>
      </c>
      <c r="C47" s="46">
        <v>0.86505190311418689</v>
      </c>
      <c r="D47" s="46">
        <v>1.2787723785166241</v>
      </c>
      <c r="E47" s="46">
        <v>2.1505376344086025</v>
      </c>
      <c r="F47" s="46">
        <v>-4.5454545454545459</v>
      </c>
      <c r="G47" s="46">
        <v>2.5714285714285712</v>
      </c>
      <c r="H47" s="46">
        <v>-15.789473684210526</v>
      </c>
      <c r="I47" s="46">
        <v>0.53763440860215062</v>
      </c>
      <c r="J47" s="46" t="s">
        <v>45</v>
      </c>
      <c r="K47" s="46" t="s">
        <v>45</v>
      </c>
    </row>
    <row r="48" spans="1:11" ht="14.25" customHeight="1">
      <c r="A48" s="278"/>
      <c r="B48" s="43" t="s">
        <v>33</v>
      </c>
      <c r="C48" s="47">
        <f>C35/C21*100</f>
        <v>0.34305317324185247</v>
      </c>
      <c r="D48" s="47">
        <f t="shared" ref="D48:I48" si="1">D35/D21*100</f>
        <v>0.75757575757575757</v>
      </c>
      <c r="E48" s="47">
        <f t="shared" si="1"/>
        <v>1.0526315789473684</v>
      </c>
      <c r="F48" s="47">
        <f t="shared" si="1"/>
        <v>-9.5238095238095237</v>
      </c>
      <c r="G48" s="47">
        <f t="shared" si="1"/>
        <v>1.6713091922005572</v>
      </c>
      <c r="H48" s="47">
        <f t="shared" si="1"/>
        <v>-6.25</v>
      </c>
      <c r="I48" s="47">
        <f t="shared" si="1"/>
        <v>-1.0695187165775399</v>
      </c>
      <c r="J48" s="47" t="s">
        <v>46</v>
      </c>
      <c r="K48" s="47" t="s">
        <v>46</v>
      </c>
    </row>
    <row r="49" spans="1:11" ht="12" customHeight="1">
      <c r="A49" s="48"/>
      <c r="B49" s="48"/>
      <c r="C49" s="3"/>
      <c r="D49" s="3"/>
      <c r="E49" s="3"/>
      <c r="F49" s="3"/>
      <c r="G49" s="3"/>
      <c r="H49" s="3"/>
      <c r="I49" s="3"/>
      <c r="J49" s="3"/>
      <c r="K49" s="3"/>
    </row>
    <row r="50" spans="1:11" ht="12" customHeight="1">
      <c r="A50" s="48"/>
      <c r="B50" s="48"/>
      <c r="C50" s="3"/>
      <c r="D50" s="3"/>
      <c r="E50" s="3"/>
      <c r="F50" s="3"/>
      <c r="G50" s="3"/>
      <c r="H50" s="3"/>
      <c r="I50" s="3"/>
      <c r="J50" s="3"/>
      <c r="K50" s="3"/>
    </row>
    <row r="51" spans="1:11" ht="12" customHeight="1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</row>
    <row r="52" spans="1:11" ht="12" customHeight="1">
      <c r="A52" s="48"/>
      <c r="B52" s="48"/>
      <c r="C52" s="3"/>
      <c r="D52" s="3"/>
      <c r="E52" s="3"/>
      <c r="F52" s="3"/>
      <c r="G52" s="3"/>
      <c r="H52" s="3"/>
      <c r="I52" s="3"/>
      <c r="J52" s="3"/>
      <c r="K52" s="3"/>
    </row>
    <row r="53" spans="1:11" ht="12" customHeight="1">
      <c r="A53" s="48"/>
      <c r="B53" s="48"/>
      <c r="C53" s="3"/>
      <c r="D53" s="3"/>
      <c r="E53" s="3"/>
      <c r="F53" s="3"/>
      <c r="G53" s="3"/>
      <c r="H53" s="3"/>
      <c r="I53" s="3"/>
      <c r="J53" s="3"/>
      <c r="K53" s="3"/>
    </row>
    <row r="54" spans="1:11" ht="12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</row>
    <row r="55" spans="1:11" ht="12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1" ht="12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</row>
    <row r="57" spans="1:11" ht="12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1" ht="12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1:11" ht="12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</row>
    <row r="60" spans="1:11" ht="12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</row>
    <row r="61" spans="1:11" ht="13.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</row>
    <row r="62" spans="1:11" ht="13.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3" spans="1:11">
      <c r="A63" s="49"/>
      <c r="B63" s="50"/>
      <c r="C63" s="51"/>
      <c r="D63" s="51"/>
      <c r="E63" s="51"/>
      <c r="F63" s="51"/>
      <c r="G63" s="51"/>
      <c r="H63" s="51"/>
      <c r="I63" s="51"/>
      <c r="J63" s="51"/>
      <c r="K63" s="4"/>
    </row>
    <row r="64" spans="1:11">
      <c r="A64" s="49"/>
      <c r="B64" s="50"/>
      <c r="C64" s="51"/>
      <c r="D64" s="51"/>
      <c r="E64" s="51"/>
      <c r="F64" s="51"/>
      <c r="G64" s="51"/>
      <c r="H64" s="51"/>
      <c r="I64" s="51"/>
      <c r="J64" s="51"/>
      <c r="K64" s="4"/>
    </row>
    <row r="65" spans="1:11">
      <c r="A65" s="49"/>
      <c r="B65" s="52"/>
      <c r="C65" s="53"/>
      <c r="D65" s="52"/>
      <c r="E65" s="52"/>
      <c r="F65" s="52"/>
      <c r="G65" s="52"/>
      <c r="H65" s="52"/>
      <c r="I65" s="52"/>
      <c r="J65" s="53"/>
      <c r="K65" s="4"/>
    </row>
    <row r="66" spans="1:11">
      <c r="A66" s="7"/>
      <c r="B66" s="4"/>
      <c r="C66" s="54"/>
      <c r="D66" s="4"/>
      <c r="E66" s="4"/>
      <c r="F66" s="4"/>
      <c r="G66" s="4"/>
      <c r="H66" s="4"/>
      <c r="I66" s="4"/>
      <c r="J66" s="4"/>
      <c r="K66" s="4"/>
    </row>
    <row r="67" spans="1:11">
      <c r="A67" s="7"/>
      <c r="B67" s="4"/>
      <c r="C67" s="54"/>
      <c r="D67" s="4"/>
      <c r="E67" s="4"/>
      <c r="F67" s="4"/>
      <c r="G67" s="4"/>
      <c r="H67" s="4"/>
      <c r="I67" s="4"/>
      <c r="J67" s="4"/>
      <c r="K67" s="4"/>
    </row>
    <row r="68" spans="1:11">
      <c r="A68" s="7"/>
      <c r="B68" s="4"/>
      <c r="C68" s="54"/>
      <c r="D68" s="4"/>
      <c r="E68" s="4"/>
      <c r="F68" s="4"/>
      <c r="G68" s="4"/>
      <c r="H68" s="4"/>
      <c r="I68" s="4"/>
      <c r="J68" s="4"/>
      <c r="K68" s="4"/>
    </row>
    <row r="69" spans="1:11">
      <c r="A69" s="7"/>
      <c r="B69" s="4"/>
      <c r="C69" s="54"/>
      <c r="D69" s="4"/>
      <c r="E69" s="4"/>
      <c r="F69" s="4"/>
      <c r="G69" s="4"/>
      <c r="H69" s="4"/>
      <c r="I69" s="4"/>
      <c r="J69" s="4"/>
      <c r="K69" s="4"/>
    </row>
    <row r="70" spans="1:11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7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7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7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7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7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7"/>
      <c r="B76" s="4"/>
      <c r="C76" s="54"/>
      <c r="D76" s="4"/>
      <c r="E76" s="4"/>
      <c r="F76" s="4"/>
      <c r="G76" s="4"/>
      <c r="H76" s="4"/>
      <c r="I76" s="4"/>
      <c r="J76" s="4"/>
      <c r="K76" s="4"/>
    </row>
    <row r="77" spans="1:11">
      <c r="A77" s="7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7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7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7"/>
      <c r="B83" s="4"/>
      <c r="C83" s="9"/>
      <c r="D83" s="9"/>
      <c r="E83" s="9"/>
      <c r="F83" s="9"/>
      <c r="G83" s="4"/>
      <c r="H83" s="4"/>
      <c r="I83" s="4"/>
      <c r="J83" s="4"/>
      <c r="K83" s="4"/>
    </row>
    <row r="84" spans="1:11">
      <c r="A84" s="7"/>
      <c r="B84" s="4"/>
      <c r="C84" s="54"/>
      <c r="D84" s="9"/>
      <c r="E84" s="9"/>
      <c r="F84" s="9"/>
      <c r="G84" s="4"/>
      <c r="H84" s="39"/>
      <c r="I84" s="39"/>
      <c r="J84" s="4"/>
      <c r="K84" s="4"/>
    </row>
    <row r="85" spans="1:11">
      <c r="A85" s="7"/>
      <c r="B85" s="4"/>
      <c r="C85" s="4"/>
      <c r="D85" s="4"/>
      <c r="E85" s="4"/>
      <c r="F85" s="4"/>
      <c r="G85" s="4"/>
      <c r="H85" s="39"/>
      <c r="I85" s="39"/>
      <c r="J85" s="4"/>
      <c r="K85" s="4"/>
    </row>
    <row r="86" spans="1:11">
      <c r="A86" s="7"/>
      <c r="B86" s="4"/>
      <c r="C86" s="4"/>
      <c r="D86" s="4"/>
      <c r="E86" s="4"/>
      <c r="F86" s="4"/>
      <c r="G86" s="4"/>
      <c r="H86" s="39"/>
      <c r="I86" s="39"/>
      <c r="J86" s="4"/>
      <c r="K86" s="4"/>
    </row>
  </sheetData>
  <mergeCells count="9">
    <mergeCell ref="A9:A22"/>
    <mergeCell ref="A23:A35"/>
    <mergeCell ref="A36:A48"/>
    <mergeCell ref="A1:K1"/>
    <mergeCell ref="A3:K3"/>
    <mergeCell ref="D7:D8"/>
    <mergeCell ref="I7:I8"/>
    <mergeCell ref="J7:J8"/>
    <mergeCell ref="K7:K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&amp;C－8－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86"/>
  <sheetViews>
    <sheetView view="pageBreakPreview" zoomScaleNormal="100" workbookViewId="0">
      <selection sqref="A1:K1"/>
    </sheetView>
  </sheetViews>
  <sheetFormatPr defaultRowHeight="12"/>
  <cols>
    <col min="1" max="1" width="3" style="55" customWidth="1"/>
    <col min="2" max="2" width="11.875" style="5" customWidth="1"/>
    <col min="3" max="11" width="7.875" style="5" customWidth="1"/>
    <col min="12" max="245" width="9" style="5"/>
    <col min="246" max="246" width="3" style="5" customWidth="1"/>
    <col min="247" max="247" width="11.875" style="5" customWidth="1"/>
    <col min="248" max="256" width="7.875" style="5" customWidth="1"/>
    <col min="257" max="501" width="9" style="5"/>
    <col min="502" max="502" width="3" style="5" customWidth="1"/>
    <col min="503" max="503" width="11.875" style="5" customWidth="1"/>
    <col min="504" max="512" width="7.875" style="5" customWidth="1"/>
    <col min="513" max="757" width="9" style="5"/>
    <col min="758" max="758" width="3" style="5" customWidth="1"/>
    <col min="759" max="759" width="11.875" style="5" customWidth="1"/>
    <col min="760" max="768" width="7.875" style="5" customWidth="1"/>
    <col min="769" max="1013" width="9" style="5"/>
    <col min="1014" max="1014" width="3" style="5" customWidth="1"/>
    <col min="1015" max="1015" width="11.875" style="5" customWidth="1"/>
    <col min="1016" max="1024" width="7.875" style="5" customWidth="1"/>
    <col min="1025" max="1269" width="9" style="5"/>
    <col min="1270" max="1270" width="3" style="5" customWidth="1"/>
    <col min="1271" max="1271" width="11.875" style="5" customWidth="1"/>
    <col min="1272" max="1280" width="7.875" style="5" customWidth="1"/>
    <col min="1281" max="1525" width="9" style="5"/>
    <col min="1526" max="1526" width="3" style="5" customWidth="1"/>
    <col min="1527" max="1527" width="11.875" style="5" customWidth="1"/>
    <col min="1528" max="1536" width="7.875" style="5" customWidth="1"/>
    <col min="1537" max="1781" width="9" style="5"/>
    <col min="1782" max="1782" width="3" style="5" customWidth="1"/>
    <col min="1783" max="1783" width="11.875" style="5" customWidth="1"/>
    <col min="1784" max="1792" width="7.875" style="5" customWidth="1"/>
    <col min="1793" max="2037" width="9" style="5"/>
    <col min="2038" max="2038" width="3" style="5" customWidth="1"/>
    <col min="2039" max="2039" width="11.875" style="5" customWidth="1"/>
    <col min="2040" max="2048" width="7.875" style="5" customWidth="1"/>
    <col min="2049" max="2293" width="9" style="5"/>
    <col min="2294" max="2294" width="3" style="5" customWidth="1"/>
    <col min="2295" max="2295" width="11.875" style="5" customWidth="1"/>
    <col min="2296" max="2304" width="7.875" style="5" customWidth="1"/>
    <col min="2305" max="2549" width="9" style="5"/>
    <col min="2550" max="2550" width="3" style="5" customWidth="1"/>
    <col min="2551" max="2551" width="11.875" style="5" customWidth="1"/>
    <col min="2552" max="2560" width="7.875" style="5" customWidth="1"/>
    <col min="2561" max="2805" width="9" style="5"/>
    <col min="2806" max="2806" width="3" style="5" customWidth="1"/>
    <col min="2807" max="2807" width="11.875" style="5" customWidth="1"/>
    <col min="2808" max="2816" width="7.875" style="5" customWidth="1"/>
    <col min="2817" max="3061" width="9" style="5"/>
    <col min="3062" max="3062" width="3" style="5" customWidth="1"/>
    <col min="3063" max="3063" width="11.875" style="5" customWidth="1"/>
    <col min="3064" max="3072" width="7.875" style="5" customWidth="1"/>
    <col min="3073" max="3317" width="9" style="5"/>
    <col min="3318" max="3318" width="3" style="5" customWidth="1"/>
    <col min="3319" max="3319" width="11.875" style="5" customWidth="1"/>
    <col min="3320" max="3328" width="7.875" style="5" customWidth="1"/>
    <col min="3329" max="3573" width="9" style="5"/>
    <col min="3574" max="3574" width="3" style="5" customWidth="1"/>
    <col min="3575" max="3575" width="11.875" style="5" customWidth="1"/>
    <col min="3576" max="3584" width="7.875" style="5" customWidth="1"/>
    <col min="3585" max="3829" width="9" style="5"/>
    <col min="3830" max="3830" width="3" style="5" customWidth="1"/>
    <col min="3831" max="3831" width="11.875" style="5" customWidth="1"/>
    <col min="3832" max="3840" width="7.875" style="5" customWidth="1"/>
    <col min="3841" max="4085" width="9" style="5"/>
    <col min="4086" max="4086" width="3" style="5" customWidth="1"/>
    <col min="4087" max="4087" width="11.875" style="5" customWidth="1"/>
    <col min="4088" max="4096" width="7.875" style="5" customWidth="1"/>
    <col min="4097" max="4341" width="9" style="5"/>
    <col min="4342" max="4342" width="3" style="5" customWidth="1"/>
    <col min="4343" max="4343" width="11.875" style="5" customWidth="1"/>
    <col min="4344" max="4352" width="7.875" style="5" customWidth="1"/>
    <col min="4353" max="4597" width="9" style="5"/>
    <col min="4598" max="4598" width="3" style="5" customWidth="1"/>
    <col min="4599" max="4599" width="11.875" style="5" customWidth="1"/>
    <col min="4600" max="4608" width="7.875" style="5" customWidth="1"/>
    <col min="4609" max="4853" width="9" style="5"/>
    <col min="4854" max="4854" width="3" style="5" customWidth="1"/>
    <col min="4855" max="4855" width="11.875" style="5" customWidth="1"/>
    <col min="4856" max="4864" width="7.875" style="5" customWidth="1"/>
    <col min="4865" max="5109" width="9" style="5"/>
    <col min="5110" max="5110" width="3" style="5" customWidth="1"/>
    <col min="5111" max="5111" width="11.875" style="5" customWidth="1"/>
    <col min="5112" max="5120" width="7.875" style="5" customWidth="1"/>
    <col min="5121" max="5365" width="9" style="5"/>
    <col min="5366" max="5366" width="3" style="5" customWidth="1"/>
    <col min="5367" max="5367" width="11.875" style="5" customWidth="1"/>
    <col min="5368" max="5376" width="7.875" style="5" customWidth="1"/>
    <col min="5377" max="5621" width="9" style="5"/>
    <col min="5622" max="5622" width="3" style="5" customWidth="1"/>
    <col min="5623" max="5623" width="11.875" style="5" customWidth="1"/>
    <col min="5624" max="5632" width="7.875" style="5" customWidth="1"/>
    <col min="5633" max="5877" width="9" style="5"/>
    <col min="5878" max="5878" width="3" style="5" customWidth="1"/>
    <col min="5879" max="5879" width="11.875" style="5" customWidth="1"/>
    <col min="5880" max="5888" width="7.875" style="5" customWidth="1"/>
    <col min="5889" max="6133" width="9" style="5"/>
    <col min="6134" max="6134" width="3" style="5" customWidth="1"/>
    <col min="6135" max="6135" width="11.875" style="5" customWidth="1"/>
    <col min="6136" max="6144" width="7.875" style="5" customWidth="1"/>
    <col min="6145" max="6389" width="9" style="5"/>
    <col min="6390" max="6390" width="3" style="5" customWidth="1"/>
    <col min="6391" max="6391" width="11.875" style="5" customWidth="1"/>
    <col min="6392" max="6400" width="7.875" style="5" customWidth="1"/>
    <col min="6401" max="6645" width="9" style="5"/>
    <col min="6646" max="6646" width="3" style="5" customWidth="1"/>
    <col min="6647" max="6647" width="11.875" style="5" customWidth="1"/>
    <col min="6648" max="6656" width="7.875" style="5" customWidth="1"/>
    <col min="6657" max="6901" width="9" style="5"/>
    <col min="6902" max="6902" width="3" style="5" customWidth="1"/>
    <col min="6903" max="6903" width="11.875" style="5" customWidth="1"/>
    <col min="6904" max="6912" width="7.875" style="5" customWidth="1"/>
    <col min="6913" max="7157" width="9" style="5"/>
    <col min="7158" max="7158" width="3" style="5" customWidth="1"/>
    <col min="7159" max="7159" width="11.875" style="5" customWidth="1"/>
    <col min="7160" max="7168" width="7.875" style="5" customWidth="1"/>
    <col min="7169" max="7413" width="9" style="5"/>
    <col min="7414" max="7414" width="3" style="5" customWidth="1"/>
    <col min="7415" max="7415" width="11.875" style="5" customWidth="1"/>
    <col min="7416" max="7424" width="7.875" style="5" customWidth="1"/>
    <col min="7425" max="7669" width="9" style="5"/>
    <col min="7670" max="7670" width="3" style="5" customWidth="1"/>
    <col min="7671" max="7671" width="11.875" style="5" customWidth="1"/>
    <col min="7672" max="7680" width="7.875" style="5" customWidth="1"/>
    <col min="7681" max="7925" width="9" style="5"/>
    <col min="7926" max="7926" width="3" style="5" customWidth="1"/>
    <col min="7927" max="7927" width="11.875" style="5" customWidth="1"/>
    <col min="7928" max="7936" width="7.875" style="5" customWidth="1"/>
    <col min="7937" max="8181" width="9" style="5"/>
    <col min="8182" max="8182" width="3" style="5" customWidth="1"/>
    <col min="8183" max="8183" width="11.875" style="5" customWidth="1"/>
    <col min="8184" max="8192" width="7.875" style="5" customWidth="1"/>
    <col min="8193" max="8437" width="9" style="5"/>
    <col min="8438" max="8438" width="3" style="5" customWidth="1"/>
    <col min="8439" max="8439" width="11.875" style="5" customWidth="1"/>
    <col min="8440" max="8448" width="7.875" style="5" customWidth="1"/>
    <col min="8449" max="8693" width="9" style="5"/>
    <col min="8694" max="8694" width="3" style="5" customWidth="1"/>
    <col min="8695" max="8695" width="11.875" style="5" customWidth="1"/>
    <col min="8696" max="8704" width="7.875" style="5" customWidth="1"/>
    <col min="8705" max="8949" width="9" style="5"/>
    <col min="8950" max="8950" width="3" style="5" customWidth="1"/>
    <col min="8951" max="8951" width="11.875" style="5" customWidth="1"/>
    <col min="8952" max="8960" width="7.875" style="5" customWidth="1"/>
    <col min="8961" max="9205" width="9" style="5"/>
    <col min="9206" max="9206" width="3" style="5" customWidth="1"/>
    <col min="9207" max="9207" width="11.875" style="5" customWidth="1"/>
    <col min="9208" max="9216" width="7.875" style="5" customWidth="1"/>
    <col min="9217" max="9461" width="9" style="5"/>
    <col min="9462" max="9462" width="3" style="5" customWidth="1"/>
    <col min="9463" max="9463" width="11.875" style="5" customWidth="1"/>
    <col min="9464" max="9472" width="7.875" style="5" customWidth="1"/>
    <col min="9473" max="9717" width="9" style="5"/>
    <col min="9718" max="9718" width="3" style="5" customWidth="1"/>
    <col min="9719" max="9719" width="11.875" style="5" customWidth="1"/>
    <col min="9720" max="9728" width="7.875" style="5" customWidth="1"/>
    <col min="9729" max="9973" width="9" style="5"/>
    <col min="9974" max="9974" width="3" style="5" customWidth="1"/>
    <col min="9975" max="9975" width="11.875" style="5" customWidth="1"/>
    <col min="9976" max="9984" width="7.875" style="5" customWidth="1"/>
    <col min="9985" max="10229" width="9" style="5"/>
    <col min="10230" max="10230" width="3" style="5" customWidth="1"/>
    <col min="10231" max="10231" width="11.875" style="5" customWidth="1"/>
    <col min="10232" max="10240" width="7.875" style="5" customWidth="1"/>
    <col min="10241" max="10485" width="9" style="5"/>
    <col min="10486" max="10486" width="3" style="5" customWidth="1"/>
    <col min="10487" max="10487" width="11.875" style="5" customWidth="1"/>
    <col min="10488" max="10496" width="7.875" style="5" customWidth="1"/>
    <col min="10497" max="10741" width="9" style="5"/>
    <col min="10742" max="10742" width="3" style="5" customWidth="1"/>
    <col min="10743" max="10743" width="11.875" style="5" customWidth="1"/>
    <col min="10744" max="10752" width="7.875" style="5" customWidth="1"/>
    <col min="10753" max="10997" width="9" style="5"/>
    <col min="10998" max="10998" width="3" style="5" customWidth="1"/>
    <col min="10999" max="10999" width="11.875" style="5" customWidth="1"/>
    <col min="11000" max="11008" width="7.875" style="5" customWidth="1"/>
    <col min="11009" max="11253" width="9" style="5"/>
    <col min="11254" max="11254" width="3" style="5" customWidth="1"/>
    <col min="11255" max="11255" width="11.875" style="5" customWidth="1"/>
    <col min="11256" max="11264" width="7.875" style="5" customWidth="1"/>
    <col min="11265" max="11509" width="9" style="5"/>
    <col min="11510" max="11510" width="3" style="5" customWidth="1"/>
    <col min="11511" max="11511" width="11.875" style="5" customWidth="1"/>
    <col min="11512" max="11520" width="7.875" style="5" customWidth="1"/>
    <col min="11521" max="11765" width="9" style="5"/>
    <col min="11766" max="11766" width="3" style="5" customWidth="1"/>
    <col min="11767" max="11767" width="11.875" style="5" customWidth="1"/>
    <col min="11768" max="11776" width="7.875" style="5" customWidth="1"/>
    <col min="11777" max="12021" width="9" style="5"/>
    <col min="12022" max="12022" width="3" style="5" customWidth="1"/>
    <col min="12023" max="12023" width="11.875" style="5" customWidth="1"/>
    <col min="12024" max="12032" width="7.875" style="5" customWidth="1"/>
    <col min="12033" max="12277" width="9" style="5"/>
    <col min="12278" max="12278" width="3" style="5" customWidth="1"/>
    <col min="12279" max="12279" width="11.875" style="5" customWidth="1"/>
    <col min="12280" max="12288" width="7.875" style="5" customWidth="1"/>
    <col min="12289" max="12533" width="9" style="5"/>
    <col min="12534" max="12534" width="3" style="5" customWidth="1"/>
    <col min="12535" max="12535" width="11.875" style="5" customWidth="1"/>
    <col min="12536" max="12544" width="7.875" style="5" customWidth="1"/>
    <col min="12545" max="12789" width="9" style="5"/>
    <col min="12790" max="12790" width="3" style="5" customWidth="1"/>
    <col min="12791" max="12791" width="11.875" style="5" customWidth="1"/>
    <col min="12792" max="12800" width="7.875" style="5" customWidth="1"/>
    <col min="12801" max="13045" width="9" style="5"/>
    <col min="13046" max="13046" width="3" style="5" customWidth="1"/>
    <col min="13047" max="13047" width="11.875" style="5" customWidth="1"/>
    <col min="13048" max="13056" width="7.875" style="5" customWidth="1"/>
    <col min="13057" max="13301" width="9" style="5"/>
    <col min="13302" max="13302" width="3" style="5" customWidth="1"/>
    <col min="13303" max="13303" width="11.875" style="5" customWidth="1"/>
    <col min="13304" max="13312" width="7.875" style="5" customWidth="1"/>
    <col min="13313" max="13557" width="9" style="5"/>
    <col min="13558" max="13558" width="3" style="5" customWidth="1"/>
    <col min="13559" max="13559" width="11.875" style="5" customWidth="1"/>
    <col min="13560" max="13568" width="7.875" style="5" customWidth="1"/>
    <col min="13569" max="13813" width="9" style="5"/>
    <col min="13814" max="13814" width="3" style="5" customWidth="1"/>
    <col min="13815" max="13815" width="11.875" style="5" customWidth="1"/>
    <col min="13816" max="13824" width="7.875" style="5" customWidth="1"/>
    <col min="13825" max="14069" width="9" style="5"/>
    <col min="14070" max="14070" width="3" style="5" customWidth="1"/>
    <col min="14071" max="14071" width="11.875" style="5" customWidth="1"/>
    <col min="14072" max="14080" width="7.875" style="5" customWidth="1"/>
    <col min="14081" max="14325" width="9" style="5"/>
    <col min="14326" max="14326" width="3" style="5" customWidth="1"/>
    <col min="14327" max="14327" width="11.875" style="5" customWidth="1"/>
    <col min="14328" max="14336" width="7.875" style="5" customWidth="1"/>
    <col min="14337" max="14581" width="9" style="5"/>
    <col min="14582" max="14582" width="3" style="5" customWidth="1"/>
    <col min="14583" max="14583" width="11.875" style="5" customWidth="1"/>
    <col min="14584" max="14592" width="7.875" style="5" customWidth="1"/>
    <col min="14593" max="14837" width="9" style="5"/>
    <col min="14838" max="14838" width="3" style="5" customWidth="1"/>
    <col min="14839" max="14839" width="11.875" style="5" customWidth="1"/>
    <col min="14840" max="14848" width="7.875" style="5" customWidth="1"/>
    <col min="14849" max="15093" width="9" style="5"/>
    <col min="15094" max="15094" width="3" style="5" customWidth="1"/>
    <col min="15095" max="15095" width="11.875" style="5" customWidth="1"/>
    <col min="15096" max="15104" width="7.875" style="5" customWidth="1"/>
    <col min="15105" max="15349" width="9" style="5"/>
    <col min="15350" max="15350" width="3" style="5" customWidth="1"/>
    <col min="15351" max="15351" width="11.875" style="5" customWidth="1"/>
    <col min="15352" max="15360" width="7.875" style="5" customWidth="1"/>
    <col min="15361" max="15605" width="9" style="5"/>
    <col min="15606" max="15606" width="3" style="5" customWidth="1"/>
    <col min="15607" max="15607" width="11.875" style="5" customWidth="1"/>
    <col min="15608" max="15616" width="7.875" style="5" customWidth="1"/>
    <col min="15617" max="15861" width="9" style="5"/>
    <col min="15862" max="15862" width="3" style="5" customWidth="1"/>
    <col min="15863" max="15863" width="11.875" style="5" customWidth="1"/>
    <col min="15864" max="15872" width="7.875" style="5" customWidth="1"/>
    <col min="15873" max="16117" width="9" style="5"/>
    <col min="16118" max="16118" width="3" style="5" customWidth="1"/>
    <col min="16119" max="16119" width="11.875" style="5" customWidth="1"/>
    <col min="16120" max="16128" width="7.875" style="5" customWidth="1"/>
    <col min="16129" max="16384" width="9" style="5"/>
  </cols>
  <sheetData>
    <row r="1" spans="1:12" ht="13.5">
      <c r="A1" s="279" t="s">
        <v>50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4"/>
    </row>
    <row r="2" spans="1:12" ht="13.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4"/>
    </row>
    <row r="3" spans="1:12" ht="13.5">
      <c r="A3" s="279" t="s">
        <v>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4"/>
    </row>
    <row r="4" spans="1:1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8"/>
      <c r="B5" s="9" t="s">
        <v>9</v>
      </c>
      <c r="C5" s="9"/>
      <c r="D5" s="9"/>
      <c r="E5" s="9"/>
      <c r="F5" s="9"/>
      <c r="G5" s="9"/>
      <c r="H5" s="9"/>
      <c r="I5" s="9"/>
      <c r="J5" s="10" t="s">
        <v>10</v>
      </c>
      <c r="K5" s="4"/>
      <c r="L5" s="4"/>
    </row>
    <row r="6" spans="1:12" ht="14.25" customHeight="1">
      <c r="A6" s="11"/>
      <c r="B6" s="12"/>
      <c r="C6" s="12"/>
      <c r="D6" s="12"/>
      <c r="E6" s="13"/>
      <c r="F6" s="13"/>
      <c r="G6" s="13"/>
      <c r="H6" s="13"/>
      <c r="I6" s="12"/>
      <c r="J6" s="14"/>
      <c r="K6" s="14"/>
      <c r="L6" s="4"/>
    </row>
    <row r="7" spans="1:12">
      <c r="A7" s="15"/>
      <c r="B7" s="16" t="s">
        <v>11</v>
      </c>
      <c r="C7" s="15">
        <v>15</v>
      </c>
      <c r="D7" s="280" t="s">
        <v>12</v>
      </c>
      <c r="E7" s="12"/>
      <c r="F7" s="13"/>
      <c r="G7" s="13"/>
      <c r="H7" s="12"/>
      <c r="I7" s="280" t="s">
        <v>2</v>
      </c>
      <c r="J7" s="280" t="s">
        <v>13</v>
      </c>
      <c r="K7" s="280" t="s">
        <v>14</v>
      </c>
      <c r="L7" s="4"/>
    </row>
    <row r="8" spans="1:12" ht="81" customHeight="1">
      <c r="A8" s="15"/>
      <c r="B8" s="17" t="s">
        <v>15</v>
      </c>
      <c r="C8" s="18" t="s">
        <v>16</v>
      </c>
      <c r="D8" s="281"/>
      <c r="E8" s="18" t="s">
        <v>0</v>
      </c>
      <c r="F8" s="19" t="s">
        <v>17</v>
      </c>
      <c r="G8" s="19" t="s">
        <v>18</v>
      </c>
      <c r="H8" s="18" t="s">
        <v>1</v>
      </c>
      <c r="I8" s="281"/>
      <c r="J8" s="281"/>
      <c r="K8" s="281"/>
      <c r="L8" s="4"/>
    </row>
    <row r="9" spans="1:12" ht="14.25" customHeight="1">
      <c r="A9" s="273" t="s">
        <v>19</v>
      </c>
      <c r="B9" s="20" t="s">
        <v>20</v>
      </c>
      <c r="C9" s="21">
        <v>572</v>
      </c>
      <c r="D9" s="21">
        <v>273</v>
      </c>
      <c r="E9" s="21">
        <v>254</v>
      </c>
      <c r="F9" s="21">
        <v>8</v>
      </c>
      <c r="G9" s="21">
        <v>245</v>
      </c>
      <c r="H9" s="21">
        <v>19</v>
      </c>
      <c r="I9" s="21">
        <v>299</v>
      </c>
      <c r="J9" s="22">
        <v>47.7</v>
      </c>
      <c r="K9" s="23">
        <v>7</v>
      </c>
      <c r="L9" s="4"/>
    </row>
    <row r="10" spans="1:12" ht="14.25" customHeight="1">
      <c r="A10" s="274"/>
      <c r="B10" s="20" t="s">
        <v>21</v>
      </c>
      <c r="C10" s="21">
        <v>577</v>
      </c>
      <c r="D10" s="21">
        <v>272</v>
      </c>
      <c r="E10" s="21">
        <v>255</v>
      </c>
      <c r="F10" s="21">
        <v>8</v>
      </c>
      <c r="G10" s="21">
        <v>247</v>
      </c>
      <c r="H10" s="21">
        <v>18</v>
      </c>
      <c r="I10" s="21">
        <v>305</v>
      </c>
      <c r="J10" s="22">
        <v>47.1</v>
      </c>
      <c r="K10" s="23">
        <v>6.6</v>
      </c>
      <c r="L10" s="4"/>
    </row>
    <row r="11" spans="1:12" ht="14.25" customHeight="1">
      <c r="A11" s="274"/>
      <c r="B11" s="20" t="s">
        <v>22</v>
      </c>
      <c r="C11" s="21">
        <v>577</v>
      </c>
      <c r="D11" s="21">
        <v>269</v>
      </c>
      <c r="E11" s="21">
        <v>252</v>
      </c>
      <c r="F11" s="21">
        <v>6</v>
      </c>
      <c r="G11" s="21">
        <v>246</v>
      </c>
      <c r="H11" s="21">
        <v>17</v>
      </c>
      <c r="I11" s="21">
        <v>308</v>
      </c>
      <c r="J11" s="22">
        <v>46.6</v>
      </c>
      <c r="K11" s="23">
        <v>6.3</v>
      </c>
      <c r="L11" s="4"/>
    </row>
    <row r="12" spans="1:12" ht="14.25" customHeight="1">
      <c r="A12" s="274"/>
      <c r="B12" s="20" t="s">
        <v>23</v>
      </c>
      <c r="C12" s="21">
        <v>580</v>
      </c>
      <c r="D12" s="21">
        <v>275</v>
      </c>
      <c r="E12" s="21">
        <v>258</v>
      </c>
      <c r="F12" s="21">
        <v>8</v>
      </c>
      <c r="G12" s="21">
        <v>249</v>
      </c>
      <c r="H12" s="21">
        <v>17</v>
      </c>
      <c r="I12" s="21">
        <v>305</v>
      </c>
      <c r="J12" s="22">
        <v>47.4</v>
      </c>
      <c r="K12" s="23">
        <v>6.2</v>
      </c>
      <c r="L12" s="4"/>
    </row>
    <row r="13" spans="1:12" ht="14.25" customHeight="1">
      <c r="A13" s="274"/>
      <c r="B13" s="20" t="s">
        <v>24</v>
      </c>
      <c r="C13" s="21">
        <v>584</v>
      </c>
      <c r="D13" s="21">
        <v>287</v>
      </c>
      <c r="E13" s="21">
        <v>268</v>
      </c>
      <c r="F13" s="21">
        <v>11</v>
      </c>
      <c r="G13" s="21">
        <v>258</v>
      </c>
      <c r="H13" s="21">
        <v>19</v>
      </c>
      <c r="I13" s="21">
        <v>297</v>
      </c>
      <c r="J13" s="22">
        <v>49.1</v>
      </c>
      <c r="K13" s="23">
        <v>6.6</v>
      </c>
      <c r="L13" s="4"/>
    </row>
    <row r="14" spans="1:12" ht="14.25" customHeight="1">
      <c r="A14" s="274"/>
      <c r="B14" s="20" t="s">
        <v>25</v>
      </c>
      <c r="C14" s="21">
        <v>587</v>
      </c>
      <c r="D14" s="21">
        <v>290</v>
      </c>
      <c r="E14" s="21">
        <v>272</v>
      </c>
      <c r="F14" s="21">
        <v>9</v>
      </c>
      <c r="G14" s="21">
        <v>263</v>
      </c>
      <c r="H14" s="21">
        <v>18</v>
      </c>
      <c r="I14" s="21">
        <v>297</v>
      </c>
      <c r="J14" s="22">
        <v>49.4</v>
      </c>
      <c r="K14" s="23">
        <v>6.2</v>
      </c>
      <c r="L14" s="4"/>
    </row>
    <row r="15" spans="1:12" ht="14.25" customHeight="1">
      <c r="A15" s="274"/>
      <c r="B15" s="20" t="s">
        <v>26</v>
      </c>
      <c r="C15" s="21">
        <v>591</v>
      </c>
      <c r="D15" s="21">
        <v>286</v>
      </c>
      <c r="E15" s="21">
        <v>270</v>
      </c>
      <c r="F15" s="21">
        <v>7</v>
      </c>
      <c r="G15" s="21">
        <v>263</v>
      </c>
      <c r="H15" s="21">
        <v>16</v>
      </c>
      <c r="I15" s="21">
        <v>305</v>
      </c>
      <c r="J15" s="22">
        <v>48.4</v>
      </c>
      <c r="K15" s="23">
        <v>5.6</v>
      </c>
      <c r="L15" s="4"/>
    </row>
    <row r="16" spans="1:12" ht="14.25" customHeight="1">
      <c r="A16" s="274"/>
      <c r="B16" s="20" t="s">
        <v>27</v>
      </c>
      <c r="C16" s="21">
        <v>595</v>
      </c>
      <c r="D16" s="21">
        <v>295</v>
      </c>
      <c r="E16" s="21">
        <v>278</v>
      </c>
      <c r="F16" s="21">
        <v>8</v>
      </c>
      <c r="G16" s="21">
        <v>270</v>
      </c>
      <c r="H16" s="21">
        <v>17</v>
      </c>
      <c r="I16" s="21">
        <v>300</v>
      </c>
      <c r="J16" s="22">
        <v>49.6</v>
      </c>
      <c r="K16" s="23">
        <v>5.8</v>
      </c>
      <c r="L16" s="4"/>
    </row>
    <row r="17" spans="1:12" ht="14.25" customHeight="1">
      <c r="A17" s="274"/>
      <c r="B17" s="20" t="s">
        <v>28</v>
      </c>
      <c r="C17" s="21">
        <v>599</v>
      </c>
      <c r="D17" s="21">
        <v>298</v>
      </c>
      <c r="E17" s="21">
        <v>284</v>
      </c>
      <c r="F17" s="21">
        <v>8</v>
      </c>
      <c r="G17" s="21">
        <v>276</v>
      </c>
      <c r="H17" s="21">
        <v>14</v>
      </c>
      <c r="I17" s="21">
        <v>301</v>
      </c>
      <c r="J17" s="22">
        <v>49.7</v>
      </c>
      <c r="K17" s="23">
        <v>4.7</v>
      </c>
      <c r="L17" s="4"/>
    </row>
    <row r="18" spans="1:12" ht="14.25" customHeight="1">
      <c r="A18" s="274"/>
      <c r="B18" s="20" t="s">
        <v>29</v>
      </c>
      <c r="C18" s="21">
        <v>602</v>
      </c>
      <c r="D18" s="21">
        <v>300</v>
      </c>
      <c r="E18" s="21">
        <v>286</v>
      </c>
      <c r="F18" s="21">
        <v>7</v>
      </c>
      <c r="G18" s="21">
        <v>279</v>
      </c>
      <c r="H18" s="21">
        <v>14</v>
      </c>
      <c r="I18" s="21">
        <v>301</v>
      </c>
      <c r="J18" s="22">
        <v>49.8</v>
      </c>
      <c r="K18" s="23">
        <v>4.7</v>
      </c>
      <c r="L18" s="4"/>
    </row>
    <row r="19" spans="1:12" ht="14.25" customHeight="1">
      <c r="A19" s="274"/>
      <c r="B19" s="31" t="s">
        <v>30</v>
      </c>
      <c r="C19" s="24">
        <v>605</v>
      </c>
      <c r="D19" s="24">
        <v>312</v>
      </c>
      <c r="E19" s="24">
        <v>299</v>
      </c>
      <c r="F19" s="24">
        <v>7</v>
      </c>
      <c r="G19" s="24">
        <v>292</v>
      </c>
      <c r="H19" s="24">
        <v>13</v>
      </c>
      <c r="I19" s="24">
        <v>292</v>
      </c>
      <c r="J19" s="25">
        <v>51.6</v>
      </c>
      <c r="K19" s="26">
        <v>4.2</v>
      </c>
      <c r="L19" s="4"/>
    </row>
    <row r="20" spans="1:12" ht="14.25" customHeight="1">
      <c r="A20" s="274"/>
      <c r="B20" s="31" t="s">
        <v>31</v>
      </c>
      <c r="C20" s="28">
        <v>609</v>
      </c>
      <c r="D20" s="24">
        <v>319</v>
      </c>
      <c r="E20" s="28">
        <v>307</v>
      </c>
      <c r="F20" s="28">
        <v>7</v>
      </c>
      <c r="G20" s="28">
        <v>300</v>
      </c>
      <c r="H20" s="28">
        <v>12</v>
      </c>
      <c r="I20" s="28">
        <v>290</v>
      </c>
      <c r="J20" s="29">
        <v>52.4</v>
      </c>
      <c r="K20" s="26">
        <v>3.8</v>
      </c>
      <c r="L20" s="4"/>
    </row>
    <row r="21" spans="1:12" ht="14.25" customHeight="1">
      <c r="A21" s="274"/>
      <c r="B21" s="31" t="s">
        <v>32</v>
      </c>
      <c r="C21" s="24">
        <v>612</v>
      </c>
      <c r="D21" s="24">
        <v>322</v>
      </c>
      <c r="E21" s="24">
        <v>312</v>
      </c>
      <c r="F21" s="24">
        <v>7</v>
      </c>
      <c r="G21" s="24">
        <v>305</v>
      </c>
      <c r="H21" s="24">
        <v>10</v>
      </c>
      <c r="I21" s="24">
        <v>290</v>
      </c>
      <c r="J21" s="25">
        <v>52.6</v>
      </c>
      <c r="K21" s="26">
        <v>3.1</v>
      </c>
      <c r="L21" s="31"/>
    </row>
    <row r="22" spans="1:12" ht="14.25" customHeight="1">
      <c r="A22" s="275"/>
      <c r="B22" s="31" t="s">
        <v>33</v>
      </c>
      <c r="C22" s="32">
        <v>614</v>
      </c>
      <c r="D22" s="32">
        <v>332</v>
      </c>
      <c r="E22" s="32">
        <v>323</v>
      </c>
      <c r="F22" s="32">
        <v>7</v>
      </c>
      <c r="G22" s="32">
        <v>315</v>
      </c>
      <c r="H22" s="32">
        <v>10</v>
      </c>
      <c r="I22" s="32">
        <v>282</v>
      </c>
      <c r="J22" s="33">
        <v>54.1</v>
      </c>
      <c r="K22" s="34">
        <v>3</v>
      </c>
      <c r="L22" s="35"/>
    </row>
    <row r="23" spans="1:12" ht="14.25" customHeight="1">
      <c r="A23" s="276" t="s">
        <v>34</v>
      </c>
      <c r="B23" s="56" t="s">
        <v>35</v>
      </c>
      <c r="C23" s="37">
        <v>5</v>
      </c>
      <c r="D23" s="37">
        <v>-1</v>
      </c>
      <c r="E23" s="37">
        <v>1</v>
      </c>
      <c r="F23" s="37">
        <v>0</v>
      </c>
      <c r="G23" s="37">
        <v>2</v>
      </c>
      <c r="H23" s="37">
        <v>-1</v>
      </c>
      <c r="I23" s="37">
        <v>6</v>
      </c>
      <c r="J23" s="38">
        <v>-0.60000000000000142</v>
      </c>
      <c r="K23" s="38">
        <v>-0.40000000000000036</v>
      </c>
      <c r="L23" s="35"/>
    </row>
    <row r="24" spans="1:12" ht="14.25" customHeight="1">
      <c r="A24" s="277"/>
      <c r="B24" s="58" t="s">
        <v>36</v>
      </c>
      <c r="C24" s="24">
        <v>0</v>
      </c>
      <c r="D24" s="24">
        <v>-3</v>
      </c>
      <c r="E24" s="24">
        <v>-3</v>
      </c>
      <c r="F24" s="24">
        <v>-2</v>
      </c>
      <c r="G24" s="24">
        <v>-1</v>
      </c>
      <c r="H24" s="24">
        <v>-1</v>
      </c>
      <c r="I24" s="24">
        <v>3</v>
      </c>
      <c r="J24" s="41">
        <v>-0.5</v>
      </c>
      <c r="K24" s="41">
        <v>-0.29999999999999982</v>
      </c>
      <c r="L24" s="35"/>
    </row>
    <row r="25" spans="1:12" ht="14.25" customHeight="1">
      <c r="A25" s="277"/>
      <c r="B25" s="58" t="s">
        <v>37</v>
      </c>
      <c r="C25" s="24">
        <v>3</v>
      </c>
      <c r="D25" s="24">
        <v>6</v>
      </c>
      <c r="E25" s="24">
        <v>6</v>
      </c>
      <c r="F25" s="24">
        <v>2</v>
      </c>
      <c r="G25" s="24">
        <v>3</v>
      </c>
      <c r="H25" s="24">
        <v>0</v>
      </c>
      <c r="I25" s="24">
        <v>-3</v>
      </c>
      <c r="J25" s="41">
        <v>0.79999999999999716</v>
      </c>
      <c r="K25" s="41">
        <v>-9.9999999999999645E-2</v>
      </c>
      <c r="L25" s="35"/>
    </row>
    <row r="26" spans="1:12" ht="14.25" customHeight="1">
      <c r="A26" s="277"/>
      <c r="B26" s="58" t="s">
        <v>38</v>
      </c>
      <c r="C26" s="24">
        <v>4</v>
      </c>
      <c r="D26" s="24">
        <v>12</v>
      </c>
      <c r="E26" s="24">
        <v>10</v>
      </c>
      <c r="F26" s="24">
        <v>3</v>
      </c>
      <c r="G26" s="24">
        <v>9</v>
      </c>
      <c r="H26" s="24">
        <v>2</v>
      </c>
      <c r="I26" s="24">
        <v>-8</v>
      </c>
      <c r="J26" s="41">
        <v>1.7000000000000028</v>
      </c>
      <c r="K26" s="41">
        <v>0.39999999999999947</v>
      </c>
      <c r="L26" s="35"/>
    </row>
    <row r="27" spans="1:12" ht="14.25" customHeight="1">
      <c r="A27" s="277"/>
      <c r="B27" s="58" t="s">
        <v>39</v>
      </c>
      <c r="C27" s="24">
        <v>3</v>
      </c>
      <c r="D27" s="24">
        <v>3</v>
      </c>
      <c r="E27" s="24">
        <v>4</v>
      </c>
      <c r="F27" s="24">
        <v>-2</v>
      </c>
      <c r="G27" s="24">
        <v>5</v>
      </c>
      <c r="H27" s="24">
        <v>-1</v>
      </c>
      <c r="I27" s="24">
        <v>0</v>
      </c>
      <c r="J27" s="41">
        <v>0.29999999999999716</v>
      </c>
      <c r="K27" s="41">
        <v>-0.39999999999999947</v>
      </c>
      <c r="L27" s="35"/>
    </row>
    <row r="28" spans="1:12" ht="14.25" customHeight="1">
      <c r="A28" s="277"/>
      <c r="B28" s="58" t="s">
        <v>40</v>
      </c>
      <c r="C28" s="24">
        <v>4</v>
      </c>
      <c r="D28" s="24">
        <v>-4</v>
      </c>
      <c r="E28" s="24">
        <v>-2</v>
      </c>
      <c r="F28" s="24">
        <v>-2</v>
      </c>
      <c r="G28" s="24">
        <v>0</v>
      </c>
      <c r="H28" s="24">
        <v>-2</v>
      </c>
      <c r="I28" s="24">
        <v>8</v>
      </c>
      <c r="J28" s="41">
        <v>-1</v>
      </c>
      <c r="K28" s="41">
        <v>-0.60000000000000053</v>
      </c>
      <c r="L28" s="35"/>
    </row>
    <row r="29" spans="1:12" ht="14.25" customHeight="1">
      <c r="A29" s="277"/>
      <c r="B29" s="58" t="s">
        <v>41</v>
      </c>
      <c r="C29" s="24">
        <v>4</v>
      </c>
      <c r="D29" s="24">
        <v>9</v>
      </c>
      <c r="E29" s="24">
        <v>8</v>
      </c>
      <c r="F29" s="24">
        <v>1</v>
      </c>
      <c r="G29" s="24">
        <v>7</v>
      </c>
      <c r="H29" s="24">
        <v>1</v>
      </c>
      <c r="I29" s="24">
        <v>-5</v>
      </c>
      <c r="J29" s="41">
        <v>1.2000000000000028</v>
      </c>
      <c r="K29" s="41">
        <v>0.20000000000000018</v>
      </c>
      <c r="L29" s="35"/>
    </row>
    <row r="30" spans="1:12" ht="14.25" customHeight="1">
      <c r="A30" s="277"/>
      <c r="B30" s="58" t="s">
        <v>42</v>
      </c>
      <c r="C30" s="24">
        <v>4</v>
      </c>
      <c r="D30" s="24">
        <v>3</v>
      </c>
      <c r="E30" s="24">
        <v>6</v>
      </c>
      <c r="F30" s="24">
        <v>0</v>
      </c>
      <c r="G30" s="24">
        <v>6</v>
      </c>
      <c r="H30" s="24">
        <v>-3</v>
      </c>
      <c r="I30" s="24">
        <v>1</v>
      </c>
      <c r="J30" s="41">
        <v>0.10000000000000142</v>
      </c>
      <c r="K30" s="41">
        <v>-1.0999999999999996</v>
      </c>
      <c r="L30" s="35"/>
    </row>
    <row r="31" spans="1:12" ht="14.25" customHeight="1">
      <c r="A31" s="277"/>
      <c r="B31" s="58" t="s">
        <v>29</v>
      </c>
      <c r="C31" s="24">
        <v>3</v>
      </c>
      <c r="D31" s="24">
        <v>2</v>
      </c>
      <c r="E31" s="24">
        <v>2</v>
      </c>
      <c r="F31" s="24">
        <v>-1</v>
      </c>
      <c r="G31" s="24">
        <v>3</v>
      </c>
      <c r="H31" s="24">
        <v>0</v>
      </c>
      <c r="I31" s="24">
        <v>0</v>
      </c>
      <c r="J31" s="41">
        <v>9.9999999999994316E-2</v>
      </c>
      <c r="K31" s="41">
        <v>0</v>
      </c>
      <c r="L31" s="35"/>
    </row>
    <row r="32" spans="1:12" ht="14.25" customHeight="1">
      <c r="A32" s="277"/>
      <c r="B32" s="58" t="s">
        <v>30</v>
      </c>
      <c r="C32" s="24">
        <v>3</v>
      </c>
      <c r="D32" s="24">
        <v>12</v>
      </c>
      <c r="E32" s="24">
        <v>13</v>
      </c>
      <c r="F32" s="24">
        <v>0</v>
      </c>
      <c r="G32" s="24">
        <v>13</v>
      </c>
      <c r="H32" s="24">
        <v>-1</v>
      </c>
      <c r="I32" s="24">
        <v>-9</v>
      </c>
      <c r="J32" s="41">
        <v>1.8000000000000043</v>
      </c>
      <c r="K32" s="41">
        <v>-0.5</v>
      </c>
      <c r="L32" s="30"/>
    </row>
    <row r="33" spans="1:12" ht="14.25" customHeight="1">
      <c r="A33" s="277"/>
      <c r="B33" s="58" t="s">
        <v>31</v>
      </c>
      <c r="C33" s="24">
        <v>4</v>
      </c>
      <c r="D33" s="24">
        <v>7</v>
      </c>
      <c r="E33" s="24">
        <v>8</v>
      </c>
      <c r="F33" s="24">
        <v>0</v>
      </c>
      <c r="G33" s="24">
        <v>8</v>
      </c>
      <c r="H33" s="24">
        <v>-1</v>
      </c>
      <c r="I33" s="24">
        <v>-2</v>
      </c>
      <c r="J33" s="41">
        <v>0.79999999999999716</v>
      </c>
      <c r="K33" s="41">
        <v>-0.40000000000000036</v>
      </c>
      <c r="L33" s="30"/>
    </row>
    <row r="34" spans="1:12" ht="14.25" customHeight="1">
      <c r="A34" s="277"/>
      <c r="B34" s="58" t="s">
        <v>32</v>
      </c>
      <c r="C34" s="24">
        <v>3</v>
      </c>
      <c r="D34" s="24">
        <v>3</v>
      </c>
      <c r="E34" s="24">
        <v>5</v>
      </c>
      <c r="F34" s="24">
        <v>0</v>
      </c>
      <c r="G34" s="24">
        <v>5</v>
      </c>
      <c r="H34" s="24">
        <v>-2</v>
      </c>
      <c r="I34" s="24">
        <v>0</v>
      </c>
      <c r="J34" s="41">
        <v>0.20000000000000284</v>
      </c>
      <c r="K34" s="41">
        <v>-0.69999999999999973</v>
      </c>
      <c r="L34" s="30"/>
    </row>
    <row r="35" spans="1:12" ht="14.25" customHeight="1">
      <c r="A35" s="278"/>
      <c r="B35" s="59" t="s">
        <v>33</v>
      </c>
      <c r="C35" s="32">
        <f t="shared" ref="C35:K35" si="0">C22-C21</f>
        <v>2</v>
      </c>
      <c r="D35" s="32">
        <f t="shared" si="0"/>
        <v>10</v>
      </c>
      <c r="E35" s="32">
        <f t="shared" si="0"/>
        <v>11</v>
      </c>
      <c r="F35" s="32">
        <f t="shared" si="0"/>
        <v>0</v>
      </c>
      <c r="G35" s="32">
        <f t="shared" si="0"/>
        <v>10</v>
      </c>
      <c r="H35" s="32">
        <f t="shared" si="0"/>
        <v>0</v>
      </c>
      <c r="I35" s="32">
        <f t="shared" si="0"/>
        <v>-8</v>
      </c>
      <c r="J35" s="44">
        <f t="shared" si="0"/>
        <v>1.5</v>
      </c>
      <c r="K35" s="44">
        <f t="shared" si="0"/>
        <v>-0.10000000000000009</v>
      </c>
      <c r="L35" s="30"/>
    </row>
    <row r="36" spans="1:12" ht="14.25" customHeight="1">
      <c r="A36" s="276" t="s">
        <v>44</v>
      </c>
      <c r="B36" s="56" t="s">
        <v>35</v>
      </c>
      <c r="C36" s="45">
        <v>0.9</v>
      </c>
      <c r="D36" s="45">
        <v>-0.4</v>
      </c>
      <c r="E36" s="45">
        <v>0.4</v>
      </c>
      <c r="F36" s="45">
        <v>0</v>
      </c>
      <c r="G36" s="45">
        <v>0.8</v>
      </c>
      <c r="H36" s="45">
        <v>-5.3</v>
      </c>
      <c r="I36" s="45">
        <v>2</v>
      </c>
      <c r="J36" s="45" t="s">
        <v>45</v>
      </c>
      <c r="K36" s="45" t="s">
        <v>45</v>
      </c>
      <c r="L36" s="30"/>
    </row>
    <row r="37" spans="1:12" ht="14.25" customHeight="1">
      <c r="A37" s="277"/>
      <c r="B37" s="58" t="s">
        <v>36</v>
      </c>
      <c r="C37" s="46">
        <v>0</v>
      </c>
      <c r="D37" s="46">
        <v>-1.1000000000000001</v>
      </c>
      <c r="E37" s="46">
        <v>-1.2</v>
      </c>
      <c r="F37" s="46" t="s">
        <v>51</v>
      </c>
      <c r="G37" s="46">
        <v>-0.4</v>
      </c>
      <c r="H37" s="46">
        <v>-5.6</v>
      </c>
      <c r="I37" s="46">
        <v>1</v>
      </c>
      <c r="J37" s="46" t="s">
        <v>45</v>
      </c>
      <c r="K37" s="46" t="s">
        <v>45</v>
      </c>
      <c r="L37" s="30"/>
    </row>
    <row r="38" spans="1:12" ht="14.25" customHeight="1">
      <c r="A38" s="277"/>
      <c r="B38" s="58" t="s">
        <v>37</v>
      </c>
      <c r="C38" s="46">
        <v>0.5</v>
      </c>
      <c r="D38" s="46">
        <v>2.2000000000000002</v>
      </c>
      <c r="E38" s="46">
        <v>2.4</v>
      </c>
      <c r="F38" s="46" t="s">
        <v>51</v>
      </c>
      <c r="G38" s="46">
        <v>1.2</v>
      </c>
      <c r="H38" s="46">
        <v>0</v>
      </c>
      <c r="I38" s="46">
        <v>-1</v>
      </c>
      <c r="J38" s="46" t="s">
        <v>45</v>
      </c>
      <c r="K38" s="46" t="s">
        <v>45</v>
      </c>
      <c r="L38" s="30"/>
    </row>
    <row r="39" spans="1:12" ht="14.25" customHeight="1">
      <c r="A39" s="277"/>
      <c r="B39" s="58" t="s">
        <v>38</v>
      </c>
      <c r="C39" s="46">
        <v>0.7</v>
      </c>
      <c r="D39" s="46">
        <v>4.4000000000000004</v>
      </c>
      <c r="E39" s="46">
        <v>3.9</v>
      </c>
      <c r="F39" s="46" t="s">
        <v>51</v>
      </c>
      <c r="G39" s="46">
        <v>3.6</v>
      </c>
      <c r="H39" s="46">
        <v>11.8</v>
      </c>
      <c r="I39" s="46">
        <v>-2.6</v>
      </c>
      <c r="J39" s="46" t="s">
        <v>45</v>
      </c>
      <c r="K39" s="46" t="s">
        <v>45</v>
      </c>
      <c r="L39" s="30"/>
    </row>
    <row r="40" spans="1:12" ht="14.25" customHeight="1">
      <c r="A40" s="277"/>
      <c r="B40" s="58" t="s">
        <v>39</v>
      </c>
      <c r="C40" s="46">
        <v>0.5</v>
      </c>
      <c r="D40" s="46">
        <v>1</v>
      </c>
      <c r="E40" s="46">
        <v>1.5</v>
      </c>
      <c r="F40" s="46">
        <v>-18.2</v>
      </c>
      <c r="G40" s="46">
        <v>1.9</v>
      </c>
      <c r="H40" s="46">
        <v>-5.3</v>
      </c>
      <c r="I40" s="46">
        <v>0</v>
      </c>
      <c r="J40" s="46" t="s">
        <v>45</v>
      </c>
      <c r="K40" s="46" t="s">
        <v>45</v>
      </c>
      <c r="L40" s="30"/>
    </row>
    <row r="41" spans="1:12" ht="14.25" customHeight="1">
      <c r="A41" s="277"/>
      <c r="B41" s="58" t="s">
        <v>40</v>
      </c>
      <c r="C41" s="46">
        <v>0.7</v>
      </c>
      <c r="D41" s="46">
        <v>-1.4</v>
      </c>
      <c r="E41" s="46">
        <v>-0.7</v>
      </c>
      <c r="F41" s="46" t="s">
        <v>51</v>
      </c>
      <c r="G41" s="46">
        <v>0</v>
      </c>
      <c r="H41" s="46">
        <v>-11.1</v>
      </c>
      <c r="I41" s="46">
        <v>2.7</v>
      </c>
      <c r="J41" s="46" t="s">
        <v>45</v>
      </c>
      <c r="K41" s="46" t="s">
        <v>45</v>
      </c>
      <c r="L41" s="30"/>
    </row>
    <row r="42" spans="1:12" ht="14.25" customHeight="1">
      <c r="A42" s="277"/>
      <c r="B42" s="58" t="s">
        <v>41</v>
      </c>
      <c r="C42" s="46">
        <v>0.7</v>
      </c>
      <c r="D42" s="46">
        <v>3.1</v>
      </c>
      <c r="E42" s="46">
        <v>3</v>
      </c>
      <c r="F42" s="46" t="s">
        <v>51</v>
      </c>
      <c r="G42" s="46">
        <v>2.7</v>
      </c>
      <c r="H42" s="46">
        <v>6.3</v>
      </c>
      <c r="I42" s="46">
        <v>-1.6</v>
      </c>
      <c r="J42" s="46" t="s">
        <v>45</v>
      </c>
      <c r="K42" s="46" t="s">
        <v>45</v>
      </c>
      <c r="L42" s="30"/>
    </row>
    <row r="43" spans="1:12" ht="14.25" customHeight="1">
      <c r="A43" s="277"/>
      <c r="B43" s="58" t="s">
        <v>42</v>
      </c>
      <c r="C43" s="46">
        <v>0.7</v>
      </c>
      <c r="D43" s="46">
        <v>1</v>
      </c>
      <c r="E43" s="46">
        <v>2.2000000000000002</v>
      </c>
      <c r="F43" s="46" t="s">
        <v>51</v>
      </c>
      <c r="G43" s="46">
        <v>2.2000000000000002</v>
      </c>
      <c r="H43" s="46">
        <v>-17.600000000000001</v>
      </c>
      <c r="I43" s="46">
        <v>0.3</v>
      </c>
      <c r="J43" s="46" t="s">
        <v>45</v>
      </c>
      <c r="K43" s="46" t="s">
        <v>45</v>
      </c>
      <c r="L43" s="30"/>
    </row>
    <row r="44" spans="1:12" ht="14.25" customHeight="1">
      <c r="A44" s="277"/>
      <c r="B44" s="58" t="s">
        <v>29</v>
      </c>
      <c r="C44" s="46">
        <v>0.5</v>
      </c>
      <c r="D44" s="46">
        <v>0.7</v>
      </c>
      <c r="E44" s="46">
        <v>0.7</v>
      </c>
      <c r="F44" s="46" t="s">
        <v>51</v>
      </c>
      <c r="G44" s="46">
        <v>1.1000000000000001</v>
      </c>
      <c r="H44" s="46">
        <v>0</v>
      </c>
      <c r="I44" s="46">
        <v>0</v>
      </c>
      <c r="J44" s="46" t="s">
        <v>45</v>
      </c>
      <c r="K44" s="46" t="s">
        <v>45</v>
      </c>
      <c r="L44" s="30"/>
    </row>
    <row r="45" spans="1:12" ht="14.25" customHeight="1">
      <c r="A45" s="277"/>
      <c r="B45" s="58" t="s">
        <v>30</v>
      </c>
      <c r="C45" s="46">
        <v>0.5</v>
      </c>
      <c r="D45" s="46">
        <v>4</v>
      </c>
      <c r="E45" s="46">
        <v>4.5</v>
      </c>
      <c r="F45" s="46" t="s">
        <v>51</v>
      </c>
      <c r="G45" s="46">
        <v>4.7</v>
      </c>
      <c r="H45" s="46">
        <v>-7.1</v>
      </c>
      <c r="I45" s="46">
        <v>-3</v>
      </c>
      <c r="J45" s="46" t="s">
        <v>45</v>
      </c>
      <c r="K45" s="46" t="s">
        <v>45</v>
      </c>
      <c r="L45" s="30"/>
    </row>
    <row r="46" spans="1:12" ht="14.25" customHeight="1">
      <c r="A46" s="277"/>
      <c r="B46" s="58" t="s">
        <v>31</v>
      </c>
      <c r="C46" s="46">
        <v>0.7</v>
      </c>
      <c r="D46" s="46">
        <v>2.2000000000000002</v>
      </c>
      <c r="E46" s="46">
        <v>2.7</v>
      </c>
      <c r="F46" s="46" t="s">
        <v>51</v>
      </c>
      <c r="G46" s="46">
        <v>2.7</v>
      </c>
      <c r="H46" s="46">
        <v>-7.7</v>
      </c>
      <c r="I46" s="46">
        <v>-0.7</v>
      </c>
      <c r="J46" s="46" t="s">
        <v>45</v>
      </c>
      <c r="K46" s="46" t="s">
        <v>45</v>
      </c>
      <c r="L46" s="30"/>
    </row>
    <row r="47" spans="1:12" ht="14.25" customHeight="1">
      <c r="A47" s="277"/>
      <c r="B47" s="58" t="s">
        <v>32</v>
      </c>
      <c r="C47" s="46">
        <v>0.49261083743842365</v>
      </c>
      <c r="D47" s="46">
        <v>0.94043887147335425</v>
      </c>
      <c r="E47" s="46">
        <v>1.6286644951140066</v>
      </c>
      <c r="F47" s="46" t="s">
        <v>51</v>
      </c>
      <c r="G47" s="46">
        <v>1.6666666666666667</v>
      </c>
      <c r="H47" s="46">
        <v>-16.666666666666664</v>
      </c>
      <c r="I47" s="46">
        <v>0</v>
      </c>
      <c r="J47" s="46" t="s">
        <v>45</v>
      </c>
      <c r="K47" s="46" t="s">
        <v>45</v>
      </c>
      <c r="L47" s="30"/>
    </row>
    <row r="48" spans="1:12" ht="14.25" customHeight="1">
      <c r="A48" s="278"/>
      <c r="B48" s="59" t="s">
        <v>33</v>
      </c>
      <c r="C48" s="47">
        <f>C35/C21*100</f>
        <v>0.32679738562091504</v>
      </c>
      <c r="D48" s="47">
        <f>D35/D21*100</f>
        <v>3.1055900621118013</v>
      </c>
      <c r="E48" s="47">
        <f>E35/E21*100</f>
        <v>3.5256410256410255</v>
      </c>
      <c r="F48" s="47" t="s">
        <v>52</v>
      </c>
      <c r="G48" s="47">
        <f>G35/G21*100</f>
        <v>3.278688524590164</v>
      </c>
      <c r="H48" s="47">
        <f>H35/H21*100</f>
        <v>0</v>
      </c>
      <c r="I48" s="47">
        <f>I35/I21*100</f>
        <v>-2.7586206896551726</v>
      </c>
      <c r="J48" s="47" t="s">
        <v>46</v>
      </c>
      <c r="K48" s="47" t="s">
        <v>46</v>
      </c>
      <c r="L48" s="30"/>
    </row>
    <row r="49" spans="1:12" ht="12" customHeight="1">
      <c r="A49" s="48"/>
      <c r="B49" s="3"/>
      <c r="C49" s="3"/>
      <c r="D49" s="3"/>
      <c r="E49" s="3"/>
      <c r="F49" s="3"/>
      <c r="G49" s="3"/>
      <c r="H49" s="3"/>
      <c r="I49" s="3"/>
      <c r="J49" s="3"/>
      <c r="K49" s="3"/>
      <c r="L49" s="30"/>
    </row>
    <row r="50" spans="1:12" ht="12" customHeight="1">
      <c r="A50" s="48"/>
      <c r="B50" s="3"/>
      <c r="C50" s="3"/>
      <c r="D50" s="3"/>
      <c r="E50" s="3"/>
      <c r="F50" s="3"/>
      <c r="G50" s="3"/>
      <c r="H50" s="3"/>
      <c r="I50" s="3"/>
      <c r="J50" s="3"/>
      <c r="K50" s="3"/>
      <c r="L50" s="30"/>
    </row>
    <row r="51" spans="1:12" ht="12" customHeight="1">
      <c r="A51" s="48"/>
      <c r="B51" s="3"/>
      <c r="C51" s="3"/>
      <c r="D51" s="3"/>
      <c r="E51" s="3"/>
      <c r="F51" s="3"/>
      <c r="G51" s="3"/>
      <c r="H51" s="3"/>
      <c r="I51" s="3"/>
      <c r="J51" s="3"/>
      <c r="K51" s="3"/>
      <c r="L51" s="30"/>
    </row>
    <row r="52" spans="1:12" ht="12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"/>
    </row>
    <row r="53" spans="1:12" ht="12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"/>
    </row>
    <row r="54" spans="1:12" ht="12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"/>
    </row>
    <row r="55" spans="1:12" ht="12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"/>
    </row>
    <row r="56" spans="1:12" ht="12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"/>
    </row>
    <row r="57" spans="1:12" ht="12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"/>
    </row>
    <row r="58" spans="1:12" ht="12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"/>
    </row>
    <row r="59" spans="1:12" ht="12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"/>
    </row>
    <row r="60" spans="1:12" ht="12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"/>
    </row>
    <row r="61" spans="1:12" ht="13.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"/>
    </row>
    <row r="62" spans="1:12" ht="13.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"/>
    </row>
    <row r="63" spans="1:12">
      <c r="A63" s="49"/>
      <c r="B63" s="50"/>
      <c r="C63" s="51"/>
      <c r="D63" s="51"/>
      <c r="E63" s="51"/>
      <c r="F63" s="51"/>
      <c r="G63" s="51"/>
      <c r="H63" s="51"/>
      <c r="I63" s="51"/>
      <c r="J63" s="51"/>
      <c r="K63" s="4"/>
      <c r="L63" s="4"/>
    </row>
    <row r="64" spans="1:12">
      <c r="A64" s="49"/>
      <c r="B64" s="50"/>
      <c r="C64" s="51"/>
      <c r="D64" s="51"/>
      <c r="E64" s="51"/>
      <c r="F64" s="51"/>
      <c r="G64" s="51"/>
      <c r="H64" s="51"/>
      <c r="I64" s="51"/>
      <c r="J64" s="51"/>
      <c r="K64" s="4"/>
      <c r="L64" s="4"/>
    </row>
    <row r="65" spans="1:12">
      <c r="A65" s="49"/>
      <c r="B65" s="52"/>
      <c r="C65" s="53"/>
      <c r="D65" s="52"/>
      <c r="E65" s="52"/>
      <c r="F65" s="52"/>
      <c r="G65" s="52"/>
      <c r="H65" s="52"/>
      <c r="I65" s="52"/>
      <c r="J65" s="53"/>
      <c r="K65" s="4"/>
      <c r="L65" s="4"/>
    </row>
    <row r="66" spans="1:12">
      <c r="A66" s="7"/>
      <c r="B66" s="4"/>
      <c r="C66" s="54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7"/>
      <c r="B67" s="4"/>
      <c r="C67" s="54"/>
      <c r="D67" s="4"/>
      <c r="E67" s="4"/>
      <c r="F67" s="4"/>
      <c r="G67" s="4"/>
      <c r="H67" s="4"/>
      <c r="I67" s="4"/>
      <c r="J67" s="4"/>
      <c r="K67" s="4"/>
      <c r="L67" s="4"/>
    </row>
    <row r="68" spans="1:12">
      <c r="A68" s="7"/>
      <c r="B68" s="4"/>
      <c r="C68" s="54"/>
      <c r="D68" s="4"/>
      <c r="E68" s="4"/>
      <c r="F68" s="4"/>
      <c r="G68" s="4"/>
      <c r="H68" s="4"/>
      <c r="I68" s="4"/>
      <c r="J68" s="4"/>
      <c r="K68" s="4"/>
      <c r="L68" s="4"/>
    </row>
    <row r="69" spans="1:12">
      <c r="A69" s="7"/>
      <c r="B69" s="4"/>
      <c r="C69" s="54"/>
      <c r="D69" s="4"/>
      <c r="E69" s="4"/>
      <c r="F69" s="4"/>
      <c r="G69" s="4"/>
      <c r="H69" s="4"/>
      <c r="I69" s="4"/>
      <c r="J69" s="4"/>
      <c r="K69" s="4"/>
      <c r="L69" s="4"/>
    </row>
    <row r="70" spans="1:12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>
      <c r="A71" s="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>
      <c r="A72" s="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>
      <c r="A73" s="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>
      <c r="A74" s="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>
      <c r="A75" s="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>
      <c r="A76" s="7"/>
      <c r="B76" s="4"/>
      <c r="C76" s="54"/>
      <c r="D76" s="4"/>
      <c r="E76" s="4"/>
      <c r="F76" s="4"/>
      <c r="G76" s="4"/>
      <c r="H76" s="4"/>
      <c r="I76" s="4"/>
      <c r="J76" s="4"/>
      <c r="K76" s="4"/>
      <c r="L76" s="4"/>
    </row>
    <row r="77" spans="1:12">
      <c r="A77" s="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>
      <c r="A81" s="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>
      <c r="A82" s="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>
      <c r="A83" s="7"/>
      <c r="B83" s="4"/>
      <c r="C83" s="9"/>
      <c r="D83" s="9"/>
      <c r="E83" s="9"/>
      <c r="F83" s="9"/>
      <c r="G83" s="4"/>
      <c r="H83" s="4"/>
      <c r="I83" s="4"/>
      <c r="J83" s="4"/>
      <c r="K83" s="4"/>
      <c r="L83" s="4"/>
    </row>
    <row r="84" spans="1:12">
      <c r="A84" s="7"/>
      <c r="B84" s="4"/>
      <c r="C84" s="54"/>
      <c r="D84" s="9"/>
      <c r="E84" s="9"/>
      <c r="F84" s="9"/>
      <c r="G84" s="4"/>
      <c r="H84" s="39"/>
      <c r="I84" s="39"/>
      <c r="J84" s="4"/>
      <c r="K84" s="4"/>
      <c r="L84" s="4"/>
    </row>
    <row r="85" spans="1:12">
      <c r="A85" s="7"/>
      <c r="B85" s="4"/>
      <c r="C85" s="4"/>
      <c r="D85" s="4"/>
      <c r="E85" s="4"/>
      <c r="F85" s="4"/>
      <c r="G85" s="4"/>
      <c r="H85" s="39"/>
      <c r="I85" s="39"/>
      <c r="J85" s="4"/>
      <c r="K85" s="4"/>
      <c r="L85" s="4"/>
    </row>
    <row r="86" spans="1:12">
      <c r="A86" s="7"/>
      <c r="B86" s="4"/>
      <c r="C86" s="4"/>
      <c r="D86" s="4"/>
      <c r="E86" s="4"/>
      <c r="F86" s="4"/>
      <c r="G86" s="4"/>
      <c r="H86" s="39"/>
      <c r="I86" s="39"/>
      <c r="J86" s="4"/>
      <c r="K86" s="4"/>
      <c r="L86" s="4"/>
    </row>
  </sheetData>
  <mergeCells count="9">
    <mergeCell ref="A9:A22"/>
    <mergeCell ref="A23:A35"/>
    <mergeCell ref="A36:A48"/>
    <mergeCell ref="A1:K1"/>
    <mergeCell ref="A3:K3"/>
    <mergeCell ref="D7:D8"/>
    <mergeCell ref="I7:I8"/>
    <mergeCell ref="J7:J8"/>
    <mergeCell ref="K7:K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&amp;C－9－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84"/>
  <sheetViews>
    <sheetView view="pageBreakPreview" topLeftCell="A4" zoomScaleNormal="100" workbookViewId="0">
      <pane xSplit="2" ySplit="3" topLeftCell="C7" activePane="bottomRight" state="frozen"/>
      <selection activeCell="J43" sqref="J43"/>
      <selection pane="topRight" activeCell="J43" sqref="J43"/>
      <selection pane="bottomLeft" activeCell="J43" sqref="J43"/>
      <selection pane="bottomRight" activeCell="C4" sqref="C4:E4"/>
    </sheetView>
  </sheetViews>
  <sheetFormatPr defaultRowHeight="12"/>
  <cols>
    <col min="1" max="1" width="3" style="55" customWidth="1"/>
    <col min="2" max="2" width="11.625" style="5" customWidth="1"/>
    <col min="3" max="11" width="7.875" style="5" customWidth="1"/>
    <col min="12" max="256" width="9" style="5"/>
    <col min="257" max="257" width="3" style="5" customWidth="1"/>
    <col min="258" max="258" width="11.625" style="5" customWidth="1"/>
    <col min="259" max="267" width="7.875" style="5" customWidth="1"/>
    <col min="268" max="512" width="9" style="5"/>
    <col min="513" max="513" width="3" style="5" customWidth="1"/>
    <col min="514" max="514" width="11.625" style="5" customWidth="1"/>
    <col min="515" max="523" width="7.875" style="5" customWidth="1"/>
    <col min="524" max="768" width="9" style="5"/>
    <col min="769" max="769" width="3" style="5" customWidth="1"/>
    <col min="770" max="770" width="11.625" style="5" customWidth="1"/>
    <col min="771" max="779" width="7.875" style="5" customWidth="1"/>
    <col min="780" max="1024" width="9" style="5"/>
    <col min="1025" max="1025" width="3" style="5" customWidth="1"/>
    <col min="1026" max="1026" width="11.625" style="5" customWidth="1"/>
    <col min="1027" max="1035" width="7.875" style="5" customWidth="1"/>
    <col min="1036" max="1280" width="9" style="5"/>
    <col min="1281" max="1281" width="3" style="5" customWidth="1"/>
    <col min="1282" max="1282" width="11.625" style="5" customWidth="1"/>
    <col min="1283" max="1291" width="7.875" style="5" customWidth="1"/>
    <col min="1292" max="1536" width="9" style="5"/>
    <col min="1537" max="1537" width="3" style="5" customWidth="1"/>
    <col min="1538" max="1538" width="11.625" style="5" customWidth="1"/>
    <col min="1539" max="1547" width="7.875" style="5" customWidth="1"/>
    <col min="1548" max="1792" width="9" style="5"/>
    <col min="1793" max="1793" width="3" style="5" customWidth="1"/>
    <col min="1794" max="1794" width="11.625" style="5" customWidth="1"/>
    <col min="1795" max="1803" width="7.875" style="5" customWidth="1"/>
    <col min="1804" max="2048" width="9" style="5"/>
    <col min="2049" max="2049" width="3" style="5" customWidth="1"/>
    <col min="2050" max="2050" width="11.625" style="5" customWidth="1"/>
    <col min="2051" max="2059" width="7.875" style="5" customWidth="1"/>
    <col min="2060" max="2304" width="9" style="5"/>
    <col min="2305" max="2305" width="3" style="5" customWidth="1"/>
    <col min="2306" max="2306" width="11.625" style="5" customWidth="1"/>
    <col min="2307" max="2315" width="7.875" style="5" customWidth="1"/>
    <col min="2316" max="2560" width="9" style="5"/>
    <col min="2561" max="2561" width="3" style="5" customWidth="1"/>
    <col min="2562" max="2562" width="11.625" style="5" customWidth="1"/>
    <col min="2563" max="2571" width="7.875" style="5" customWidth="1"/>
    <col min="2572" max="2816" width="9" style="5"/>
    <col min="2817" max="2817" width="3" style="5" customWidth="1"/>
    <col min="2818" max="2818" width="11.625" style="5" customWidth="1"/>
    <col min="2819" max="2827" width="7.875" style="5" customWidth="1"/>
    <col min="2828" max="3072" width="9" style="5"/>
    <col min="3073" max="3073" width="3" style="5" customWidth="1"/>
    <col min="3074" max="3074" width="11.625" style="5" customWidth="1"/>
    <col min="3075" max="3083" width="7.875" style="5" customWidth="1"/>
    <col min="3084" max="3328" width="9" style="5"/>
    <col min="3329" max="3329" width="3" style="5" customWidth="1"/>
    <col min="3330" max="3330" width="11.625" style="5" customWidth="1"/>
    <col min="3331" max="3339" width="7.875" style="5" customWidth="1"/>
    <col min="3340" max="3584" width="9" style="5"/>
    <col min="3585" max="3585" width="3" style="5" customWidth="1"/>
    <col min="3586" max="3586" width="11.625" style="5" customWidth="1"/>
    <col min="3587" max="3595" width="7.875" style="5" customWidth="1"/>
    <col min="3596" max="3840" width="9" style="5"/>
    <col min="3841" max="3841" width="3" style="5" customWidth="1"/>
    <col min="3842" max="3842" width="11.625" style="5" customWidth="1"/>
    <col min="3843" max="3851" width="7.875" style="5" customWidth="1"/>
    <col min="3852" max="4096" width="9" style="5"/>
    <col min="4097" max="4097" width="3" style="5" customWidth="1"/>
    <col min="4098" max="4098" width="11.625" style="5" customWidth="1"/>
    <col min="4099" max="4107" width="7.875" style="5" customWidth="1"/>
    <col min="4108" max="4352" width="9" style="5"/>
    <col min="4353" max="4353" width="3" style="5" customWidth="1"/>
    <col min="4354" max="4354" width="11.625" style="5" customWidth="1"/>
    <col min="4355" max="4363" width="7.875" style="5" customWidth="1"/>
    <col min="4364" max="4608" width="9" style="5"/>
    <col min="4609" max="4609" width="3" style="5" customWidth="1"/>
    <col min="4610" max="4610" width="11.625" style="5" customWidth="1"/>
    <col min="4611" max="4619" width="7.875" style="5" customWidth="1"/>
    <col min="4620" max="4864" width="9" style="5"/>
    <col min="4865" max="4865" width="3" style="5" customWidth="1"/>
    <col min="4866" max="4866" width="11.625" style="5" customWidth="1"/>
    <col min="4867" max="4875" width="7.875" style="5" customWidth="1"/>
    <col min="4876" max="5120" width="9" style="5"/>
    <col min="5121" max="5121" width="3" style="5" customWidth="1"/>
    <col min="5122" max="5122" width="11.625" style="5" customWidth="1"/>
    <col min="5123" max="5131" width="7.875" style="5" customWidth="1"/>
    <col min="5132" max="5376" width="9" style="5"/>
    <col min="5377" max="5377" width="3" style="5" customWidth="1"/>
    <col min="5378" max="5378" width="11.625" style="5" customWidth="1"/>
    <col min="5379" max="5387" width="7.875" style="5" customWidth="1"/>
    <col min="5388" max="5632" width="9" style="5"/>
    <col min="5633" max="5633" width="3" style="5" customWidth="1"/>
    <col min="5634" max="5634" width="11.625" style="5" customWidth="1"/>
    <col min="5635" max="5643" width="7.875" style="5" customWidth="1"/>
    <col min="5644" max="5888" width="9" style="5"/>
    <col min="5889" max="5889" width="3" style="5" customWidth="1"/>
    <col min="5890" max="5890" width="11.625" style="5" customWidth="1"/>
    <col min="5891" max="5899" width="7.875" style="5" customWidth="1"/>
    <col min="5900" max="6144" width="9" style="5"/>
    <col min="6145" max="6145" width="3" style="5" customWidth="1"/>
    <col min="6146" max="6146" width="11.625" style="5" customWidth="1"/>
    <col min="6147" max="6155" width="7.875" style="5" customWidth="1"/>
    <col min="6156" max="6400" width="9" style="5"/>
    <col min="6401" max="6401" width="3" style="5" customWidth="1"/>
    <col min="6402" max="6402" width="11.625" style="5" customWidth="1"/>
    <col min="6403" max="6411" width="7.875" style="5" customWidth="1"/>
    <col min="6412" max="6656" width="9" style="5"/>
    <col min="6657" max="6657" width="3" style="5" customWidth="1"/>
    <col min="6658" max="6658" width="11.625" style="5" customWidth="1"/>
    <col min="6659" max="6667" width="7.875" style="5" customWidth="1"/>
    <col min="6668" max="6912" width="9" style="5"/>
    <col min="6913" max="6913" width="3" style="5" customWidth="1"/>
    <col min="6914" max="6914" width="11.625" style="5" customWidth="1"/>
    <col min="6915" max="6923" width="7.875" style="5" customWidth="1"/>
    <col min="6924" max="7168" width="9" style="5"/>
    <col min="7169" max="7169" width="3" style="5" customWidth="1"/>
    <col min="7170" max="7170" width="11.625" style="5" customWidth="1"/>
    <col min="7171" max="7179" width="7.875" style="5" customWidth="1"/>
    <col min="7180" max="7424" width="9" style="5"/>
    <col min="7425" max="7425" width="3" style="5" customWidth="1"/>
    <col min="7426" max="7426" width="11.625" style="5" customWidth="1"/>
    <col min="7427" max="7435" width="7.875" style="5" customWidth="1"/>
    <col min="7436" max="7680" width="9" style="5"/>
    <col min="7681" max="7681" width="3" style="5" customWidth="1"/>
    <col min="7682" max="7682" width="11.625" style="5" customWidth="1"/>
    <col min="7683" max="7691" width="7.875" style="5" customWidth="1"/>
    <col min="7692" max="7936" width="9" style="5"/>
    <col min="7937" max="7937" width="3" style="5" customWidth="1"/>
    <col min="7938" max="7938" width="11.625" style="5" customWidth="1"/>
    <col min="7939" max="7947" width="7.875" style="5" customWidth="1"/>
    <col min="7948" max="8192" width="9" style="5"/>
    <col min="8193" max="8193" width="3" style="5" customWidth="1"/>
    <col min="8194" max="8194" width="11.625" style="5" customWidth="1"/>
    <col min="8195" max="8203" width="7.875" style="5" customWidth="1"/>
    <col min="8204" max="8448" width="9" style="5"/>
    <col min="8449" max="8449" width="3" style="5" customWidth="1"/>
    <col min="8450" max="8450" width="11.625" style="5" customWidth="1"/>
    <col min="8451" max="8459" width="7.875" style="5" customWidth="1"/>
    <col min="8460" max="8704" width="9" style="5"/>
    <col min="8705" max="8705" width="3" style="5" customWidth="1"/>
    <col min="8706" max="8706" width="11.625" style="5" customWidth="1"/>
    <col min="8707" max="8715" width="7.875" style="5" customWidth="1"/>
    <col min="8716" max="8960" width="9" style="5"/>
    <col min="8961" max="8961" width="3" style="5" customWidth="1"/>
    <col min="8962" max="8962" width="11.625" style="5" customWidth="1"/>
    <col min="8963" max="8971" width="7.875" style="5" customWidth="1"/>
    <col min="8972" max="9216" width="9" style="5"/>
    <col min="9217" max="9217" width="3" style="5" customWidth="1"/>
    <col min="9218" max="9218" width="11.625" style="5" customWidth="1"/>
    <col min="9219" max="9227" width="7.875" style="5" customWidth="1"/>
    <col min="9228" max="9472" width="9" style="5"/>
    <col min="9473" max="9473" width="3" style="5" customWidth="1"/>
    <col min="9474" max="9474" width="11.625" style="5" customWidth="1"/>
    <col min="9475" max="9483" width="7.875" style="5" customWidth="1"/>
    <col min="9484" max="9728" width="9" style="5"/>
    <col min="9729" max="9729" width="3" style="5" customWidth="1"/>
    <col min="9730" max="9730" width="11.625" style="5" customWidth="1"/>
    <col min="9731" max="9739" width="7.875" style="5" customWidth="1"/>
    <col min="9740" max="9984" width="9" style="5"/>
    <col min="9985" max="9985" width="3" style="5" customWidth="1"/>
    <col min="9986" max="9986" width="11.625" style="5" customWidth="1"/>
    <col min="9987" max="9995" width="7.875" style="5" customWidth="1"/>
    <col min="9996" max="10240" width="9" style="5"/>
    <col min="10241" max="10241" width="3" style="5" customWidth="1"/>
    <col min="10242" max="10242" width="11.625" style="5" customWidth="1"/>
    <col min="10243" max="10251" width="7.875" style="5" customWidth="1"/>
    <col min="10252" max="10496" width="9" style="5"/>
    <col min="10497" max="10497" width="3" style="5" customWidth="1"/>
    <col min="10498" max="10498" width="11.625" style="5" customWidth="1"/>
    <col min="10499" max="10507" width="7.875" style="5" customWidth="1"/>
    <col min="10508" max="10752" width="9" style="5"/>
    <col min="10753" max="10753" width="3" style="5" customWidth="1"/>
    <col min="10754" max="10754" width="11.625" style="5" customWidth="1"/>
    <col min="10755" max="10763" width="7.875" style="5" customWidth="1"/>
    <col min="10764" max="11008" width="9" style="5"/>
    <col min="11009" max="11009" width="3" style="5" customWidth="1"/>
    <col min="11010" max="11010" width="11.625" style="5" customWidth="1"/>
    <col min="11011" max="11019" width="7.875" style="5" customWidth="1"/>
    <col min="11020" max="11264" width="9" style="5"/>
    <col min="11265" max="11265" width="3" style="5" customWidth="1"/>
    <col min="11266" max="11266" width="11.625" style="5" customWidth="1"/>
    <col min="11267" max="11275" width="7.875" style="5" customWidth="1"/>
    <col min="11276" max="11520" width="9" style="5"/>
    <col min="11521" max="11521" width="3" style="5" customWidth="1"/>
    <col min="11522" max="11522" width="11.625" style="5" customWidth="1"/>
    <col min="11523" max="11531" width="7.875" style="5" customWidth="1"/>
    <col min="11532" max="11776" width="9" style="5"/>
    <col min="11777" max="11777" width="3" style="5" customWidth="1"/>
    <col min="11778" max="11778" width="11.625" style="5" customWidth="1"/>
    <col min="11779" max="11787" width="7.875" style="5" customWidth="1"/>
    <col min="11788" max="12032" width="9" style="5"/>
    <col min="12033" max="12033" width="3" style="5" customWidth="1"/>
    <col min="12034" max="12034" width="11.625" style="5" customWidth="1"/>
    <col min="12035" max="12043" width="7.875" style="5" customWidth="1"/>
    <col min="12044" max="12288" width="9" style="5"/>
    <col min="12289" max="12289" width="3" style="5" customWidth="1"/>
    <col min="12290" max="12290" width="11.625" style="5" customWidth="1"/>
    <col min="12291" max="12299" width="7.875" style="5" customWidth="1"/>
    <col min="12300" max="12544" width="9" style="5"/>
    <col min="12545" max="12545" width="3" style="5" customWidth="1"/>
    <col min="12546" max="12546" width="11.625" style="5" customWidth="1"/>
    <col min="12547" max="12555" width="7.875" style="5" customWidth="1"/>
    <col min="12556" max="12800" width="9" style="5"/>
    <col min="12801" max="12801" width="3" style="5" customWidth="1"/>
    <col min="12802" max="12802" width="11.625" style="5" customWidth="1"/>
    <col min="12803" max="12811" width="7.875" style="5" customWidth="1"/>
    <col min="12812" max="13056" width="9" style="5"/>
    <col min="13057" max="13057" width="3" style="5" customWidth="1"/>
    <col min="13058" max="13058" width="11.625" style="5" customWidth="1"/>
    <col min="13059" max="13067" width="7.875" style="5" customWidth="1"/>
    <col min="13068" max="13312" width="9" style="5"/>
    <col min="13313" max="13313" width="3" style="5" customWidth="1"/>
    <col min="13314" max="13314" width="11.625" style="5" customWidth="1"/>
    <col min="13315" max="13323" width="7.875" style="5" customWidth="1"/>
    <col min="13324" max="13568" width="9" style="5"/>
    <col min="13569" max="13569" width="3" style="5" customWidth="1"/>
    <col min="13570" max="13570" width="11.625" style="5" customWidth="1"/>
    <col min="13571" max="13579" width="7.875" style="5" customWidth="1"/>
    <col min="13580" max="13824" width="9" style="5"/>
    <col min="13825" max="13825" width="3" style="5" customWidth="1"/>
    <col min="13826" max="13826" width="11.625" style="5" customWidth="1"/>
    <col min="13827" max="13835" width="7.875" style="5" customWidth="1"/>
    <col min="13836" max="14080" width="9" style="5"/>
    <col min="14081" max="14081" width="3" style="5" customWidth="1"/>
    <col min="14082" max="14082" width="11.625" style="5" customWidth="1"/>
    <col min="14083" max="14091" width="7.875" style="5" customWidth="1"/>
    <col min="14092" max="14336" width="9" style="5"/>
    <col min="14337" max="14337" width="3" style="5" customWidth="1"/>
    <col min="14338" max="14338" width="11.625" style="5" customWidth="1"/>
    <col min="14339" max="14347" width="7.875" style="5" customWidth="1"/>
    <col min="14348" max="14592" width="9" style="5"/>
    <col min="14593" max="14593" width="3" style="5" customWidth="1"/>
    <col min="14594" max="14594" width="11.625" style="5" customWidth="1"/>
    <col min="14595" max="14603" width="7.875" style="5" customWidth="1"/>
    <col min="14604" max="14848" width="9" style="5"/>
    <col min="14849" max="14849" width="3" style="5" customWidth="1"/>
    <col min="14850" max="14850" width="11.625" style="5" customWidth="1"/>
    <col min="14851" max="14859" width="7.875" style="5" customWidth="1"/>
    <col min="14860" max="15104" width="9" style="5"/>
    <col min="15105" max="15105" width="3" style="5" customWidth="1"/>
    <col min="15106" max="15106" width="11.625" style="5" customWidth="1"/>
    <col min="15107" max="15115" width="7.875" style="5" customWidth="1"/>
    <col min="15116" max="15360" width="9" style="5"/>
    <col min="15361" max="15361" width="3" style="5" customWidth="1"/>
    <col min="15362" max="15362" width="11.625" style="5" customWidth="1"/>
    <col min="15363" max="15371" width="7.875" style="5" customWidth="1"/>
    <col min="15372" max="15616" width="9" style="5"/>
    <col min="15617" max="15617" width="3" style="5" customWidth="1"/>
    <col min="15618" max="15618" width="11.625" style="5" customWidth="1"/>
    <col min="15619" max="15627" width="7.875" style="5" customWidth="1"/>
    <col min="15628" max="15872" width="9" style="5"/>
    <col min="15873" max="15873" width="3" style="5" customWidth="1"/>
    <col min="15874" max="15874" width="11.625" style="5" customWidth="1"/>
    <col min="15875" max="15883" width="7.875" style="5" customWidth="1"/>
    <col min="15884" max="16128" width="9" style="5"/>
    <col min="16129" max="16129" width="3" style="5" customWidth="1"/>
    <col min="16130" max="16130" width="11.625" style="5" customWidth="1"/>
    <col min="16131" max="16139" width="7.875" style="5" customWidth="1"/>
    <col min="16140" max="16384" width="9" style="5"/>
  </cols>
  <sheetData>
    <row r="1" spans="1:15" ht="13.5">
      <c r="A1" s="285" t="s">
        <v>53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30"/>
      <c r="M1" s="30"/>
      <c r="N1" s="30"/>
      <c r="O1" s="4"/>
    </row>
    <row r="2" spans="1:15">
      <c r="A2" s="6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4"/>
    </row>
    <row r="3" spans="1:15">
      <c r="A3" s="61"/>
      <c r="B3" s="62" t="s">
        <v>9</v>
      </c>
      <c r="C3" s="62"/>
      <c r="D3" s="62"/>
      <c r="E3" s="62"/>
      <c r="F3" s="62"/>
      <c r="G3" s="62"/>
      <c r="H3" s="62"/>
      <c r="I3" s="62"/>
      <c r="J3" s="62"/>
      <c r="K3" s="63" t="s">
        <v>10</v>
      </c>
      <c r="L3" s="30"/>
      <c r="M3" s="30"/>
      <c r="N3" s="30"/>
      <c r="O3" s="4"/>
    </row>
    <row r="4" spans="1:15" ht="14.25" customHeight="1">
      <c r="A4" s="64"/>
      <c r="B4" s="65"/>
      <c r="C4" s="286" t="s">
        <v>54</v>
      </c>
      <c r="D4" s="286"/>
      <c r="E4" s="286"/>
      <c r="F4" s="286" t="s">
        <v>17</v>
      </c>
      <c r="G4" s="286"/>
      <c r="H4" s="286"/>
      <c r="I4" s="286" t="s">
        <v>18</v>
      </c>
      <c r="J4" s="286"/>
      <c r="K4" s="286"/>
      <c r="L4" s="30"/>
      <c r="M4" s="30"/>
      <c r="N4" s="30"/>
      <c r="O4" s="4"/>
    </row>
    <row r="5" spans="1:15" ht="13.5" customHeight="1">
      <c r="A5" s="66"/>
      <c r="B5" s="28" t="s">
        <v>11</v>
      </c>
      <c r="C5" s="67"/>
      <c r="D5" s="67"/>
      <c r="E5" s="67"/>
      <c r="F5" s="67"/>
      <c r="G5" s="67"/>
      <c r="H5" s="67"/>
      <c r="I5" s="67"/>
      <c r="J5" s="67"/>
      <c r="K5" s="67"/>
      <c r="L5" s="30"/>
      <c r="M5" s="30"/>
      <c r="N5" s="30"/>
      <c r="O5" s="4"/>
    </row>
    <row r="6" spans="1:15" ht="65.25" customHeight="1">
      <c r="A6" s="66"/>
      <c r="B6" s="68" t="s">
        <v>15</v>
      </c>
      <c r="C6" s="69" t="s">
        <v>55</v>
      </c>
      <c r="D6" s="69" t="s">
        <v>56</v>
      </c>
      <c r="E6" s="69" t="s">
        <v>57</v>
      </c>
      <c r="F6" s="69" t="s">
        <v>55</v>
      </c>
      <c r="G6" s="69" t="s">
        <v>56</v>
      </c>
      <c r="H6" s="69" t="s">
        <v>57</v>
      </c>
      <c r="I6" s="69" t="s">
        <v>55</v>
      </c>
      <c r="J6" s="69" t="s">
        <v>56</v>
      </c>
      <c r="K6" s="69" t="s">
        <v>57</v>
      </c>
      <c r="L6" s="30"/>
      <c r="M6" s="30"/>
      <c r="N6" s="30"/>
      <c r="O6" s="4"/>
    </row>
    <row r="7" spans="1:15" ht="12.75" customHeight="1">
      <c r="A7" s="287" t="s">
        <v>3</v>
      </c>
      <c r="B7" s="31" t="s">
        <v>28</v>
      </c>
      <c r="C7" s="70">
        <v>71</v>
      </c>
      <c r="D7" s="70">
        <v>19</v>
      </c>
      <c r="E7" s="70">
        <v>551</v>
      </c>
      <c r="F7" s="70">
        <v>17</v>
      </c>
      <c r="G7" s="70">
        <v>6</v>
      </c>
      <c r="H7" s="70">
        <v>6</v>
      </c>
      <c r="I7" s="70">
        <v>54</v>
      </c>
      <c r="J7" s="70">
        <v>12</v>
      </c>
      <c r="K7" s="71">
        <v>545</v>
      </c>
      <c r="L7" s="30"/>
      <c r="M7" s="30"/>
      <c r="N7" s="30"/>
      <c r="O7" s="4"/>
    </row>
    <row r="8" spans="1:15" ht="12.75" customHeight="1">
      <c r="A8" s="287"/>
      <c r="B8" s="31" t="s">
        <v>29</v>
      </c>
      <c r="C8" s="70">
        <v>69</v>
      </c>
      <c r="D8" s="70">
        <v>17</v>
      </c>
      <c r="E8" s="70">
        <v>557</v>
      </c>
      <c r="F8" s="70">
        <v>15</v>
      </c>
      <c r="G8" s="70">
        <v>6</v>
      </c>
      <c r="H8" s="70">
        <v>6</v>
      </c>
      <c r="I8" s="70">
        <v>55</v>
      </c>
      <c r="J8" s="70">
        <v>11</v>
      </c>
      <c r="K8" s="71">
        <v>551</v>
      </c>
      <c r="L8" s="30"/>
      <c r="M8" s="30"/>
      <c r="N8" s="30"/>
      <c r="O8" s="4"/>
    </row>
    <row r="9" spans="1:15" ht="12.75" customHeight="1">
      <c r="A9" s="287"/>
      <c r="B9" s="31" t="s">
        <v>30</v>
      </c>
      <c r="C9" s="70">
        <v>70</v>
      </c>
      <c r="D9" s="70">
        <v>16</v>
      </c>
      <c r="E9" s="70">
        <v>575</v>
      </c>
      <c r="F9" s="70">
        <v>16</v>
      </c>
      <c r="G9" s="70">
        <v>6</v>
      </c>
      <c r="H9" s="70">
        <v>6</v>
      </c>
      <c r="I9" s="70">
        <v>54</v>
      </c>
      <c r="J9" s="70">
        <v>10</v>
      </c>
      <c r="K9" s="71">
        <v>569</v>
      </c>
      <c r="L9" s="30"/>
    </row>
    <row r="10" spans="1:15" ht="12.75" customHeight="1">
      <c r="A10" s="287"/>
      <c r="B10" s="31" t="s">
        <v>31</v>
      </c>
      <c r="C10" s="70">
        <v>73</v>
      </c>
      <c r="D10" s="70">
        <v>16</v>
      </c>
      <c r="E10" s="70">
        <v>588</v>
      </c>
      <c r="F10" s="70">
        <v>16</v>
      </c>
      <c r="G10" s="70">
        <v>6</v>
      </c>
      <c r="H10" s="70">
        <v>7</v>
      </c>
      <c r="I10" s="70">
        <v>56</v>
      </c>
      <c r="J10" s="70">
        <v>10</v>
      </c>
      <c r="K10" s="71">
        <v>581</v>
      </c>
      <c r="L10" s="30"/>
    </row>
    <row r="11" spans="1:15" ht="12.75" customHeight="1">
      <c r="A11" s="287"/>
      <c r="B11" s="31" t="s">
        <v>32</v>
      </c>
      <c r="C11" s="70">
        <v>72</v>
      </c>
      <c r="D11" s="70">
        <v>15</v>
      </c>
      <c r="E11" s="70">
        <v>602</v>
      </c>
      <c r="F11" s="70">
        <v>15</v>
      </c>
      <c r="G11" s="70">
        <v>5</v>
      </c>
      <c r="H11" s="70">
        <v>7</v>
      </c>
      <c r="I11" s="70">
        <v>57</v>
      </c>
      <c r="J11" s="70">
        <v>10</v>
      </c>
      <c r="K11" s="71">
        <v>594</v>
      </c>
      <c r="L11" s="30"/>
    </row>
    <row r="12" spans="1:15" ht="12.75" customHeight="1">
      <c r="A12" s="288"/>
      <c r="B12" s="31" t="s">
        <v>33</v>
      </c>
      <c r="C12" s="70">
        <v>76</v>
      </c>
      <c r="D12" s="70">
        <v>16</v>
      </c>
      <c r="E12" s="70">
        <v>612</v>
      </c>
      <c r="F12" s="70">
        <v>15</v>
      </c>
      <c r="G12" s="70">
        <v>5</v>
      </c>
      <c r="H12" s="70">
        <v>7</v>
      </c>
      <c r="I12" s="70">
        <v>61</v>
      </c>
      <c r="J12" s="70">
        <v>11</v>
      </c>
      <c r="K12" s="71">
        <v>605</v>
      </c>
      <c r="L12" s="30"/>
    </row>
    <row r="13" spans="1:15" ht="12.75" customHeight="1">
      <c r="A13" s="282" t="s">
        <v>34</v>
      </c>
      <c r="B13" s="56" t="s">
        <v>29</v>
      </c>
      <c r="C13" s="72">
        <v>-2</v>
      </c>
      <c r="D13" s="72">
        <v>-2</v>
      </c>
      <c r="E13" s="72">
        <v>6</v>
      </c>
      <c r="F13" s="72">
        <v>-2</v>
      </c>
      <c r="G13" s="72">
        <v>0</v>
      </c>
      <c r="H13" s="72">
        <v>0</v>
      </c>
      <c r="I13" s="72">
        <v>1</v>
      </c>
      <c r="J13" s="72">
        <v>-1</v>
      </c>
      <c r="K13" s="72">
        <v>6</v>
      </c>
      <c r="L13" s="30"/>
    </row>
    <row r="14" spans="1:15" ht="12.75" customHeight="1">
      <c r="A14" s="283"/>
      <c r="B14" s="58" t="s">
        <v>30</v>
      </c>
      <c r="C14" s="71">
        <v>1</v>
      </c>
      <c r="D14" s="71">
        <v>-1</v>
      </c>
      <c r="E14" s="71">
        <v>18</v>
      </c>
      <c r="F14" s="71">
        <v>1</v>
      </c>
      <c r="G14" s="71">
        <v>0</v>
      </c>
      <c r="H14" s="71">
        <v>0</v>
      </c>
      <c r="I14" s="71">
        <v>-1</v>
      </c>
      <c r="J14" s="71">
        <v>-1</v>
      </c>
      <c r="K14" s="71">
        <v>18</v>
      </c>
      <c r="L14" s="30"/>
    </row>
    <row r="15" spans="1:15" ht="12.75" customHeight="1">
      <c r="A15" s="283"/>
      <c r="B15" s="58" t="s">
        <v>31</v>
      </c>
      <c r="C15" s="71">
        <v>3</v>
      </c>
      <c r="D15" s="71">
        <v>0</v>
      </c>
      <c r="E15" s="71">
        <v>13</v>
      </c>
      <c r="F15" s="71">
        <v>0</v>
      </c>
      <c r="G15" s="71">
        <v>0</v>
      </c>
      <c r="H15" s="71">
        <v>1</v>
      </c>
      <c r="I15" s="71">
        <v>2</v>
      </c>
      <c r="J15" s="71">
        <v>0</v>
      </c>
      <c r="K15" s="71">
        <v>12</v>
      </c>
      <c r="L15" s="30"/>
    </row>
    <row r="16" spans="1:15" ht="12.75" customHeight="1">
      <c r="A16" s="283"/>
      <c r="B16" s="58" t="s">
        <v>32</v>
      </c>
      <c r="C16" s="71">
        <v>-1</v>
      </c>
      <c r="D16" s="71">
        <v>-1</v>
      </c>
      <c r="E16" s="71">
        <v>14</v>
      </c>
      <c r="F16" s="71">
        <v>-1</v>
      </c>
      <c r="G16" s="71">
        <v>-1</v>
      </c>
      <c r="H16" s="71">
        <v>0</v>
      </c>
      <c r="I16" s="71">
        <v>1</v>
      </c>
      <c r="J16" s="71">
        <v>0</v>
      </c>
      <c r="K16" s="71">
        <v>13</v>
      </c>
      <c r="L16" s="30"/>
    </row>
    <row r="17" spans="1:12" ht="12.75" customHeight="1">
      <c r="A17" s="284"/>
      <c r="B17" s="59" t="s">
        <v>33</v>
      </c>
      <c r="C17" s="73">
        <v>4</v>
      </c>
      <c r="D17" s="73">
        <v>1</v>
      </c>
      <c r="E17" s="73">
        <v>10</v>
      </c>
      <c r="F17" s="73">
        <v>0</v>
      </c>
      <c r="G17" s="73">
        <v>0</v>
      </c>
      <c r="H17" s="73">
        <v>0</v>
      </c>
      <c r="I17" s="73">
        <v>4</v>
      </c>
      <c r="J17" s="73">
        <v>1</v>
      </c>
      <c r="K17" s="73">
        <v>11</v>
      </c>
      <c r="L17" s="30"/>
    </row>
    <row r="18" spans="1:12" ht="12.75" customHeight="1">
      <c r="A18" s="283" t="s">
        <v>58</v>
      </c>
      <c r="B18" s="56" t="s">
        <v>29</v>
      </c>
      <c r="C18" s="74">
        <v>-2.8169014084507045</v>
      </c>
      <c r="D18" s="74">
        <v>-10.526315789473683</v>
      </c>
      <c r="E18" s="74">
        <v>1.0889292196007259</v>
      </c>
      <c r="F18" s="74">
        <v>-11.76470588235294</v>
      </c>
      <c r="G18" s="75" t="s">
        <v>51</v>
      </c>
      <c r="H18" s="75" t="s">
        <v>51</v>
      </c>
      <c r="I18" s="74">
        <v>1.8518518518518516</v>
      </c>
      <c r="J18" s="74">
        <v>-8.3333333333333321</v>
      </c>
      <c r="K18" s="74">
        <v>1.1009174311926606</v>
      </c>
      <c r="L18" s="30"/>
    </row>
    <row r="19" spans="1:12" ht="12.75" customHeight="1">
      <c r="A19" s="283"/>
      <c r="B19" s="58" t="s">
        <v>30</v>
      </c>
      <c r="C19" s="74">
        <v>1.4492753623188406</v>
      </c>
      <c r="D19" s="74">
        <v>-5.8823529411764701</v>
      </c>
      <c r="E19" s="74">
        <v>3.2315978456014358</v>
      </c>
      <c r="F19" s="74">
        <v>6.666666666666667</v>
      </c>
      <c r="G19" s="75" t="s">
        <v>51</v>
      </c>
      <c r="H19" s="75" t="s">
        <v>51</v>
      </c>
      <c r="I19" s="74">
        <v>-1.8181818181818181</v>
      </c>
      <c r="J19" s="74">
        <v>-9.0909090909090917</v>
      </c>
      <c r="K19" s="74">
        <v>3.2667876588021776</v>
      </c>
      <c r="L19" s="35"/>
    </row>
    <row r="20" spans="1:12" ht="12.75" customHeight="1">
      <c r="A20" s="283"/>
      <c r="B20" s="58" t="s">
        <v>31</v>
      </c>
      <c r="C20" s="74">
        <v>4.2857142857142856</v>
      </c>
      <c r="D20" s="74">
        <v>0</v>
      </c>
      <c r="E20" s="74">
        <v>2.2608695652173916</v>
      </c>
      <c r="F20" s="74">
        <v>0</v>
      </c>
      <c r="G20" s="75" t="s">
        <v>51</v>
      </c>
      <c r="H20" s="75" t="s">
        <v>51</v>
      </c>
      <c r="I20" s="74">
        <v>3.7037037037037033</v>
      </c>
      <c r="J20" s="74">
        <v>0</v>
      </c>
      <c r="K20" s="74">
        <v>2.1089630931458698</v>
      </c>
      <c r="L20" s="35"/>
    </row>
    <row r="21" spans="1:12" ht="12.75" customHeight="1">
      <c r="A21" s="283"/>
      <c r="B21" s="58" t="s">
        <v>32</v>
      </c>
      <c r="C21" s="74">
        <v>-1.3698630136986301</v>
      </c>
      <c r="D21" s="74">
        <v>-6.25</v>
      </c>
      <c r="E21" s="74">
        <v>2.3809523809523809</v>
      </c>
      <c r="F21" s="74">
        <v>-6.25</v>
      </c>
      <c r="G21" s="75" t="s">
        <v>51</v>
      </c>
      <c r="H21" s="75" t="s">
        <v>51</v>
      </c>
      <c r="I21" s="74">
        <v>1.7857142857142856</v>
      </c>
      <c r="J21" s="74">
        <v>0</v>
      </c>
      <c r="K21" s="74">
        <v>2.2375215146299485</v>
      </c>
      <c r="L21" s="35"/>
    </row>
    <row r="22" spans="1:12" ht="12.75" customHeight="1">
      <c r="A22" s="284"/>
      <c r="B22" s="59" t="s">
        <v>33</v>
      </c>
      <c r="C22" s="76">
        <v>5.5555555555555554</v>
      </c>
      <c r="D22" s="76">
        <v>6.666666666666667</v>
      </c>
      <c r="E22" s="76">
        <v>1.6611295681063125</v>
      </c>
      <c r="F22" s="76">
        <v>0</v>
      </c>
      <c r="G22" s="77" t="s">
        <v>52</v>
      </c>
      <c r="H22" s="77" t="s">
        <v>52</v>
      </c>
      <c r="I22" s="76">
        <v>7.0175438596491224</v>
      </c>
      <c r="J22" s="76">
        <v>10</v>
      </c>
      <c r="K22" s="76">
        <v>1.8518518518518516</v>
      </c>
      <c r="L22" s="35"/>
    </row>
    <row r="23" spans="1:12" ht="12.75" customHeight="1">
      <c r="A23" s="3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3"/>
    </row>
    <row r="24" spans="1:12" ht="12.75" customHeight="1">
      <c r="A24" s="287" t="s">
        <v>4</v>
      </c>
      <c r="B24" s="31" t="s">
        <v>59</v>
      </c>
      <c r="C24" s="70">
        <v>54</v>
      </c>
      <c r="D24" s="70">
        <v>4</v>
      </c>
      <c r="E24" s="70">
        <v>299</v>
      </c>
      <c r="F24" s="70">
        <v>15</v>
      </c>
      <c r="G24" s="70">
        <v>2</v>
      </c>
      <c r="H24" s="70">
        <v>4</v>
      </c>
      <c r="I24" s="70">
        <v>39</v>
      </c>
      <c r="J24" s="70">
        <v>3</v>
      </c>
      <c r="K24" s="71">
        <v>295</v>
      </c>
      <c r="L24" s="30"/>
    </row>
    <row r="25" spans="1:12" ht="12.75" customHeight="1">
      <c r="A25" s="287"/>
      <c r="B25" s="31" t="s">
        <v>29</v>
      </c>
      <c r="C25" s="70">
        <v>52</v>
      </c>
      <c r="D25" s="70">
        <v>4</v>
      </c>
      <c r="E25" s="70">
        <v>302</v>
      </c>
      <c r="F25" s="70">
        <v>14</v>
      </c>
      <c r="G25" s="70">
        <v>2</v>
      </c>
      <c r="H25" s="70">
        <v>4</v>
      </c>
      <c r="I25" s="70">
        <v>38</v>
      </c>
      <c r="J25" s="70">
        <v>2</v>
      </c>
      <c r="K25" s="71">
        <v>298</v>
      </c>
      <c r="L25" s="30"/>
    </row>
    <row r="26" spans="1:12" ht="12.75" customHeight="1">
      <c r="A26" s="287"/>
      <c r="B26" s="31" t="s">
        <v>30</v>
      </c>
      <c r="C26" s="70">
        <v>54</v>
      </c>
      <c r="D26" s="70">
        <v>4</v>
      </c>
      <c r="E26" s="70">
        <v>306</v>
      </c>
      <c r="F26" s="70">
        <v>15</v>
      </c>
      <c r="G26" s="70">
        <v>2</v>
      </c>
      <c r="H26" s="70">
        <v>4</v>
      </c>
      <c r="I26" s="70">
        <v>39</v>
      </c>
      <c r="J26" s="70">
        <v>2</v>
      </c>
      <c r="K26" s="71">
        <v>302</v>
      </c>
      <c r="L26" s="30"/>
    </row>
    <row r="27" spans="1:12" ht="12.75" customHeight="1">
      <c r="A27" s="287"/>
      <c r="B27" s="31" t="s">
        <v>31</v>
      </c>
      <c r="C27" s="70">
        <v>56</v>
      </c>
      <c r="D27" s="70">
        <v>4</v>
      </c>
      <c r="E27" s="70">
        <v>311</v>
      </c>
      <c r="F27" s="70">
        <v>15</v>
      </c>
      <c r="G27" s="70">
        <v>2</v>
      </c>
      <c r="H27" s="70">
        <v>5</v>
      </c>
      <c r="I27" s="70">
        <v>41</v>
      </c>
      <c r="J27" s="70">
        <v>2</v>
      </c>
      <c r="K27" s="71">
        <v>305</v>
      </c>
      <c r="L27" s="30"/>
    </row>
    <row r="28" spans="1:12" ht="12.75" customHeight="1">
      <c r="A28" s="287"/>
      <c r="B28" s="31" t="s">
        <v>32</v>
      </c>
      <c r="C28" s="70">
        <v>54</v>
      </c>
      <c r="D28" s="70">
        <v>3</v>
      </c>
      <c r="E28" s="70">
        <v>321</v>
      </c>
      <c r="F28" s="70">
        <v>14</v>
      </c>
      <c r="G28" s="70">
        <v>2</v>
      </c>
      <c r="H28" s="70">
        <v>5</v>
      </c>
      <c r="I28" s="70">
        <v>40</v>
      </c>
      <c r="J28" s="70">
        <v>2</v>
      </c>
      <c r="K28" s="71">
        <v>316</v>
      </c>
      <c r="L28" s="30"/>
    </row>
    <row r="29" spans="1:12" ht="12.75" customHeight="1">
      <c r="A29" s="288"/>
      <c r="B29" s="31" t="s">
        <v>33</v>
      </c>
      <c r="C29" s="70">
        <v>58</v>
      </c>
      <c r="D29" s="70">
        <v>4</v>
      </c>
      <c r="E29" s="70">
        <v>321</v>
      </c>
      <c r="F29" s="70">
        <v>13</v>
      </c>
      <c r="G29" s="70">
        <v>2</v>
      </c>
      <c r="H29" s="70">
        <v>4</v>
      </c>
      <c r="I29" s="70">
        <v>44</v>
      </c>
      <c r="J29" s="70">
        <v>2</v>
      </c>
      <c r="K29" s="71">
        <v>317</v>
      </c>
      <c r="L29" s="30"/>
    </row>
    <row r="30" spans="1:12" ht="12.75" customHeight="1">
      <c r="A30" s="282" t="s">
        <v>34</v>
      </c>
      <c r="B30" s="56" t="s">
        <v>60</v>
      </c>
      <c r="C30" s="72">
        <v>-2</v>
      </c>
      <c r="D30" s="72">
        <v>0</v>
      </c>
      <c r="E30" s="72">
        <v>3</v>
      </c>
      <c r="F30" s="72">
        <v>-1</v>
      </c>
      <c r="G30" s="72">
        <v>0</v>
      </c>
      <c r="H30" s="72">
        <v>0</v>
      </c>
      <c r="I30" s="72">
        <v>-1</v>
      </c>
      <c r="J30" s="72">
        <v>-1</v>
      </c>
      <c r="K30" s="72">
        <v>3</v>
      </c>
      <c r="L30" s="30"/>
    </row>
    <row r="31" spans="1:12" ht="12.75" customHeight="1">
      <c r="A31" s="283"/>
      <c r="B31" s="58" t="s">
        <v>30</v>
      </c>
      <c r="C31" s="71">
        <v>2</v>
      </c>
      <c r="D31" s="71">
        <v>0</v>
      </c>
      <c r="E31" s="71">
        <v>4</v>
      </c>
      <c r="F31" s="71">
        <v>1</v>
      </c>
      <c r="G31" s="71">
        <v>0</v>
      </c>
      <c r="H31" s="71">
        <v>0</v>
      </c>
      <c r="I31" s="71">
        <v>1</v>
      </c>
      <c r="J31" s="71">
        <v>0</v>
      </c>
      <c r="K31" s="71">
        <v>4</v>
      </c>
      <c r="L31" s="30"/>
    </row>
    <row r="32" spans="1:12" ht="12.75" customHeight="1">
      <c r="A32" s="283"/>
      <c r="B32" s="58" t="s">
        <v>31</v>
      </c>
      <c r="C32" s="71">
        <v>2</v>
      </c>
      <c r="D32" s="71">
        <v>0</v>
      </c>
      <c r="E32" s="71">
        <v>5</v>
      </c>
      <c r="F32" s="71">
        <v>0</v>
      </c>
      <c r="G32" s="71">
        <v>0</v>
      </c>
      <c r="H32" s="71">
        <v>1</v>
      </c>
      <c r="I32" s="71">
        <v>2</v>
      </c>
      <c r="J32" s="71">
        <v>0</v>
      </c>
      <c r="K32" s="71">
        <v>3</v>
      </c>
      <c r="L32" s="30"/>
    </row>
    <row r="33" spans="1:12" ht="12.75" customHeight="1">
      <c r="A33" s="283"/>
      <c r="B33" s="58" t="s">
        <v>32</v>
      </c>
      <c r="C33" s="71">
        <v>-2</v>
      </c>
      <c r="D33" s="71">
        <v>-1</v>
      </c>
      <c r="E33" s="71">
        <v>10</v>
      </c>
      <c r="F33" s="71">
        <v>-1</v>
      </c>
      <c r="G33" s="71">
        <v>0</v>
      </c>
      <c r="H33" s="71">
        <v>0</v>
      </c>
      <c r="I33" s="71">
        <v>-1</v>
      </c>
      <c r="J33" s="71">
        <v>0</v>
      </c>
      <c r="K33" s="71">
        <v>11</v>
      </c>
      <c r="L33" s="30"/>
    </row>
    <row r="34" spans="1:12" ht="12.75" customHeight="1">
      <c r="A34" s="284"/>
      <c r="B34" s="59" t="s">
        <v>33</v>
      </c>
      <c r="C34" s="73">
        <v>4</v>
      </c>
      <c r="D34" s="73">
        <v>1</v>
      </c>
      <c r="E34" s="73">
        <v>0</v>
      </c>
      <c r="F34" s="73">
        <v>-1</v>
      </c>
      <c r="G34" s="73">
        <v>0</v>
      </c>
      <c r="H34" s="73">
        <v>-1</v>
      </c>
      <c r="I34" s="73">
        <v>4</v>
      </c>
      <c r="J34" s="73">
        <v>0</v>
      </c>
      <c r="K34" s="73">
        <v>1</v>
      </c>
      <c r="L34" s="30"/>
    </row>
    <row r="35" spans="1:12" ht="12.75" customHeight="1">
      <c r="A35" s="289" t="s">
        <v>58</v>
      </c>
      <c r="B35" s="36" t="s">
        <v>60</v>
      </c>
      <c r="C35" s="74">
        <v>-3.7037037037037033</v>
      </c>
      <c r="D35" s="75" t="s">
        <v>51</v>
      </c>
      <c r="E35" s="74">
        <v>1.0033444816053512</v>
      </c>
      <c r="F35" s="74">
        <v>-6.666666666666667</v>
      </c>
      <c r="G35" s="75" t="s">
        <v>51</v>
      </c>
      <c r="H35" s="75" t="s">
        <v>51</v>
      </c>
      <c r="I35" s="74">
        <v>-2.5641025641025639</v>
      </c>
      <c r="J35" s="75" t="s">
        <v>51</v>
      </c>
      <c r="K35" s="74">
        <v>1.0169491525423728</v>
      </c>
      <c r="L35" s="30"/>
    </row>
    <row r="36" spans="1:12" ht="12.75" customHeight="1">
      <c r="A36" s="289"/>
      <c r="B36" s="40" t="s">
        <v>30</v>
      </c>
      <c r="C36" s="74">
        <v>3.8461538461538463</v>
      </c>
      <c r="D36" s="75" t="s">
        <v>51</v>
      </c>
      <c r="E36" s="74">
        <v>1.3245033112582782</v>
      </c>
      <c r="F36" s="74">
        <v>7.1428571428571423</v>
      </c>
      <c r="G36" s="75" t="s">
        <v>51</v>
      </c>
      <c r="H36" s="75" t="s">
        <v>51</v>
      </c>
      <c r="I36" s="74">
        <v>2.6315789473684208</v>
      </c>
      <c r="J36" s="75" t="s">
        <v>51</v>
      </c>
      <c r="K36" s="74">
        <v>1.3422818791946309</v>
      </c>
      <c r="L36" s="35"/>
    </row>
    <row r="37" spans="1:12" ht="12.75" customHeight="1">
      <c r="A37" s="289"/>
      <c r="B37" s="40" t="s">
        <v>31</v>
      </c>
      <c r="C37" s="74">
        <v>3.7037037037037033</v>
      </c>
      <c r="D37" s="75" t="s">
        <v>51</v>
      </c>
      <c r="E37" s="74">
        <v>1.6339869281045754</v>
      </c>
      <c r="F37" s="74">
        <v>0</v>
      </c>
      <c r="G37" s="75" t="s">
        <v>51</v>
      </c>
      <c r="H37" s="75" t="s">
        <v>51</v>
      </c>
      <c r="I37" s="74">
        <v>5.1282051282051277</v>
      </c>
      <c r="J37" s="75" t="s">
        <v>51</v>
      </c>
      <c r="K37" s="74">
        <v>0.99337748344370869</v>
      </c>
      <c r="L37" s="35"/>
    </row>
    <row r="38" spans="1:12" ht="12.75" customHeight="1">
      <c r="A38" s="289"/>
      <c r="B38" s="40" t="s">
        <v>32</v>
      </c>
      <c r="C38" s="74">
        <v>-3.5714285714285712</v>
      </c>
      <c r="D38" s="75" t="s">
        <v>51</v>
      </c>
      <c r="E38" s="74">
        <v>3.215434083601286</v>
      </c>
      <c r="F38" s="74">
        <v>-6.666666666666667</v>
      </c>
      <c r="G38" s="75" t="s">
        <v>51</v>
      </c>
      <c r="H38" s="75" t="s">
        <v>51</v>
      </c>
      <c r="I38" s="74">
        <v>-2.4390243902439024</v>
      </c>
      <c r="J38" s="75" t="s">
        <v>51</v>
      </c>
      <c r="K38" s="74">
        <v>3.6065573770491808</v>
      </c>
      <c r="L38" s="35"/>
    </row>
    <row r="39" spans="1:12" ht="12.75" customHeight="1">
      <c r="A39" s="290"/>
      <c r="B39" s="43" t="s">
        <v>33</v>
      </c>
      <c r="C39" s="76">
        <v>7.4074074074074066</v>
      </c>
      <c r="D39" s="77" t="s">
        <v>52</v>
      </c>
      <c r="E39" s="76">
        <v>0</v>
      </c>
      <c r="F39" s="76">
        <v>-7.1428571428571423</v>
      </c>
      <c r="G39" s="77" t="s">
        <v>52</v>
      </c>
      <c r="H39" s="77" t="s">
        <v>52</v>
      </c>
      <c r="I39" s="76">
        <v>10</v>
      </c>
      <c r="J39" s="77" t="s">
        <v>52</v>
      </c>
      <c r="K39" s="76">
        <v>0.31645569620253167</v>
      </c>
      <c r="L39" s="35"/>
    </row>
    <row r="40" spans="1:12" ht="12.75" customHeight="1">
      <c r="A40" s="48"/>
      <c r="B40" s="80"/>
      <c r="C40" s="79"/>
      <c r="D40" s="79"/>
      <c r="E40" s="79"/>
      <c r="F40" s="79"/>
      <c r="G40" s="79"/>
      <c r="H40" s="79"/>
      <c r="I40" s="79"/>
      <c r="J40" s="79"/>
      <c r="K40" s="79"/>
      <c r="L40" s="3"/>
    </row>
    <row r="41" spans="1:12" ht="12.75" customHeight="1">
      <c r="A41" s="291" t="s">
        <v>5</v>
      </c>
      <c r="B41" s="20" t="s">
        <v>59</v>
      </c>
      <c r="C41" s="81">
        <v>17</v>
      </c>
      <c r="D41" s="81">
        <v>15</v>
      </c>
      <c r="E41" s="81">
        <v>252</v>
      </c>
      <c r="F41" s="81">
        <v>2</v>
      </c>
      <c r="G41" s="81">
        <v>5</v>
      </c>
      <c r="H41" s="81">
        <v>2</v>
      </c>
      <c r="I41" s="81">
        <v>16</v>
      </c>
      <c r="J41" s="81">
        <v>10</v>
      </c>
      <c r="K41" s="82">
        <v>250</v>
      </c>
      <c r="L41" s="30"/>
    </row>
    <row r="42" spans="1:12" ht="12.75" customHeight="1">
      <c r="A42" s="291"/>
      <c r="B42" s="20" t="s">
        <v>29</v>
      </c>
      <c r="C42" s="70">
        <v>18</v>
      </c>
      <c r="D42" s="70">
        <v>13</v>
      </c>
      <c r="E42" s="70">
        <v>255</v>
      </c>
      <c r="F42" s="70">
        <v>1</v>
      </c>
      <c r="G42" s="70">
        <v>4</v>
      </c>
      <c r="H42" s="70">
        <v>1</v>
      </c>
      <c r="I42" s="70">
        <v>17</v>
      </c>
      <c r="J42" s="70">
        <v>9</v>
      </c>
      <c r="K42" s="71">
        <v>253</v>
      </c>
      <c r="L42" s="4"/>
    </row>
    <row r="43" spans="1:12" ht="12.75" customHeight="1">
      <c r="A43" s="291"/>
      <c r="B43" s="20" t="s">
        <v>30</v>
      </c>
      <c r="C43" s="70">
        <v>17</v>
      </c>
      <c r="D43" s="70">
        <v>12</v>
      </c>
      <c r="E43" s="70">
        <v>269</v>
      </c>
      <c r="F43" s="70">
        <v>1</v>
      </c>
      <c r="G43" s="70">
        <v>4</v>
      </c>
      <c r="H43" s="70">
        <v>2</v>
      </c>
      <c r="I43" s="70">
        <v>16</v>
      </c>
      <c r="J43" s="70">
        <v>8</v>
      </c>
      <c r="K43" s="71">
        <v>267</v>
      </c>
      <c r="L43" s="4"/>
    </row>
    <row r="44" spans="1:12" ht="12.75" customHeight="1">
      <c r="A44" s="291"/>
      <c r="B44" s="20" t="s">
        <v>31</v>
      </c>
      <c r="C44" s="70">
        <v>17</v>
      </c>
      <c r="D44" s="70">
        <v>12</v>
      </c>
      <c r="E44" s="70">
        <v>277</v>
      </c>
      <c r="F44" s="70">
        <v>1</v>
      </c>
      <c r="G44" s="70">
        <v>4</v>
      </c>
      <c r="H44" s="70">
        <v>2</v>
      </c>
      <c r="I44" s="70">
        <v>15</v>
      </c>
      <c r="J44" s="70">
        <v>8</v>
      </c>
      <c r="K44" s="71">
        <v>275</v>
      </c>
      <c r="L44" s="30"/>
    </row>
    <row r="45" spans="1:12" ht="12.75" customHeight="1">
      <c r="A45" s="291"/>
      <c r="B45" s="20" t="s">
        <v>32</v>
      </c>
      <c r="C45" s="70">
        <v>18</v>
      </c>
      <c r="D45" s="70">
        <v>12</v>
      </c>
      <c r="E45" s="70">
        <v>281</v>
      </c>
      <c r="F45" s="70">
        <v>1</v>
      </c>
      <c r="G45" s="70">
        <v>4</v>
      </c>
      <c r="H45" s="70">
        <v>2</v>
      </c>
      <c r="I45" s="70">
        <v>17</v>
      </c>
      <c r="J45" s="70">
        <v>8</v>
      </c>
      <c r="K45" s="71">
        <v>279</v>
      </c>
      <c r="L45" s="30"/>
    </row>
    <row r="46" spans="1:12" ht="12.75" customHeight="1">
      <c r="A46" s="292"/>
      <c r="B46" s="31" t="s">
        <v>33</v>
      </c>
      <c r="C46" s="70">
        <v>18</v>
      </c>
      <c r="D46" s="70">
        <v>13</v>
      </c>
      <c r="E46" s="70">
        <v>291</v>
      </c>
      <c r="F46" s="70">
        <v>2</v>
      </c>
      <c r="G46" s="70">
        <v>3</v>
      </c>
      <c r="H46" s="70">
        <v>3</v>
      </c>
      <c r="I46" s="70">
        <v>17</v>
      </c>
      <c r="J46" s="70">
        <v>9</v>
      </c>
      <c r="K46" s="71">
        <v>288</v>
      </c>
      <c r="L46" s="30"/>
    </row>
    <row r="47" spans="1:12" ht="12.75" customHeight="1">
      <c r="A47" s="293" t="s">
        <v>34</v>
      </c>
      <c r="B47" s="36" t="s">
        <v>60</v>
      </c>
      <c r="C47" s="72">
        <v>1</v>
      </c>
      <c r="D47" s="72">
        <v>-2</v>
      </c>
      <c r="E47" s="72">
        <v>3</v>
      </c>
      <c r="F47" s="72">
        <v>-1</v>
      </c>
      <c r="G47" s="72">
        <v>-1</v>
      </c>
      <c r="H47" s="72">
        <v>-1</v>
      </c>
      <c r="I47" s="72">
        <v>1</v>
      </c>
      <c r="J47" s="72">
        <v>-1</v>
      </c>
      <c r="K47" s="72">
        <v>3</v>
      </c>
      <c r="L47" s="30"/>
    </row>
    <row r="48" spans="1:12" ht="12.75" customHeight="1">
      <c r="A48" s="289"/>
      <c r="B48" s="40" t="s">
        <v>30</v>
      </c>
      <c r="C48" s="71">
        <v>-1</v>
      </c>
      <c r="D48" s="71">
        <v>-1</v>
      </c>
      <c r="E48" s="71">
        <v>14</v>
      </c>
      <c r="F48" s="71">
        <v>0</v>
      </c>
      <c r="G48" s="71">
        <v>0</v>
      </c>
      <c r="H48" s="71">
        <v>1</v>
      </c>
      <c r="I48" s="71">
        <v>-1</v>
      </c>
      <c r="J48" s="71">
        <v>-1</v>
      </c>
      <c r="K48" s="71">
        <v>14</v>
      </c>
      <c r="L48" s="30"/>
    </row>
    <row r="49" spans="1:15" ht="12.75" customHeight="1">
      <c r="A49" s="289"/>
      <c r="B49" s="40" t="s">
        <v>31</v>
      </c>
      <c r="C49" s="71">
        <v>0</v>
      </c>
      <c r="D49" s="71">
        <v>0</v>
      </c>
      <c r="E49" s="71">
        <v>8</v>
      </c>
      <c r="F49" s="71">
        <v>0</v>
      </c>
      <c r="G49" s="71">
        <v>0</v>
      </c>
      <c r="H49" s="71">
        <v>0</v>
      </c>
      <c r="I49" s="71">
        <v>-1</v>
      </c>
      <c r="J49" s="71">
        <v>0</v>
      </c>
      <c r="K49" s="71">
        <v>8</v>
      </c>
      <c r="L49" s="30"/>
    </row>
    <row r="50" spans="1:15" ht="12.75" customHeight="1">
      <c r="A50" s="289"/>
      <c r="B50" s="40" t="s">
        <v>32</v>
      </c>
      <c r="C50" s="71">
        <v>1</v>
      </c>
      <c r="D50" s="71">
        <v>0</v>
      </c>
      <c r="E50" s="71">
        <v>4</v>
      </c>
      <c r="F50" s="71">
        <v>0</v>
      </c>
      <c r="G50" s="71">
        <v>0</v>
      </c>
      <c r="H50" s="71">
        <v>0</v>
      </c>
      <c r="I50" s="71">
        <v>2</v>
      </c>
      <c r="J50" s="71">
        <v>0</v>
      </c>
      <c r="K50" s="71">
        <v>4</v>
      </c>
      <c r="L50" s="30"/>
    </row>
    <row r="51" spans="1:15" ht="12.75" customHeight="1">
      <c r="A51" s="290"/>
      <c r="B51" s="43" t="s">
        <v>33</v>
      </c>
      <c r="C51" s="73">
        <v>0</v>
      </c>
      <c r="D51" s="73">
        <v>1</v>
      </c>
      <c r="E51" s="73">
        <v>10</v>
      </c>
      <c r="F51" s="73">
        <v>1</v>
      </c>
      <c r="G51" s="73">
        <v>-1</v>
      </c>
      <c r="H51" s="73">
        <v>1</v>
      </c>
      <c r="I51" s="73">
        <v>0</v>
      </c>
      <c r="J51" s="73">
        <v>1</v>
      </c>
      <c r="K51" s="73">
        <v>9</v>
      </c>
      <c r="L51" s="30"/>
    </row>
    <row r="52" spans="1:15" ht="12.75" customHeight="1">
      <c r="A52" s="289" t="s">
        <v>58</v>
      </c>
      <c r="B52" s="36" t="s">
        <v>60</v>
      </c>
      <c r="C52" s="74">
        <v>5.8823529411764701</v>
      </c>
      <c r="D52" s="74">
        <v>-13.333333333333334</v>
      </c>
      <c r="E52" s="74">
        <v>1.1904761904761905</v>
      </c>
      <c r="F52" s="75" t="s">
        <v>51</v>
      </c>
      <c r="G52" s="75" t="s">
        <v>51</v>
      </c>
      <c r="H52" s="75" t="s">
        <v>51</v>
      </c>
      <c r="I52" s="74">
        <v>6.25</v>
      </c>
      <c r="J52" s="75">
        <v>-10</v>
      </c>
      <c r="K52" s="74">
        <v>1.2</v>
      </c>
      <c r="L52" s="30"/>
    </row>
    <row r="53" spans="1:15" ht="12.75" customHeight="1">
      <c r="A53" s="289"/>
      <c r="B53" s="40" t="s">
        <v>30</v>
      </c>
      <c r="C53" s="74">
        <v>-5.5555555555555554</v>
      </c>
      <c r="D53" s="74">
        <v>-7.6923076923076925</v>
      </c>
      <c r="E53" s="74">
        <v>5.4901960784313726</v>
      </c>
      <c r="F53" s="75" t="s">
        <v>51</v>
      </c>
      <c r="G53" s="75" t="s">
        <v>51</v>
      </c>
      <c r="H53" s="75" t="s">
        <v>51</v>
      </c>
      <c r="I53" s="74">
        <v>-5.8823529411764701</v>
      </c>
      <c r="J53" s="75" t="s">
        <v>51</v>
      </c>
      <c r="K53" s="74">
        <v>5.5335968379446641</v>
      </c>
      <c r="L53" s="35"/>
    </row>
    <row r="54" spans="1:15" ht="12.75" customHeight="1">
      <c r="A54" s="289"/>
      <c r="B54" s="40" t="s">
        <v>31</v>
      </c>
      <c r="C54" s="74">
        <v>0</v>
      </c>
      <c r="D54" s="74">
        <v>0</v>
      </c>
      <c r="E54" s="74">
        <v>2.9739776951672861</v>
      </c>
      <c r="F54" s="75" t="s">
        <v>51</v>
      </c>
      <c r="G54" s="75" t="s">
        <v>51</v>
      </c>
      <c r="H54" s="75" t="s">
        <v>51</v>
      </c>
      <c r="I54" s="74">
        <v>-6.25</v>
      </c>
      <c r="J54" s="75" t="s">
        <v>51</v>
      </c>
      <c r="K54" s="74">
        <v>2.9962546816479403</v>
      </c>
      <c r="L54" s="35"/>
      <c r="M54" s="57"/>
      <c r="N54" s="39"/>
      <c r="O54" s="39"/>
    </row>
    <row r="55" spans="1:15" ht="12.75" customHeight="1">
      <c r="A55" s="289"/>
      <c r="B55" s="40" t="s">
        <v>32</v>
      </c>
      <c r="C55" s="74">
        <v>5.8823529411764701</v>
      </c>
      <c r="D55" s="74">
        <v>0</v>
      </c>
      <c r="E55" s="74">
        <v>1.4440433212996391</v>
      </c>
      <c r="F55" s="75" t="s">
        <v>51</v>
      </c>
      <c r="G55" s="75" t="s">
        <v>51</v>
      </c>
      <c r="H55" s="75" t="s">
        <v>51</v>
      </c>
      <c r="I55" s="74">
        <v>13.333333333333334</v>
      </c>
      <c r="J55" s="75" t="s">
        <v>51</v>
      </c>
      <c r="K55" s="74">
        <v>1.4545454545454546</v>
      </c>
      <c r="L55" s="35"/>
      <c r="M55" s="57"/>
      <c r="N55" s="39"/>
      <c r="O55" s="39"/>
    </row>
    <row r="56" spans="1:15" ht="12.75" customHeight="1">
      <c r="A56" s="290"/>
      <c r="B56" s="43" t="s">
        <v>33</v>
      </c>
      <c r="C56" s="76">
        <v>0</v>
      </c>
      <c r="D56" s="76">
        <v>8.3333333333333321</v>
      </c>
      <c r="E56" s="76">
        <v>3.5587188612099649</v>
      </c>
      <c r="F56" s="77" t="s">
        <v>52</v>
      </c>
      <c r="G56" s="77" t="s">
        <v>52</v>
      </c>
      <c r="H56" s="77" t="s">
        <v>52</v>
      </c>
      <c r="I56" s="76">
        <v>0</v>
      </c>
      <c r="J56" s="77" t="s">
        <v>51</v>
      </c>
      <c r="K56" s="76">
        <v>3.225806451612903</v>
      </c>
      <c r="L56" s="35"/>
      <c r="M56" s="57"/>
      <c r="N56" s="39"/>
      <c r="O56" s="39"/>
    </row>
    <row r="57" spans="1:15" ht="12" customHeight="1">
      <c r="A57" s="48"/>
      <c r="B57" s="48"/>
      <c r="C57" s="3"/>
      <c r="D57" s="3"/>
      <c r="E57" s="3"/>
      <c r="F57" s="3"/>
      <c r="G57" s="3"/>
      <c r="H57" s="3"/>
      <c r="I57" s="3"/>
      <c r="J57" s="3"/>
      <c r="K57" s="3"/>
      <c r="L57" s="3"/>
      <c r="M57" s="30"/>
      <c r="N57" s="4"/>
      <c r="O57" s="4"/>
    </row>
    <row r="58" spans="1:15" ht="12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"/>
      <c r="N58" s="4"/>
      <c r="O58" s="4"/>
    </row>
    <row r="59" spans="1:15" ht="13.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"/>
      <c r="N59" s="4"/>
      <c r="O59" s="4"/>
    </row>
    <row r="60" spans="1:15" ht="13.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"/>
      <c r="N60" s="4"/>
      <c r="O60" s="4"/>
    </row>
    <row r="61" spans="1:15" ht="13.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"/>
      <c r="N61" s="4"/>
      <c r="O61" s="4"/>
    </row>
    <row r="62" spans="1:15" ht="13.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"/>
      <c r="N62" s="4"/>
      <c r="O62" s="4"/>
    </row>
    <row r="63" spans="1:15" ht="13.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"/>
      <c r="N63" s="4"/>
      <c r="O63" s="4"/>
    </row>
    <row r="64" spans="1:15" ht="13.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"/>
      <c r="N64" s="4"/>
      <c r="O64" s="4"/>
    </row>
    <row r="65" spans="1:15" ht="13.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"/>
      <c r="N65" s="4"/>
      <c r="O65" s="4"/>
    </row>
    <row r="66" spans="1:15" ht="13.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"/>
      <c r="N66" s="4"/>
      <c r="O66" s="4"/>
    </row>
    <row r="67" spans="1:15" ht="13.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"/>
      <c r="N67" s="4"/>
      <c r="O67" s="4"/>
    </row>
    <row r="68" spans="1:15" ht="13.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"/>
      <c r="N68" s="4"/>
      <c r="O68" s="4"/>
    </row>
    <row r="69" spans="1:15">
      <c r="A69" s="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>
      <c r="A71" s="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>
      <c r="A72" s="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>
      <c r="A73" s="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>
      <c r="A74" s="7"/>
      <c r="B74" s="4"/>
      <c r="C74" s="5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>
      <c r="A75" s="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>
      <c r="A76" s="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>
      <c r="A77" s="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>
      <c r="A81" s="7"/>
      <c r="B81" s="4"/>
      <c r="C81" s="9"/>
      <c r="D81" s="9"/>
      <c r="E81" s="9"/>
      <c r="F81" s="9"/>
      <c r="G81" s="4"/>
      <c r="H81" s="4"/>
      <c r="I81" s="4"/>
      <c r="J81" s="4"/>
      <c r="K81" s="4"/>
      <c r="L81" s="4"/>
      <c r="M81" s="4"/>
      <c r="N81" s="4"/>
      <c r="O81" s="4"/>
    </row>
    <row r="82" spans="1:15">
      <c r="A82" s="7"/>
      <c r="B82" s="4"/>
      <c r="C82" s="54"/>
      <c r="D82" s="9"/>
      <c r="E82" s="9"/>
      <c r="F82" s="9"/>
      <c r="G82" s="4"/>
      <c r="H82" s="39"/>
      <c r="I82" s="39"/>
      <c r="J82" s="4"/>
      <c r="K82" s="4"/>
      <c r="L82" s="4"/>
      <c r="M82" s="4"/>
      <c r="N82" s="4"/>
      <c r="O82" s="4"/>
    </row>
    <row r="83" spans="1:15">
      <c r="A83" s="7"/>
      <c r="B83" s="4"/>
      <c r="C83" s="4"/>
      <c r="D83" s="4"/>
      <c r="E83" s="4"/>
      <c r="F83" s="4"/>
      <c r="G83" s="4"/>
      <c r="H83" s="39"/>
      <c r="I83" s="39"/>
      <c r="J83" s="4"/>
      <c r="K83" s="4"/>
      <c r="L83" s="4"/>
      <c r="M83" s="4"/>
      <c r="N83" s="4"/>
      <c r="O83" s="4"/>
    </row>
    <row r="84" spans="1:15">
      <c r="A84" s="7"/>
      <c r="B84" s="4"/>
      <c r="C84" s="4"/>
      <c r="D84" s="4"/>
      <c r="E84" s="4"/>
      <c r="F84" s="4"/>
      <c r="G84" s="4"/>
      <c r="H84" s="39"/>
      <c r="I84" s="39"/>
      <c r="J84" s="4"/>
      <c r="K84" s="4"/>
      <c r="L84" s="4"/>
      <c r="M84" s="4"/>
      <c r="N84" s="4"/>
      <c r="O84" s="4"/>
    </row>
  </sheetData>
  <mergeCells count="13">
    <mergeCell ref="A52:A56"/>
    <mergeCell ref="A18:A22"/>
    <mergeCell ref="A24:A29"/>
    <mergeCell ref="A30:A34"/>
    <mergeCell ref="A35:A39"/>
    <mergeCell ref="A41:A46"/>
    <mergeCell ref="A47:A51"/>
    <mergeCell ref="A13:A17"/>
    <mergeCell ref="A1:K1"/>
    <mergeCell ref="C4:E4"/>
    <mergeCell ref="F4:H4"/>
    <mergeCell ref="I4:K4"/>
    <mergeCell ref="A7:A12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&amp;C－10－</oddFooter>
  </headerFooter>
  <colBreaks count="1" manualBreakCount="1">
    <brk id="11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U78"/>
  <sheetViews>
    <sheetView view="pageBreakPreview" zoomScaleNormal="100" zoomScaleSheetLayoutView="100" workbookViewId="0">
      <selection sqref="A1:U1"/>
    </sheetView>
  </sheetViews>
  <sheetFormatPr defaultRowHeight="12"/>
  <cols>
    <col min="1" max="1" width="3" style="55" customWidth="1"/>
    <col min="2" max="2" width="11.625" style="5" customWidth="1"/>
    <col min="3" max="21" width="4.125" style="5" customWidth="1"/>
    <col min="22" max="221" width="9" style="5"/>
    <col min="222" max="222" width="3" style="5" customWidth="1"/>
    <col min="223" max="223" width="11.625" style="5" customWidth="1"/>
    <col min="224" max="242" width="4.125" style="5" customWidth="1"/>
    <col min="243" max="243" width="9" style="5"/>
    <col min="244" max="244" width="5.125" style="5" customWidth="1"/>
    <col min="245" max="263" width="4.125" style="5" customWidth="1"/>
    <col min="264" max="477" width="9" style="5"/>
    <col min="478" max="478" width="3" style="5" customWidth="1"/>
    <col min="479" max="479" width="11.625" style="5" customWidth="1"/>
    <col min="480" max="498" width="4.125" style="5" customWidth="1"/>
    <col min="499" max="499" width="9" style="5"/>
    <col min="500" max="500" width="5.125" style="5" customWidth="1"/>
    <col min="501" max="519" width="4.125" style="5" customWidth="1"/>
    <col min="520" max="733" width="9" style="5"/>
    <col min="734" max="734" width="3" style="5" customWidth="1"/>
    <col min="735" max="735" width="11.625" style="5" customWidth="1"/>
    <col min="736" max="754" width="4.125" style="5" customWidth="1"/>
    <col min="755" max="755" width="9" style="5"/>
    <col min="756" max="756" width="5.125" style="5" customWidth="1"/>
    <col min="757" max="775" width="4.125" style="5" customWidth="1"/>
    <col min="776" max="989" width="9" style="5"/>
    <col min="990" max="990" width="3" style="5" customWidth="1"/>
    <col min="991" max="991" width="11.625" style="5" customWidth="1"/>
    <col min="992" max="1010" width="4.125" style="5" customWidth="1"/>
    <col min="1011" max="1011" width="9" style="5"/>
    <col min="1012" max="1012" width="5.125" style="5" customWidth="1"/>
    <col min="1013" max="1031" width="4.125" style="5" customWidth="1"/>
    <col min="1032" max="1245" width="9" style="5"/>
    <col min="1246" max="1246" width="3" style="5" customWidth="1"/>
    <col min="1247" max="1247" width="11.625" style="5" customWidth="1"/>
    <col min="1248" max="1266" width="4.125" style="5" customWidth="1"/>
    <col min="1267" max="1267" width="9" style="5"/>
    <col min="1268" max="1268" width="5.125" style="5" customWidth="1"/>
    <col min="1269" max="1287" width="4.125" style="5" customWidth="1"/>
    <col min="1288" max="1501" width="9" style="5"/>
    <col min="1502" max="1502" width="3" style="5" customWidth="1"/>
    <col min="1503" max="1503" width="11.625" style="5" customWidth="1"/>
    <col min="1504" max="1522" width="4.125" style="5" customWidth="1"/>
    <col min="1523" max="1523" width="9" style="5"/>
    <col min="1524" max="1524" width="5.125" style="5" customWidth="1"/>
    <col min="1525" max="1543" width="4.125" style="5" customWidth="1"/>
    <col min="1544" max="1757" width="9" style="5"/>
    <col min="1758" max="1758" width="3" style="5" customWidth="1"/>
    <col min="1759" max="1759" width="11.625" style="5" customWidth="1"/>
    <col min="1760" max="1778" width="4.125" style="5" customWidth="1"/>
    <col min="1779" max="1779" width="9" style="5"/>
    <col min="1780" max="1780" width="5.125" style="5" customWidth="1"/>
    <col min="1781" max="1799" width="4.125" style="5" customWidth="1"/>
    <col min="1800" max="2013" width="9" style="5"/>
    <col min="2014" max="2014" width="3" style="5" customWidth="1"/>
    <col min="2015" max="2015" width="11.625" style="5" customWidth="1"/>
    <col min="2016" max="2034" width="4.125" style="5" customWidth="1"/>
    <col min="2035" max="2035" width="9" style="5"/>
    <col min="2036" max="2036" width="5.125" style="5" customWidth="1"/>
    <col min="2037" max="2055" width="4.125" style="5" customWidth="1"/>
    <col min="2056" max="2269" width="9" style="5"/>
    <col min="2270" max="2270" width="3" style="5" customWidth="1"/>
    <col min="2271" max="2271" width="11.625" style="5" customWidth="1"/>
    <col min="2272" max="2290" width="4.125" style="5" customWidth="1"/>
    <col min="2291" max="2291" width="9" style="5"/>
    <col min="2292" max="2292" width="5.125" style="5" customWidth="1"/>
    <col min="2293" max="2311" width="4.125" style="5" customWidth="1"/>
    <col min="2312" max="2525" width="9" style="5"/>
    <col min="2526" max="2526" width="3" style="5" customWidth="1"/>
    <col min="2527" max="2527" width="11.625" style="5" customWidth="1"/>
    <col min="2528" max="2546" width="4.125" style="5" customWidth="1"/>
    <col min="2547" max="2547" width="9" style="5"/>
    <col min="2548" max="2548" width="5.125" style="5" customWidth="1"/>
    <col min="2549" max="2567" width="4.125" style="5" customWidth="1"/>
    <col min="2568" max="2781" width="9" style="5"/>
    <col min="2782" max="2782" width="3" style="5" customWidth="1"/>
    <col min="2783" max="2783" width="11.625" style="5" customWidth="1"/>
    <col min="2784" max="2802" width="4.125" style="5" customWidth="1"/>
    <col min="2803" max="2803" width="9" style="5"/>
    <col min="2804" max="2804" width="5.125" style="5" customWidth="1"/>
    <col min="2805" max="2823" width="4.125" style="5" customWidth="1"/>
    <col min="2824" max="3037" width="9" style="5"/>
    <col min="3038" max="3038" width="3" style="5" customWidth="1"/>
    <col min="3039" max="3039" width="11.625" style="5" customWidth="1"/>
    <col min="3040" max="3058" width="4.125" style="5" customWidth="1"/>
    <col min="3059" max="3059" width="9" style="5"/>
    <col min="3060" max="3060" width="5.125" style="5" customWidth="1"/>
    <col min="3061" max="3079" width="4.125" style="5" customWidth="1"/>
    <col min="3080" max="3293" width="9" style="5"/>
    <col min="3294" max="3294" width="3" style="5" customWidth="1"/>
    <col min="3295" max="3295" width="11.625" style="5" customWidth="1"/>
    <col min="3296" max="3314" width="4.125" style="5" customWidth="1"/>
    <col min="3315" max="3315" width="9" style="5"/>
    <col min="3316" max="3316" width="5.125" style="5" customWidth="1"/>
    <col min="3317" max="3335" width="4.125" style="5" customWidth="1"/>
    <col min="3336" max="3549" width="9" style="5"/>
    <col min="3550" max="3550" width="3" style="5" customWidth="1"/>
    <col min="3551" max="3551" width="11.625" style="5" customWidth="1"/>
    <col min="3552" max="3570" width="4.125" style="5" customWidth="1"/>
    <col min="3571" max="3571" width="9" style="5"/>
    <col min="3572" max="3572" width="5.125" style="5" customWidth="1"/>
    <col min="3573" max="3591" width="4.125" style="5" customWidth="1"/>
    <col min="3592" max="3805" width="9" style="5"/>
    <col min="3806" max="3806" width="3" style="5" customWidth="1"/>
    <col min="3807" max="3807" width="11.625" style="5" customWidth="1"/>
    <col min="3808" max="3826" width="4.125" style="5" customWidth="1"/>
    <col min="3827" max="3827" width="9" style="5"/>
    <col min="3828" max="3828" width="5.125" style="5" customWidth="1"/>
    <col min="3829" max="3847" width="4.125" style="5" customWidth="1"/>
    <col min="3848" max="4061" width="9" style="5"/>
    <col min="4062" max="4062" width="3" style="5" customWidth="1"/>
    <col min="4063" max="4063" width="11.625" style="5" customWidth="1"/>
    <col min="4064" max="4082" width="4.125" style="5" customWidth="1"/>
    <col min="4083" max="4083" width="9" style="5"/>
    <col min="4084" max="4084" width="5.125" style="5" customWidth="1"/>
    <col min="4085" max="4103" width="4.125" style="5" customWidth="1"/>
    <col min="4104" max="4317" width="9" style="5"/>
    <col min="4318" max="4318" width="3" style="5" customWidth="1"/>
    <col min="4319" max="4319" width="11.625" style="5" customWidth="1"/>
    <col min="4320" max="4338" width="4.125" style="5" customWidth="1"/>
    <col min="4339" max="4339" width="9" style="5"/>
    <col min="4340" max="4340" width="5.125" style="5" customWidth="1"/>
    <col min="4341" max="4359" width="4.125" style="5" customWidth="1"/>
    <col min="4360" max="4573" width="9" style="5"/>
    <col min="4574" max="4574" width="3" style="5" customWidth="1"/>
    <col min="4575" max="4575" width="11.625" style="5" customWidth="1"/>
    <col min="4576" max="4594" width="4.125" style="5" customWidth="1"/>
    <col min="4595" max="4595" width="9" style="5"/>
    <col min="4596" max="4596" width="5.125" style="5" customWidth="1"/>
    <col min="4597" max="4615" width="4.125" style="5" customWidth="1"/>
    <col min="4616" max="4829" width="9" style="5"/>
    <col min="4830" max="4830" width="3" style="5" customWidth="1"/>
    <col min="4831" max="4831" width="11.625" style="5" customWidth="1"/>
    <col min="4832" max="4850" width="4.125" style="5" customWidth="1"/>
    <col min="4851" max="4851" width="9" style="5"/>
    <col min="4852" max="4852" width="5.125" style="5" customWidth="1"/>
    <col min="4853" max="4871" width="4.125" style="5" customWidth="1"/>
    <col min="4872" max="5085" width="9" style="5"/>
    <col min="5086" max="5086" width="3" style="5" customWidth="1"/>
    <col min="5087" max="5087" width="11.625" style="5" customWidth="1"/>
    <col min="5088" max="5106" width="4.125" style="5" customWidth="1"/>
    <col min="5107" max="5107" width="9" style="5"/>
    <col min="5108" max="5108" width="5.125" style="5" customWidth="1"/>
    <col min="5109" max="5127" width="4.125" style="5" customWidth="1"/>
    <col min="5128" max="5341" width="9" style="5"/>
    <col min="5342" max="5342" width="3" style="5" customWidth="1"/>
    <col min="5343" max="5343" width="11.625" style="5" customWidth="1"/>
    <col min="5344" max="5362" width="4.125" style="5" customWidth="1"/>
    <col min="5363" max="5363" width="9" style="5"/>
    <col min="5364" max="5364" width="5.125" style="5" customWidth="1"/>
    <col min="5365" max="5383" width="4.125" style="5" customWidth="1"/>
    <col min="5384" max="5597" width="9" style="5"/>
    <col min="5598" max="5598" width="3" style="5" customWidth="1"/>
    <col min="5599" max="5599" width="11.625" style="5" customWidth="1"/>
    <col min="5600" max="5618" width="4.125" style="5" customWidth="1"/>
    <col min="5619" max="5619" width="9" style="5"/>
    <col min="5620" max="5620" width="5.125" style="5" customWidth="1"/>
    <col min="5621" max="5639" width="4.125" style="5" customWidth="1"/>
    <col min="5640" max="5853" width="9" style="5"/>
    <col min="5854" max="5854" width="3" style="5" customWidth="1"/>
    <col min="5855" max="5855" width="11.625" style="5" customWidth="1"/>
    <col min="5856" max="5874" width="4.125" style="5" customWidth="1"/>
    <col min="5875" max="5875" width="9" style="5"/>
    <col min="5876" max="5876" width="5.125" style="5" customWidth="1"/>
    <col min="5877" max="5895" width="4.125" style="5" customWidth="1"/>
    <col min="5896" max="6109" width="9" style="5"/>
    <col min="6110" max="6110" width="3" style="5" customWidth="1"/>
    <col min="6111" max="6111" width="11.625" style="5" customWidth="1"/>
    <col min="6112" max="6130" width="4.125" style="5" customWidth="1"/>
    <col min="6131" max="6131" width="9" style="5"/>
    <col min="6132" max="6132" width="5.125" style="5" customWidth="1"/>
    <col min="6133" max="6151" width="4.125" style="5" customWidth="1"/>
    <col min="6152" max="6365" width="9" style="5"/>
    <col min="6366" max="6366" width="3" style="5" customWidth="1"/>
    <col min="6367" max="6367" width="11.625" style="5" customWidth="1"/>
    <col min="6368" max="6386" width="4.125" style="5" customWidth="1"/>
    <col min="6387" max="6387" width="9" style="5"/>
    <col min="6388" max="6388" width="5.125" style="5" customWidth="1"/>
    <col min="6389" max="6407" width="4.125" style="5" customWidth="1"/>
    <col min="6408" max="6621" width="9" style="5"/>
    <col min="6622" max="6622" width="3" style="5" customWidth="1"/>
    <col min="6623" max="6623" width="11.625" style="5" customWidth="1"/>
    <col min="6624" max="6642" width="4.125" style="5" customWidth="1"/>
    <col min="6643" max="6643" width="9" style="5"/>
    <col min="6644" max="6644" width="5.125" style="5" customWidth="1"/>
    <col min="6645" max="6663" width="4.125" style="5" customWidth="1"/>
    <col min="6664" max="6877" width="9" style="5"/>
    <col min="6878" max="6878" width="3" style="5" customWidth="1"/>
    <col min="6879" max="6879" width="11.625" style="5" customWidth="1"/>
    <col min="6880" max="6898" width="4.125" style="5" customWidth="1"/>
    <col min="6899" max="6899" width="9" style="5"/>
    <col min="6900" max="6900" width="5.125" style="5" customWidth="1"/>
    <col min="6901" max="6919" width="4.125" style="5" customWidth="1"/>
    <col min="6920" max="7133" width="9" style="5"/>
    <col min="7134" max="7134" width="3" style="5" customWidth="1"/>
    <col min="7135" max="7135" width="11.625" style="5" customWidth="1"/>
    <col min="7136" max="7154" width="4.125" style="5" customWidth="1"/>
    <col min="7155" max="7155" width="9" style="5"/>
    <col min="7156" max="7156" width="5.125" style="5" customWidth="1"/>
    <col min="7157" max="7175" width="4.125" style="5" customWidth="1"/>
    <col min="7176" max="7389" width="9" style="5"/>
    <col min="7390" max="7390" width="3" style="5" customWidth="1"/>
    <col min="7391" max="7391" width="11.625" style="5" customWidth="1"/>
    <col min="7392" max="7410" width="4.125" style="5" customWidth="1"/>
    <col min="7411" max="7411" width="9" style="5"/>
    <col min="7412" max="7412" width="5.125" style="5" customWidth="1"/>
    <col min="7413" max="7431" width="4.125" style="5" customWidth="1"/>
    <col min="7432" max="7645" width="9" style="5"/>
    <col min="7646" max="7646" width="3" style="5" customWidth="1"/>
    <col min="7647" max="7647" width="11.625" style="5" customWidth="1"/>
    <col min="7648" max="7666" width="4.125" style="5" customWidth="1"/>
    <col min="7667" max="7667" width="9" style="5"/>
    <col min="7668" max="7668" width="5.125" style="5" customWidth="1"/>
    <col min="7669" max="7687" width="4.125" style="5" customWidth="1"/>
    <col min="7688" max="7901" width="9" style="5"/>
    <col min="7902" max="7902" width="3" style="5" customWidth="1"/>
    <col min="7903" max="7903" width="11.625" style="5" customWidth="1"/>
    <col min="7904" max="7922" width="4.125" style="5" customWidth="1"/>
    <col min="7923" max="7923" width="9" style="5"/>
    <col min="7924" max="7924" width="5.125" style="5" customWidth="1"/>
    <col min="7925" max="7943" width="4.125" style="5" customWidth="1"/>
    <col min="7944" max="8157" width="9" style="5"/>
    <col min="8158" max="8158" width="3" style="5" customWidth="1"/>
    <col min="8159" max="8159" width="11.625" style="5" customWidth="1"/>
    <col min="8160" max="8178" width="4.125" style="5" customWidth="1"/>
    <col min="8179" max="8179" width="9" style="5"/>
    <col min="8180" max="8180" width="5.125" style="5" customWidth="1"/>
    <col min="8181" max="8199" width="4.125" style="5" customWidth="1"/>
    <col min="8200" max="8413" width="9" style="5"/>
    <col min="8414" max="8414" width="3" style="5" customWidth="1"/>
    <col min="8415" max="8415" width="11.625" style="5" customWidth="1"/>
    <col min="8416" max="8434" width="4.125" style="5" customWidth="1"/>
    <col min="8435" max="8435" width="9" style="5"/>
    <col min="8436" max="8436" width="5.125" style="5" customWidth="1"/>
    <col min="8437" max="8455" width="4.125" style="5" customWidth="1"/>
    <col min="8456" max="8669" width="9" style="5"/>
    <col min="8670" max="8670" width="3" style="5" customWidth="1"/>
    <col min="8671" max="8671" width="11.625" style="5" customWidth="1"/>
    <col min="8672" max="8690" width="4.125" style="5" customWidth="1"/>
    <col min="8691" max="8691" width="9" style="5"/>
    <col min="8692" max="8692" width="5.125" style="5" customWidth="1"/>
    <col min="8693" max="8711" width="4.125" style="5" customWidth="1"/>
    <col min="8712" max="8925" width="9" style="5"/>
    <col min="8926" max="8926" width="3" style="5" customWidth="1"/>
    <col min="8927" max="8927" width="11.625" style="5" customWidth="1"/>
    <col min="8928" max="8946" width="4.125" style="5" customWidth="1"/>
    <col min="8947" max="8947" width="9" style="5"/>
    <col min="8948" max="8948" width="5.125" style="5" customWidth="1"/>
    <col min="8949" max="8967" width="4.125" style="5" customWidth="1"/>
    <col min="8968" max="9181" width="9" style="5"/>
    <col min="9182" max="9182" width="3" style="5" customWidth="1"/>
    <col min="9183" max="9183" width="11.625" style="5" customWidth="1"/>
    <col min="9184" max="9202" width="4.125" style="5" customWidth="1"/>
    <col min="9203" max="9203" width="9" style="5"/>
    <col min="9204" max="9204" width="5.125" style="5" customWidth="1"/>
    <col min="9205" max="9223" width="4.125" style="5" customWidth="1"/>
    <col min="9224" max="9437" width="9" style="5"/>
    <col min="9438" max="9438" width="3" style="5" customWidth="1"/>
    <col min="9439" max="9439" width="11.625" style="5" customWidth="1"/>
    <col min="9440" max="9458" width="4.125" style="5" customWidth="1"/>
    <col min="9459" max="9459" width="9" style="5"/>
    <col min="9460" max="9460" width="5.125" style="5" customWidth="1"/>
    <col min="9461" max="9479" width="4.125" style="5" customWidth="1"/>
    <col min="9480" max="9693" width="9" style="5"/>
    <col min="9694" max="9694" width="3" style="5" customWidth="1"/>
    <col min="9695" max="9695" width="11.625" style="5" customWidth="1"/>
    <col min="9696" max="9714" width="4.125" style="5" customWidth="1"/>
    <col min="9715" max="9715" width="9" style="5"/>
    <col min="9716" max="9716" width="5.125" style="5" customWidth="1"/>
    <col min="9717" max="9735" width="4.125" style="5" customWidth="1"/>
    <col min="9736" max="9949" width="9" style="5"/>
    <col min="9950" max="9950" width="3" style="5" customWidth="1"/>
    <col min="9951" max="9951" width="11.625" style="5" customWidth="1"/>
    <col min="9952" max="9970" width="4.125" style="5" customWidth="1"/>
    <col min="9971" max="9971" width="9" style="5"/>
    <col min="9972" max="9972" width="5.125" style="5" customWidth="1"/>
    <col min="9973" max="9991" width="4.125" style="5" customWidth="1"/>
    <col min="9992" max="10205" width="9" style="5"/>
    <col min="10206" max="10206" width="3" style="5" customWidth="1"/>
    <col min="10207" max="10207" width="11.625" style="5" customWidth="1"/>
    <col min="10208" max="10226" width="4.125" style="5" customWidth="1"/>
    <col min="10227" max="10227" width="9" style="5"/>
    <col min="10228" max="10228" width="5.125" style="5" customWidth="1"/>
    <col min="10229" max="10247" width="4.125" style="5" customWidth="1"/>
    <col min="10248" max="10461" width="9" style="5"/>
    <col min="10462" max="10462" width="3" style="5" customWidth="1"/>
    <col min="10463" max="10463" width="11.625" style="5" customWidth="1"/>
    <col min="10464" max="10482" width="4.125" style="5" customWidth="1"/>
    <col min="10483" max="10483" width="9" style="5"/>
    <col min="10484" max="10484" width="5.125" style="5" customWidth="1"/>
    <col min="10485" max="10503" width="4.125" style="5" customWidth="1"/>
    <col min="10504" max="10717" width="9" style="5"/>
    <col min="10718" max="10718" width="3" style="5" customWidth="1"/>
    <col min="10719" max="10719" width="11.625" style="5" customWidth="1"/>
    <col min="10720" max="10738" width="4.125" style="5" customWidth="1"/>
    <col min="10739" max="10739" width="9" style="5"/>
    <col min="10740" max="10740" width="5.125" style="5" customWidth="1"/>
    <col min="10741" max="10759" width="4.125" style="5" customWidth="1"/>
    <col min="10760" max="10973" width="9" style="5"/>
    <col min="10974" max="10974" width="3" style="5" customWidth="1"/>
    <col min="10975" max="10975" width="11.625" style="5" customWidth="1"/>
    <col min="10976" max="10994" width="4.125" style="5" customWidth="1"/>
    <col min="10995" max="10995" width="9" style="5"/>
    <col min="10996" max="10996" width="5.125" style="5" customWidth="1"/>
    <col min="10997" max="11015" width="4.125" style="5" customWidth="1"/>
    <col min="11016" max="11229" width="9" style="5"/>
    <col min="11230" max="11230" width="3" style="5" customWidth="1"/>
    <col min="11231" max="11231" width="11.625" style="5" customWidth="1"/>
    <col min="11232" max="11250" width="4.125" style="5" customWidth="1"/>
    <col min="11251" max="11251" width="9" style="5"/>
    <col min="11252" max="11252" width="5.125" style="5" customWidth="1"/>
    <col min="11253" max="11271" width="4.125" style="5" customWidth="1"/>
    <col min="11272" max="11485" width="9" style="5"/>
    <col min="11486" max="11486" width="3" style="5" customWidth="1"/>
    <col min="11487" max="11487" width="11.625" style="5" customWidth="1"/>
    <col min="11488" max="11506" width="4.125" style="5" customWidth="1"/>
    <col min="11507" max="11507" width="9" style="5"/>
    <col min="11508" max="11508" width="5.125" style="5" customWidth="1"/>
    <col min="11509" max="11527" width="4.125" style="5" customWidth="1"/>
    <col min="11528" max="11741" width="9" style="5"/>
    <col min="11742" max="11742" width="3" style="5" customWidth="1"/>
    <col min="11743" max="11743" width="11.625" style="5" customWidth="1"/>
    <col min="11744" max="11762" width="4.125" style="5" customWidth="1"/>
    <col min="11763" max="11763" width="9" style="5"/>
    <col min="11764" max="11764" width="5.125" style="5" customWidth="1"/>
    <col min="11765" max="11783" width="4.125" style="5" customWidth="1"/>
    <col min="11784" max="11997" width="9" style="5"/>
    <col min="11998" max="11998" width="3" style="5" customWidth="1"/>
    <col min="11999" max="11999" width="11.625" style="5" customWidth="1"/>
    <col min="12000" max="12018" width="4.125" style="5" customWidth="1"/>
    <col min="12019" max="12019" width="9" style="5"/>
    <col min="12020" max="12020" width="5.125" style="5" customWidth="1"/>
    <col min="12021" max="12039" width="4.125" style="5" customWidth="1"/>
    <col min="12040" max="12253" width="9" style="5"/>
    <col min="12254" max="12254" width="3" style="5" customWidth="1"/>
    <col min="12255" max="12255" width="11.625" style="5" customWidth="1"/>
    <col min="12256" max="12274" width="4.125" style="5" customWidth="1"/>
    <col min="12275" max="12275" width="9" style="5"/>
    <col min="12276" max="12276" width="5.125" style="5" customWidth="1"/>
    <col min="12277" max="12295" width="4.125" style="5" customWidth="1"/>
    <col min="12296" max="12509" width="9" style="5"/>
    <col min="12510" max="12510" width="3" style="5" customWidth="1"/>
    <col min="12511" max="12511" width="11.625" style="5" customWidth="1"/>
    <col min="12512" max="12530" width="4.125" style="5" customWidth="1"/>
    <col min="12531" max="12531" width="9" style="5"/>
    <col min="12532" max="12532" width="5.125" style="5" customWidth="1"/>
    <col min="12533" max="12551" width="4.125" style="5" customWidth="1"/>
    <col min="12552" max="12765" width="9" style="5"/>
    <col min="12766" max="12766" width="3" style="5" customWidth="1"/>
    <col min="12767" max="12767" width="11.625" style="5" customWidth="1"/>
    <col min="12768" max="12786" width="4.125" style="5" customWidth="1"/>
    <col min="12787" max="12787" width="9" style="5"/>
    <col min="12788" max="12788" width="5.125" style="5" customWidth="1"/>
    <col min="12789" max="12807" width="4.125" style="5" customWidth="1"/>
    <col min="12808" max="13021" width="9" style="5"/>
    <col min="13022" max="13022" width="3" style="5" customWidth="1"/>
    <col min="13023" max="13023" width="11.625" style="5" customWidth="1"/>
    <col min="13024" max="13042" width="4.125" style="5" customWidth="1"/>
    <col min="13043" max="13043" width="9" style="5"/>
    <col min="13044" max="13044" width="5.125" style="5" customWidth="1"/>
    <col min="13045" max="13063" width="4.125" style="5" customWidth="1"/>
    <col min="13064" max="13277" width="9" style="5"/>
    <col min="13278" max="13278" width="3" style="5" customWidth="1"/>
    <col min="13279" max="13279" width="11.625" style="5" customWidth="1"/>
    <col min="13280" max="13298" width="4.125" style="5" customWidth="1"/>
    <col min="13299" max="13299" width="9" style="5"/>
    <col min="13300" max="13300" width="5.125" style="5" customWidth="1"/>
    <col min="13301" max="13319" width="4.125" style="5" customWidth="1"/>
    <col min="13320" max="13533" width="9" style="5"/>
    <col min="13534" max="13534" width="3" style="5" customWidth="1"/>
    <col min="13535" max="13535" width="11.625" style="5" customWidth="1"/>
    <col min="13536" max="13554" width="4.125" style="5" customWidth="1"/>
    <col min="13555" max="13555" width="9" style="5"/>
    <col min="13556" max="13556" width="5.125" style="5" customWidth="1"/>
    <col min="13557" max="13575" width="4.125" style="5" customWidth="1"/>
    <col min="13576" max="13789" width="9" style="5"/>
    <col min="13790" max="13790" width="3" style="5" customWidth="1"/>
    <col min="13791" max="13791" width="11.625" style="5" customWidth="1"/>
    <col min="13792" max="13810" width="4.125" style="5" customWidth="1"/>
    <col min="13811" max="13811" width="9" style="5"/>
    <col min="13812" max="13812" width="5.125" style="5" customWidth="1"/>
    <col min="13813" max="13831" width="4.125" style="5" customWidth="1"/>
    <col min="13832" max="14045" width="9" style="5"/>
    <col min="14046" max="14046" width="3" style="5" customWidth="1"/>
    <col min="14047" max="14047" width="11.625" style="5" customWidth="1"/>
    <col min="14048" max="14066" width="4.125" style="5" customWidth="1"/>
    <col min="14067" max="14067" width="9" style="5"/>
    <col min="14068" max="14068" width="5.125" style="5" customWidth="1"/>
    <col min="14069" max="14087" width="4.125" style="5" customWidth="1"/>
    <col min="14088" max="14301" width="9" style="5"/>
    <col min="14302" max="14302" width="3" style="5" customWidth="1"/>
    <col min="14303" max="14303" width="11.625" style="5" customWidth="1"/>
    <col min="14304" max="14322" width="4.125" style="5" customWidth="1"/>
    <col min="14323" max="14323" width="9" style="5"/>
    <col min="14324" max="14324" width="5.125" style="5" customWidth="1"/>
    <col min="14325" max="14343" width="4.125" style="5" customWidth="1"/>
    <col min="14344" max="14557" width="9" style="5"/>
    <col min="14558" max="14558" width="3" style="5" customWidth="1"/>
    <col min="14559" max="14559" width="11.625" style="5" customWidth="1"/>
    <col min="14560" max="14578" width="4.125" style="5" customWidth="1"/>
    <col min="14579" max="14579" width="9" style="5"/>
    <col min="14580" max="14580" width="5.125" style="5" customWidth="1"/>
    <col min="14581" max="14599" width="4.125" style="5" customWidth="1"/>
    <col min="14600" max="14813" width="9" style="5"/>
    <col min="14814" max="14814" width="3" style="5" customWidth="1"/>
    <col min="14815" max="14815" width="11.625" style="5" customWidth="1"/>
    <col min="14816" max="14834" width="4.125" style="5" customWidth="1"/>
    <col min="14835" max="14835" width="9" style="5"/>
    <col min="14836" max="14836" width="5.125" style="5" customWidth="1"/>
    <col min="14837" max="14855" width="4.125" style="5" customWidth="1"/>
    <col min="14856" max="15069" width="9" style="5"/>
    <col min="15070" max="15070" width="3" style="5" customWidth="1"/>
    <col min="15071" max="15071" width="11.625" style="5" customWidth="1"/>
    <col min="15072" max="15090" width="4.125" style="5" customWidth="1"/>
    <col min="15091" max="15091" width="9" style="5"/>
    <col min="15092" max="15092" width="5.125" style="5" customWidth="1"/>
    <col min="15093" max="15111" width="4.125" style="5" customWidth="1"/>
    <col min="15112" max="15325" width="9" style="5"/>
    <col min="15326" max="15326" width="3" style="5" customWidth="1"/>
    <col min="15327" max="15327" width="11.625" style="5" customWidth="1"/>
    <col min="15328" max="15346" width="4.125" style="5" customWidth="1"/>
    <col min="15347" max="15347" width="9" style="5"/>
    <col min="15348" max="15348" width="5.125" style="5" customWidth="1"/>
    <col min="15349" max="15367" width="4.125" style="5" customWidth="1"/>
    <col min="15368" max="15581" width="9" style="5"/>
    <col min="15582" max="15582" width="3" style="5" customWidth="1"/>
    <col min="15583" max="15583" width="11.625" style="5" customWidth="1"/>
    <col min="15584" max="15602" width="4.125" style="5" customWidth="1"/>
    <col min="15603" max="15603" width="9" style="5"/>
    <col min="15604" max="15604" width="5.125" style="5" customWidth="1"/>
    <col min="15605" max="15623" width="4.125" style="5" customWidth="1"/>
    <col min="15624" max="15837" width="9" style="5"/>
    <col min="15838" max="15838" width="3" style="5" customWidth="1"/>
    <col min="15839" max="15839" width="11.625" style="5" customWidth="1"/>
    <col min="15840" max="15858" width="4.125" style="5" customWidth="1"/>
    <col min="15859" max="15859" width="9" style="5"/>
    <col min="15860" max="15860" width="5.125" style="5" customWidth="1"/>
    <col min="15861" max="15879" width="4.125" style="5" customWidth="1"/>
    <col min="15880" max="16093" width="9" style="5"/>
    <col min="16094" max="16094" width="3" style="5" customWidth="1"/>
    <col min="16095" max="16095" width="11.625" style="5" customWidth="1"/>
    <col min="16096" max="16114" width="4.125" style="5" customWidth="1"/>
    <col min="16115" max="16115" width="9" style="5"/>
    <col min="16116" max="16116" width="5.125" style="5" customWidth="1"/>
    <col min="16117" max="16135" width="4.125" style="5" customWidth="1"/>
    <col min="16136" max="16384" width="9" style="5"/>
  </cols>
  <sheetData>
    <row r="1" spans="1:21" ht="13.5" customHeight="1">
      <c r="A1" s="296" t="s">
        <v>61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</row>
    <row r="2" spans="1:21" ht="0.75" customHeight="1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>
      <c r="A3" s="8"/>
      <c r="B3" s="9" t="s">
        <v>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 t="s">
        <v>10</v>
      </c>
    </row>
    <row r="4" spans="1:21" ht="14.25" customHeight="1">
      <c r="A4" s="11"/>
      <c r="B4" s="12"/>
      <c r="C4" s="83"/>
      <c r="D4" s="297" t="s">
        <v>62</v>
      </c>
      <c r="E4" s="298"/>
      <c r="F4" s="299"/>
      <c r="G4" s="297" t="s">
        <v>63</v>
      </c>
      <c r="H4" s="298"/>
      <c r="I4" s="298"/>
      <c r="J4" s="298"/>
      <c r="K4" s="297" t="s">
        <v>64</v>
      </c>
      <c r="L4" s="298"/>
      <c r="M4" s="298"/>
      <c r="N4" s="298"/>
      <c r="O4" s="298"/>
      <c r="P4" s="298"/>
      <c r="Q4" s="298"/>
      <c r="R4" s="298"/>
      <c r="S4" s="298"/>
      <c r="T4" s="298"/>
      <c r="U4" s="299"/>
    </row>
    <row r="5" spans="1:21" ht="12" customHeight="1">
      <c r="A5" s="15"/>
      <c r="B5" s="16" t="s">
        <v>11</v>
      </c>
      <c r="C5" s="280" t="s">
        <v>54</v>
      </c>
      <c r="D5" s="300" t="s">
        <v>65</v>
      </c>
      <c r="E5" s="300" t="s">
        <v>66</v>
      </c>
      <c r="F5" s="300" t="s">
        <v>67</v>
      </c>
      <c r="G5" s="300" t="s">
        <v>65</v>
      </c>
      <c r="H5" s="294" t="s">
        <v>68</v>
      </c>
      <c r="I5" s="300" t="s">
        <v>69</v>
      </c>
      <c r="J5" s="300" t="s">
        <v>70</v>
      </c>
      <c r="K5" s="300" t="s">
        <v>65</v>
      </c>
      <c r="L5" s="294" t="s">
        <v>71</v>
      </c>
      <c r="M5" s="294" t="s">
        <v>72</v>
      </c>
      <c r="N5" s="294" t="s">
        <v>73</v>
      </c>
      <c r="O5" s="306" t="s">
        <v>74</v>
      </c>
      <c r="P5" s="294" t="s">
        <v>75</v>
      </c>
      <c r="Q5" s="294" t="s">
        <v>76</v>
      </c>
      <c r="R5" s="294" t="s">
        <v>6</v>
      </c>
      <c r="S5" s="294" t="s">
        <v>77</v>
      </c>
      <c r="T5" s="294" t="s">
        <v>78</v>
      </c>
      <c r="U5" s="294" t="s">
        <v>79</v>
      </c>
    </row>
    <row r="6" spans="1:21" ht="113.25" customHeight="1">
      <c r="A6" s="15"/>
      <c r="B6" s="84" t="s">
        <v>80</v>
      </c>
      <c r="C6" s="281"/>
      <c r="D6" s="281"/>
      <c r="E6" s="281"/>
      <c r="F6" s="281"/>
      <c r="G6" s="281"/>
      <c r="H6" s="301"/>
      <c r="I6" s="281"/>
      <c r="J6" s="281"/>
      <c r="K6" s="281"/>
      <c r="L6" s="295"/>
      <c r="M6" s="295"/>
      <c r="N6" s="295"/>
      <c r="O6" s="307"/>
      <c r="P6" s="295"/>
      <c r="Q6" s="281"/>
      <c r="R6" s="295"/>
      <c r="S6" s="295"/>
      <c r="T6" s="295"/>
      <c r="U6" s="295"/>
    </row>
    <row r="7" spans="1:21" ht="14.1" customHeight="1">
      <c r="A7" s="292" t="s">
        <v>3</v>
      </c>
      <c r="B7" s="15" t="s">
        <v>81</v>
      </c>
      <c r="C7" s="85">
        <v>642</v>
      </c>
      <c r="D7" s="85">
        <v>32</v>
      </c>
      <c r="E7" s="86">
        <v>29</v>
      </c>
      <c r="F7" s="85">
        <v>3</v>
      </c>
      <c r="G7" s="85">
        <v>102</v>
      </c>
      <c r="H7" s="85">
        <v>0</v>
      </c>
      <c r="I7" s="85">
        <v>72</v>
      </c>
      <c r="J7" s="85">
        <v>30</v>
      </c>
      <c r="K7" s="85">
        <v>503</v>
      </c>
      <c r="L7" s="87">
        <v>3</v>
      </c>
      <c r="M7" s="88">
        <v>44</v>
      </c>
      <c r="N7" s="88">
        <v>104</v>
      </c>
      <c r="O7" s="88">
        <v>26</v>
      </c>
      <c r="P7" s="88">
        <v>20</v>
      </c>
      <c r="Q7" s="88">
        <v>53</v>
      </c>
      <c r="R7" s="88">
        <v>26</v>
      </c>
      <c r="S7" s="88">
        <v>129</v>
      </c>
      <c r="T7" s="88">
        <v>63</v>
      </c>
      <c r="U7" s="89">
        <v>35</v>
      </c>
    </row>
    <row r="8" spans="1:21" ht="14.1" customHeight="1">
      <c r="A8" s="303"/>
      <c r="B8" s="15" t="s">
        <v>43</v>
      </c>
      <c r="C8" s="85">
        <v>645</v>
      </c>
      <c r="D8" s="85">
        <v>29</v>
      </c>
      <c r="E8" s="85">
        <v>27</v>
      </c>
      <c r="F8" s="85">
        <v>2</v>
      </c>
      <c r="G8" s="85">
        <v>101</v>
      </c>
      <c r="H8" s="85">
        <v>1</v>
      </c>
      <c r="I8" s="90">
        <v>70</v>
      </c>
      <c r="J8" s="90">
        <v>30</v>
      </c>
      <c r="K8" s="85">
        <v>510</v>
      </c>
      <c r="L8" s="91">
        <v>4</v>
      </c>
      <c r="M8" s="92">
        <v>42</v>
      </c>
      <c r="N8" s="92">
        <v>106</v>
      </c>
      <c r="O8" s="92">
        <v>26</v>
      </c>
      <c r="P8" s="92">
        <v>19</v>
      </c>
      <c r="Q8" s="92">
        <v>53</v>
      </c>
      <c r="R8" s="92">
        <v>26</v>
      </c>
      <c r="S8" s="92">
        <v>131</v>
      </c>
      <c r="T8" s="92">
        <v>64</v>
      </c>
      <c r="U8" s="92">
        <v>39</v>
      </c>
    </row>
    <row r="9" spans="1:21" ht="14.1" customHeight="1">
      <c r="A9" s="303"/>
      <c r="B9" s="15" t="s">
        <v>82</v>
      </c>
      <c r="C9" s="85">
        <v>664</v>
      </c>
      <c r="D9" s="85">
        <v>30</v>
      </c>
      <c r="E9" s="85">
        <v>27</v>
      </c>
      <c r="F9" s="85">
        <v>3</v>
      </c>
      <c r="G9" s="85">
        <v>103</v>
      </c>
      <c r="H9" s="85">
        <v>0</v>
      </c>
      <c r="I9" s="90">
        <v>72</v>
      </c>
      <c r="J9" s="90">
        <v>31</v>
      </c>
      <c r="K9" s="85">
        <v>521</v>
      </c>
      <c r="L9" s="91">
        <v>3</v>
      </c>
      <c r="M9" s="92">
        <v>44</v>
      </c>
      <c r="N9" s="92">
        <v>106</v>
      </c>
      <c r="O9" s="92">
        <v>27</v>
      </c>
      <c r="P9" s="92">
        <v>20</v>
      </c>
      <c r="Q9" s="92">
        <v>56</v>
      </c>
      <c r="R9" s="92">
        <v>26</v>
      </c>
      <c r="S9" s="92">
        <v>138</v>
      </c>
      <c r="T9" s="92">
        <v>65</v>
      </c>
      <c r="U9" s="92">
        <v>36</v>
      </c>
    </row>
    <row r="10" spans="1:21" ht="14.1" customHeight="1">
      <c r="A10" s="303"/>
      <c r="B10" s="15" t="s">
        <v>83</v>
      </c>
      <c r="C10" s="90">
        <v>679</v>
      </c>
      <c r="D10" s="85">
        <v>32</v>
      </c>
      <c r="E10" s="93">
        <v>29</v>
      </c>
      <c r="F10" s="90">
        <v>3</v>
      </c>
      <c r="G10" s="85">
        <v>104</v>
      </c>
      <c r="H10" s="90">
        <v>0</v>
      </c>
      <c r="I10" s="90">
        <v>70</v>
      </c>
      <c r="J10" s="90">
        <v>34</v>
      </c>
      <c r="K10" s="85">
        <v>535</v>
      </c>
      <c r="L10" s="91">
        <v>3</v>
      </c>
      <c r="M10" s="92">
        <v>46</v>
      </c>
      <c r="N10" s="92">
        <v>104</v>
      </c>
      <c r="O10" s="92">
        <v>29</v>
      </c>
      <c r="P10" s="92">
        <v>20</v>
      </c>
      <c r="Q10" s="92">
        <v>58</v>
      </c>
      <c r="R10" s="92">
        <v>27</v>
      </c>
      <c r="S10" s="92">
        <v>144</v>
      </c>
      <c r="T10" s="92">
        <v>66</v>
      </c>
      <c r="U10" s="92">
        <v>38</v>
      </c>
    </row>
    <row r="11" spans="1:21" ht="14.1" customHeight="1">
      <c r="A11" s="303"/>
      <c r="B11" s="15" t="s">
        <v>84</v>
      </c>
      <c r="C11" s="90">
        <v>691</v>
      </c>
      <c r="D11" s="90">
        <v>30</v>
      </c>
      <c r="E11" s="93">
        <v>28</v>
      </c>
      <c r="F11" s="90">
        <v>2</v>
      </c>
      <c r="G11" s="90">
        <v>102</v>
      </c>
      <c r="H11" s="90">
        <v>0</v>
      </c>
      <c r="I11" s="90">
        <v>67</v>
      </c>
      <c r="J11" s="90">
        <v>35</v>
      </c>
      <c r="K11" s="90">
        <v>552</v>
      </c>
      <c r="L11" s="91">
        <v>4</v>
      </c>
      <c r="M11" s="92">
        <v>47</v>
      </c>
      <c r="N11" s="92">
        <v>108</v>
      </c>
      <c r="O11" s="92">
        <v>31</v>
      </c>
      <c r="P11" s="92">
        <v>21</v>
      </c>
      <c r="Q11" s="92">
        <v>59</v>
      </c>
      <c r="R11" s="92">
        <v>29</v>
      </c>
      <c r="S11" s="92">
        <v>143</v>
      </c>
      <c r="T11" s="92">
        <v>68</v>
      </c>
      <c r="U11" s="92">
        <v>42</v>
      </c>
    </row>
    <row r="12" spans="1:21" ht="14.1" customHeight="1">
      <c r="A12" s="305"/>
      <c r="B12" s="94" t="s">
        <v>85</v>
      </c>
      <c r="C12" s="95">
        <v>707</v>
      </c>
      <c r="D12" s="95">
        <v>29</v>
      </c>
      <c r="E12" s="96">
        <v>26</v>
      </c>
      <c r="F12" s="95">
        <v>3</v>
      </c>
      <c r="G12" s="95">
        <v>105</v>
      </c>
      <c r="H12" s="95">
        <v>0</v>
      </c>
      <c r="I12" s="95">
        <v>70</v>
      </c>
      <c r="J12" s="95">
        <v>35</v>
      </c>
      <c r="K12" s="95">
        <v>563</v>
      </c>
      <c r="L12" s="97">
        <v>4</v>
      </c>
      <c r="M12" s="98">
        <v>48</v>
      </c>
      <c r="N12" s="98">
        <v>109</v>
      </c>
      <c r="O12" s="98">
        <v>31</v>
      </c>
      <c r="P12" s="98">
        <v>22</v>
      </c>
      <c r="Q12" s="98">
        <v>58</v>
      </c>
      <c r="R12" s="98">
        <v>29</v>
      </c>
      <c r="S12" s="98">
        <v>149</v>
      </c>
      <c r="T12" s="98">
        <v>69</v>
      </c>
      <c r="U12" s="98">
        <v>44</v>
      </c>
    </row>
    <row r="13" spans="1:21" ht="14.1" customHeight="1">
      <c r="A13" s="289" t="s">
        <v>86</v>
      </c>
      <c r="B13" s="100" t="s">
        <v>87</v>
      </c>
      <c r="C13" s="91">
        <v>3</v>
      </c>
      <c r="D13" s="91">
        <v>-3</v>
      </c>
      <c r="E13" s="91">
        <v>-2</v>
      </c>
      <c r="F13" s="91">
        <v>-1</v>
      </c>
      <c r="G13" s="91">
        <v>-1</v>
      </c>
      <c r="H13" s="91">
        <v>1</v>
      </c>
      <c r="I13" s="91">
        <v>-2</v>
      </c>
      <c r="J13" s="91">
        <v>0</v>
      </c>
      <c r="K13" s="91">
        <v>7</v>
      </c>
      <c r="L13" s="91">
        <v>1</v>
      </c>
      <c r="M13" s="91">
        <v>-2</v>
      </c>
      <c r="N13" s="91">
        <v>2</v>
      </c>
      <c r="O13" s="91">
        <v>0</v>
      </c>
      <c r="P13" s="91">
        <v>-1</v>
      </c>
      <c r="Q13" s="91">
        <v>0</v>
      </c>
      <c r="R13" s="91">
        <v>0</v>
      </c>
      <c r="S13" s="91">
        <v>2</v>
      </c>
      <c r="T13" s="91">
        <v>1</v>
      </c>
      <c r="U13" s="91">
        <v>4</v>
      </c>
    </row>
    <row r="14" spans="1:21" ht="14.1" customHeight="1">
      <c r="A14" s="289"/>
      <c r="B14" s="100" t="s">
        <v>82</v>
      </c>
      <c r="C14" s="91">
        <v>19</v>
      </c>
      <c r="D14" s="91">
        <v>1</v>
      </c>
      <c r="E14" s="91">
        <v>0</v>
      </c>
      <c r="F14" s="91">
        <v>1</v>
      </c>
      <c r="G14" s="91">
        <v>2</v>
      </c>
      <c r="H14" s="91">
        <v>-1</v>
      </c>
      <c r="I14" s="91">
        <v>2</v>
      </c>
      <c r="J14" s="91">
        <v>1</v>
      </c>
      <c r="K14" s="91">
        <v>11</v>
      </c>
      <c r="L14" s="91">
        <v>-1</v>
      </c>
      <c r="M14" s="91">
        <v>2</v>
      </c>
      <c r="N14" s="91">
        <v>0</v>
      </c>
      <c r="O14" s="91">
        <v>1</v>
      </c>
      <c r="P14" s="91">
        <v>1</v>
      </c>
      <c r="Q14" s="91">
        <v>3</v>
      </c>
      <c r="R14" s="91">
        <v>0</v>
      </c>
      <c r="S14" s="91">
        <v>7</v>
      </c>
      <c r="T14" s="91">
        <v>1</v>
      </c>
      <c r="U14" s="91">
        <v>-3</v>
      </c>
    </row>
    <row r="15" spans="1:21" ht="14.1" customHeight="1">
      <c r="A15" s="289"/>
      <c r="B15" s="100" t="s">
        <v>83</v>
      </c>
      <c r="C15" s="91">
        <v>15</v>
      </c>
      <c r="D15" s="91">
        <v>2</v>
      </c>
      <c r="E15" s="91">
        <v>2</v>
      </c>
      <c r="F15" s="91">
        <v>0</v>
      </c>
      <c r="G15" s="91">
        <v>1</v>
      </c>
      <c r="H15" s="91">
        <v>0</v>
      </c>
      <c r="I15" s="91">
        <v>-2</v>
      </c>
      <c r="J15" s="91">
        <v>3</v>
      </c>
      <c r="K15" s="91">
        <v>14</v>
      </c>
      <c r="L15" s="91">
        <v>0</v>
      </c>
      <c r="M15" s="91">
        <v>2</v>
      </c>
      <c r="N15" s="91">
        <v>-2</v>
      </c>
      <c r="O15" s="91">
        <v>2</v>
      </c>
      <c r="P15" s="91">
        <v>0</v>
      </c>
      <c r="Q15" s="91">
        <v>2</v>
      </c>
      <c r="R15" s="91">
        <v>1</v>
      </c>
      <c r="S15" s="91">
        <v>6</v>
      </c>
      <c r="T15" s="91">
        <v>1</v>
      </c>
      <c r="U15" s="91">
        <v>2</v>
      </c>
    </row>
    <row r="16" spans="1:21" ht="14.1" customHeight="1">
      <c r="A16" s="289"/>
      <c r="B16" s="100" t="s">
        <v>84</v>
      </c>
      <c r="C16" s="91">
        <v>12</v>
      </c>
      <c r="D16" s="91">
        <v>-2</v>
      </c>
      <c r="E16" s="91">
        <v>-1</v>
      </c>
      <c r="F16" s="91">
        <v>-1</v>
      </c>
      <c r="G16" s="91">
        <v>-2</v>
      </c>
      <c r="H16" s="91">
        <v>0</v>
      </c>
      <c r="I16" s="91">
        <v>-3</v>
      </c>
      <c r="J16" s="91">
        <v>1</v>
      </c>
      <c r="K16" s="91">
        <v>17</v>
      </c>
      <c r="L16" s="91">
        <v>1</v>
      </c>
      <c r="M16" s="91">
        <v>1</v>
      </c>
      <c r="N16" s="91">
        <v>4</v>
      </c>
      <c r="O16" s="91">
        <v>2</v>
      </c>
      <c r="P16" s="91">
        <v>1</v>
      </c>
      <c r="Q16" s="91">
        <v>1</v>
      </c>
      <c r="R16" s="91">
        <v>2</v>
      </c>
      <c r="S16" s="91">
        <v>-1</v>
      </c>
      <c r="T16" s="91">
        <v>2</v>
      </c>
      <c r="U16" s="91">
        <v>4</v>
      </c>
    </row>
    <row r="17" spans="1:21" ht="14.1" customHeight="1">
      <c r="A17" s="290"/>
      <c r="B17" s="68" t="s">
        <v>85</v>
      </c>
      <c r="C17" s="97">
        <f>C12-C11</f>
        <v>16</v>
      </c>
      <c r="D17" s="97">
        <f t="shared" ref="D17:T17" si="0">D12-D11</f>
        <v>-1</v>
      </c>
      <c r="E17" s="97">
        <f t="shared" si="0"/>
        <v>-2</v>
      </c>
      <c r="F17" s="97">
        <f t="shared" si="0"/>
        <v>1</v>
      </c>
      <c r="G17" s="97">
        <f t="shared" si="0"/>
        <v>3</v>
      </c>
      <c r="H17" s="97">
        <f t="shared" si="0"/>
        <v>0</v>
      </c>
      <c r="I17" s="97">
        <f t="shared" si="0"/>
        <v>3</v>
      </c>
      <c r="J17" s="97">
        <f t="shared" si="0"/>
        <v>0</v>
      </c>
      <c r="K17" s="97">
        <f t="shared" si="0"/>
        <v>11</v>
      </c>
      <c r="L17" s="97">
        <f t="shared" si="0"/>
        <v>0</v>
      </c>
      <c r="M17" s="97">
        <f t="shared" si="0"/>
        <v>1</v>
      </c>
      <c r="N17" s="97">
        <f t="shared" si="0"/>
        <v>1</v>
      </c>
      <c r="O17" s="97">
        <f t="shared" si="0"/>
        <v>0</v>
      </c>
      <c r="P17" s="97">
        <f t="shared" si="0"/>
        <v>1</v>
      </c>
      <c r="Q17" s="97">
        <f t="shared" si="0"/>
        <v>-1</v>
      </c>
      <c r="R17" s="97">
        <f t="shared" si="0"/>
        <v>0</v>
      </c>
      <c r="S17" s="97">
        <f t="shared" si="0"/>
        <v>6</v>
      </c>
      <c r="T17" s="97">
        <f t="shared" si="0"/>
        <v>1</v>
      </c>
      <c r="U17" s="97">
        <f>U12-U11</f>
        <v>2</v>
      </c>
    </row>
    <row r="18" spans="1:21" ht="14.1" customHeight="1">
      <c r="A18" s="293" t="s">
        <v>44</v>
      </c>
      <c r="B18" s="100" t="s">
        <v>87</v>
      </c>
      <c r="C18" s="101">
        <v>0.46728971962616817</v>
      </c>
      <c r="D18" s="101">
        <v>-9.375</v>
      </c>
      <c r="E18" s="101">
        <v>-6.8965517241379306</v>
      </c>
      <c r="F18" s="102" t="s">
        <v>51</v>
      </c>
      <c r="G18" s="101">
        <v>-0.98039215686274506</v>
      </c>
      <c r="H18" s="102" t="s">
        <v>51</v>
      </c>
      <c r="I18" s="101">
        <v>-2.7777777777777777</v>
      </c>
      <c r="J18" s="101">
        <v>0</v>
      </c>
      <c r="K18" s="101">
        <v>1.3916500994035785</v>
      </c>
      <c r="L18" s="102" t="s">
        <v>51</v>
      </c>
      <c r="M18" s="101">
        <v>-4.5454545454545459</v>
      </c>
      <c r="N18" s="101">
        <v>1.9230769230769231</v>
      </c>
      <c r="O18" s="101">
        <v>0</v>
      </c>
      <c r="P18" s="101">
        <v>-5</v>
      </c>
      <c r="Q18" s="101">
        <v>0</v>
      </c>
      <c r="R18" s="101">
        <v>0</v>
      </c>
      <c r="S18" s="101">
        <v>1.5503875968992249</v>
      </c>
      <c r="T18" s="101">
        <v>1.5873015873015872</v>
      </c>
      <c r="U18" s="101">
        <v>11.428571428571429</v>
      </c>
    </row>
    <row r="19" spans="1:21" ht="14.1" customHeight="1">
      <c r="A19" s="289"/>
      <c r="B19" s="100" t="s">
        <v>82</v>
      </c>
      <c r="C19" s="101">
        <v>2.945736434108527</v>
      </c>
      <c r="D19" s="101">
        <v>3.4482758620689653</v>
      </c>
      <c r="E19" s="101">
        <v>0</v>
      </c>
      <c r="F19" s="102" t="s">
        <v>51</v>
      </c>
      <c r="G19" s="101">
        <v>1.9801980198019802</v>
      </c>
      <c r="H19" s="102" t="s">
        <v>51</v>
      </c>
      <c r="I19" s="101">
        <v>2.8571428571428572</v>
      </c>
      <c r="J19" s="101">
        <v>3.3333333333333335</v>
      </c>
      <c r="K19" s="101">
        <v>2.1568627450980391</v>
      </c>
      <c r="L19" s="102" t="s">
        <v>51</v>
      </c>
      <c r="M19" s="101">
        <v>4.7619047619047619</v>
      </c>
      <c r="N19" s="101">
        <v>0</v>
      </c>
      <c r="O19" s="101">
        <v>3.8461538461538463</v>
      </c>
      <c r="P19" s="101">
        <v>5.2631578947368416</v>
      </c>
      <c r="Q19" s="101">
        <v>5.6603773584905666</v>
      </c>
      <c r="R19" s="101">
        <v>0</v>
      </c>
      <c r="S19" s="101">
        <v>5.343511450381679</v>
      </c>
      <c r="T19" s="101">
        <v>1.5625</v>
      </c>
      <c r="U19" s="101">
        <v>-7.6923076923076925</v>
      </c>
    </row>
    <row r="20" spans="1:21" ht="14.1" customHeight="1">
      <c r="A20" s="289"/>
      <c r="B20" s="100" t="s">
        <v>83</v>
      </c>
      <c r="C20" s="101">
        <v>2.2590361445783134</v>
      </c>
      <c r="D20" s="101">
        <v>6.666666666666667</v>
      </c>
      <c r="E20" s="101">
        <v>7.4074074074074066</v>
      </c>
      <c r="F20" s="102" t="s">
        <v>51</v>
      </c>
      <c r="G20" s="101">
        <v>0.97087378640776689</v>
      </c>
      <c r="H20" s="102" t="s">
        <v>51</v>
      </c>
      <c r="I20" s="101">
        <v>-2.7777777777777777</v>
      </c>
      <c r="J20" s="101">
        <v>9.67741935483871</v>
      </c>
      <c r="K20" s="101">
        <v>2.6871401151631478</v>
      </c>
      <c r="L20" s="102" t="s">
        <v>51</v>
      </c>
      <c r="M20" s="101">
        <v>4.5454545454545459</v>
      </c>
      <c r="N20" s="101">
        <v>-1.8867924528301887</v>
      </c>
      <c r="O20" s="101">
        <v>7.4074074074074066</v>
      </c>
      <c r="P20" s="101">
        <v>0</v>
      </c>
      <c r="Q20" s="101">
        <v>3.5714285714285712</v>
      </c>
      <c r="R20" s="101">
        <v>3.8461538461538463</v>
      </c>
      <c r="S20" s="101">
        <v>4.3478260869565215</v>
      </c>
      <c r="T20" s="101">
        <v>1.5384615384615385</v>
      </c>
      <c r="U20" s="101">
        <v>5.5555555555555554</v>
      </c>
    </row>
    <row r="21" spans="1:21" ht="14.1" customHeight="1">
      <c r="A21" s="289"/>
      <c r="B21" s="100" t="s">
        <v>84</v>
      </c>
      <c r="C21" s="101">
        <v>1.7673048600883652</v>
      </c>
      <c r="D21" s="101">
        <v>-6.25</v>
      </c>
      <c r="E21" s="103">
        <v>-3.4482758620689653</v>
      </c>
      <c r="F21" s="102" t="s">
        <v>51</v>
      </c>
      <c r="G21" s="104">
        <v>-1.9230769230769231</v>
      </c>
      <c r="H21" s="102" t="s">
        <v>51</v>
      </c>
      <c r="I21" s="101">
        <v>-4.2857142857142856</v>
      </c>
      <c r="J21" s="101">
        <v>2.9411764705882351</v>
      </c>
      <c r="K21" s="101">
        <v>3.1775700934579438</v>
      </c>
      <c r="L21" s="102" t="s">
        <v>51</v>
      </c>
      <c r="M21" s="101">
        <v>2.1739130434782608</v>
      </c>
      <c r="N21" s="101">
        <v>3.8461538461538463</v>
      </c>
      <c r="O21" s="101">
        <v>6.8965517241379306</v>
      </c>
      <c r="P21" s="101">
        <v>5</v>
      </c>
      <c r="Q21" s="101">
        <v>1.7241379310344827</v>
      </c>
      <c r="R21" s="101">
        <v>7.4074074074074066</v>
      </c>
      <c r="S21" s="101">
        <v>-0.69444444444444442</v>
      </c>
      <c r="T21" s="101">
        <v>3.0303030303030303</v>
      </c>
      <c r="U21" s="101">
        <v>10.526315789473683</v>
      </c>
    </row>
    <row r="22" spans="1:21" ht="14.1" customHeight="1" thickBot="1">
      <c r="A22" s="302"/>
      <c r="B22" s="105" t="s">
        <v>85</v>
      </c>
      <c r="C22" s="106">
        <f>IF(C11&lt;10,"※",C17/C11*100)</f>
        <v>2.3154848046309695</v>
      </c>
      <c r="D22" s="106">
        <f t="shared" ref="D22:U22" si="1">IF(D11&lt;10,"※",D17/D11*100)</f>
        <v>-3.3333333333333335</v>
      </c>
      <c r="E22" s="107">
        <f t="shared" si="1"/>
        <v>-7.1428571428571423</v>
      </c>
      <c r="F22" s="108" t="str">
        <f t="shared" si="1"/>
        <v>※</v>
      </c>
      <c r="G22" s="109">
        <f t="shared" si="1"/>
        <v>2.9411764705882351</v>
      </c>
      <c r="H22" s="108" t="str">
        <f t="shared" si="1"/>
        <v>※</v>
      </c>
      <c r="I22" s="106">
        <f t="shared" si="1"/>
        <v>4.4776119402985071</v>
      </c>
      <c r="J22" s="106">
        <f t="shared" si="1"/>
        <v>0</v>
      </c>
      <c r="K22" s="106">
        <f t="shared" si="1"/>
        <v>1.9927536231884055</v>
      </c>
      <c r="L22" s="108" t="str">
        <f t="shared" si="1"/>
        <v>※</v>
      </c>
      <c r="M22" s="106">
        <f t="shared" si="1"/>
        <v>2.1276595744680851</v>
      </c>
      <c r="N22" s="106">
        <f t="shared" si="1"/>
        <v>0.92592592592592582</v>
      </c>
      <c r="O22" s="106">
        <f t="shared" si="1"/>
        <v>0</v>
      </c>
      <c r="P22" s="106">
        <f t="shared" si="1"/>
        <v>4.7619047619047619</v>
      </c>
      <c r="Q22" s="106">
        <f t="shared" si="1"/>
        <v>-1.6949152542372881</v>
      </c>
      <c r="R22" s="106">
        <f t="shared" si="1"/>
        <v>0</v>
      </c>
      <c r="S22" s="106">
        <f t="shared" si="1"/>
        <v>4.1958041958041958</v>
      </c>
      <c r="T22" s="106">
        <f t="shared" si="1"/>
        <v>1.4705882352941175</v>
      </c>
      <c r="U22" s="106">
        <f t="shared" si="1"/>
        <v>4.7619047619047619</v>
      </c>
    </row>
    <row r="23" spans="1:21" ht="14.1" customHeight="1" thickTop="1">
      <c r="A23" s="303" t="s">
        <v>4</v>
      </c>
      <c r="B23" s="66" t="s">
        <v>81</v>
      </c>
      <c r="C23" s="90">
        <v>358</v>
      </c>
      <c r="D23" s="90">
        <v>23</v>
      </c>
      <c r="E23" s="93">
        <v>21</v>
      </c>
      <c r="F23" s="90">
        <v>2</v>
      </c>
      <c r="G23" s="90">
        <v>82</v>
      </c>
      <c r="H23" s="90">
        <v>0</v>
      </c>
      <c r="I23" s="90">
        <v>65</v>
      </c>
      <c r="J23" s="90">
        <v>17</v>
      </c>
      <c r="K23" s="90">
        <v>249</v>
      </c>
      <c r="L23" s="91">
        <v>3</v>
      </c>
      <c r="M23" s="92">
        <v>36</v>
      </c>
      <c r="N23" s="92">
        <v>49</v>
      </c>
      <c r="O23" s="92">
        <v>13</v>
      </c>
      <c r="P23" s="92">
        <v>13</v>
      </c>
      <c r="Q23" s="92">
        <v>22</v>
      </c>
      <c r="R23" s="92">
        <v>11</v>
      </c>
      <c r="S23" s="92">
        <v>40</v>
      </c>
      <c r="T23" s="92">
        <v>36</v>
      </c>
      <c r="U23" s="92">
        <v>26</v>
      </c>
    </row>
    <row r="24" spans="1:21" ht="14.1" customHeight="1">
      <c r="A24" s="303"/>
      <c r="B24" s="66" t="s">
        <v>43</v>
      </c>
      <c r="C24" s="90">
        <v>359</v>
      </c>
      <c r="D24" s="90">
        <v>22</v>
      </c>
      <c r="E24" s="90">
        <v>20</v>
      </c>
      <c r="F24" s="90">
        <v>2</v>
      </c>
      <c r="G24" s="90">
        <v>83</v>
      </c>
      <c r="H24" s="90">
        <v>1</v>
      </c>
      <c r="I24" s="90">
        <v>63</v>
      </c>
      <c r="J24" s="90">
        <v>19</v>
      </c>
      <c r="K24" s="90">
        <v>252</v>
      </c>
      <c r="L24" s="91">
        <v>3</v>
      </c>
      <c r="M24" s="92">
        <v>33</v>
      </c>
      <c r="N24" s="92">
        <v>51</v>
      </c>
      <c r="O24" s="92">
        <v>15</v>
      </c>
      <c r="P24" s="92">
        <v>13</v>
      </c>
      <c r="Q24" s="92">
        <v>21</v>
      </c>
      <c r="R24" s="92">
        <v>11</v>
      </c>
      <c r="S24" s="92">
        <v>41</v>
      </c>
      <c r="T24" s="92">
        <v>37</v>
      </c>
      <c r="U24" s="92">
        <v>27</v>
      </c>
    </row>
    <row r="25" spans="1:21" ht="14.1" customHeight="1">
      <c r="A25" s="303"/>
      <c r="B25" s="66" t="s">
        <v>82</v>
      </c>
      <c r="C25" s="90">
        <v>365</v>
      </c>
      <c r="D25" s="90">
        <v>22</v>
      </c>
      <c r="E25" s="90">
        <v>20</v>
      </c>
      <c r="F25" s="90">
        <v>2</v>
      </c>
      <c r="G25" s="90">
        <v>83</v>
      </c>
      <c r="H25" s="90">
        <v>0</v>
      </c>
      <c r="I25" s="90">
        <v>64</v>
      </c>
      <c r="J25" s="90">
        <v>19</v>
      </c>
      <c r="K25" s="90">
        <v>253</v>
      </c>
      <c r="L25" s="91">
        <v>2</v>
      </c>
      <c r="M25" s="92">
        <v>34</v>
      </c>
      <c r="N25" s="92">
        <v>50</v>
      </c>
      <c r="O25" s="92">
        <v>15</v>
      </c>
      <c r="P25" s="92">
        <v>14</v>
      </c>
      <c r="Q25" s="92">
        <v>23</v>
      </c>
      <c r="R25" s="92">
        <v>12</v>
      </c>
      <c r="S25" s="92">
        <v>41</v>
      </c>
      <c r="T25" s="92">
        <v>37</v>
      </c>
      <c r="U25" s="92">
        <v>25</v>
      </c>
    </row>
    <row r="26" spans="1:21" ht="14.1" customHeight="1">
      <c r="A26" s="303"/>
      <c r="B26" s="66" t="s">
        <v>83</v>
      </c>
      <c r="C26" s="90">
        <v>372</v>
      </c>
      <c r="D26" s="90">
        <v>25</v>
      </c>
      <c r="E26" s="93">
        <v>22</v>
      </c>
      <c r="F26" s="90">
        <v>3</v>
      </c>
      <c r="G26" s="90">
        <v>81</v>
      </c>
      <c r="H26" s="90">
        <v>0</v>
      </c>
      <c r="I26" s="90">
        <v>61</v>
      </c>
      <c r="J26" s="90">
        <v>20</v>
      </c>
      <c r="K26" s="90">
        <v>261</v>
      </c>
      <c r="L26" s="91">
        <v>3</v>
      </c>
      <c r="M26" s="92">
        <v>35</v>
      </c>
      <c r="N26" s="92">
        <v>49</v>
      </c>
      <c r="O26" s="92">
        <v>14</v>
      </c>
      <c r="P26" s="92">
        <v>14</v>
      </c>
      <c r="Q26" s="92">
        <v>23</v>
      </c>
      <c r="R26" s="92">
        <v>12</v>
      </c>
      <c r="S26" s="92">
        <v>46</v>
      </c>
      <c r="T26" s="92">
        <v>39</v>
      </c>
      <c r="U26" s="92">
        <v>26</v>
      </c>
    </row>
    <row r="27" spans="1:21" ht="14.1" customHeight="1">
      <c r="A27" s="304"/>
      <c r="B27" s="100" t="s">
        <v>84</v>
      </c>
      <c r="C27" s="111">
        <v>380</v>
      </c>
      <c r="D27" s="90">
        <v>23</v>
      </c>
      <c r="E27" s="93">
        <v>21</v>
      </c>
      <c r="F27" s="90">
        <v>2</v>
      </c>
      <c r="G27" s="90">
        <v>78</v>
      </c>
      <c r="H27" s="90">
        <v>0</v>
      </c>
      <c r="I27" s="90">
        <v>58</v>
      </c>
      <c r="J27" s="90">
        <v>20</v>
      </c>
      <c r="K27" s="90">
        <v>274</v>
      </c>
      <c r="L27" s="90">
        <v>3</v>
      </c>
      <c r="M27" s="112">
        <v>37</v>
      </c>
      <c r="N27" s="112">
        <v>52</v>
      </c>
      <c r="O27" s="112">
        <v>16</v>
      </c>
      <c r="P27" s="112">
        <v>14</v>
      </c>
      <c r="Q27" s="112">
        <v>24</v>
      </c>
      <c r="R27" s="112">
        <v>12</v>
      </c>
      <c r="S27" s="112">
        <v>45</v>
      </c>
      <c r="T27" s="112">
        <v>41</v>
      </c>
      <c r="U27" s="92">
        <v>30</v>
      </c>
    </row>
    <row r="28" spans="1:21" ht="14.1" customHeight="1">
      <c r="A28" s="305"/>
      <c r="B28" s="94" t="s">
        <v>90</v>
      </c>
      <c r="C28" s="95">
        <v>384</v>
      </c>
      <c r="D28" s="95">
        <v>22</v>
      </c>
      <c r="E28" s="96">
        <v>19</v>
      </c>
      <c r="F28" s="95">
        <v>3</v>
      </c>
      <c r="G28" s="95">
        <v>82</v>
      </c>
      <c r="H28" s="95">
        <v>0</v>
      </c>
      <c r="I28" s="95">
        <v>61</v>
      </c>
      <c r="J28" s="95">
        <v>21</v>
      </c>
      <c r="K28" s="95">
        <v>276</v>
      </c>
      <c r="L28" s="97">
        <v>3</v>
      </c>
      <c r="M28" s="98">
        <v>38</v>
      </c>
      <c r="N28" s="98">
        <v>52</v>
      </c>
      <c r="O28" s="98">
        <v>16</v>
      </c>
      <c r="P28" s="98">
        <v>14</v>
      </c>
      <c r="Q28" s="98">
        <v>24</v>
      </c>
      <c r="R28" s="98">
        <v>14</v>
      </c>
      <c r="S28" s="98">
        <v>44</v>
      </c>
      <c r="T28" s="98">
        <v>40</v>
      </c>
      <c r="U28" s="98">
        <v>31</v>
      </c>
    </row>
    <row r="29" spans="1:21" ht="14.1" customHeight="1">
      <c r="A29" s="289" t="s">
        <v>86</v>
      </c>
      <c r="B29" s="100" t="s">
        <v>87</v>
      </c>
      <c r="C29" s="91">
        <v>1</v>
      </c>
      <c r="D29" s="91">
        <v>-1</v>
      </c>
      <c r="E29" s="91">
        <v>-1</v>
      </c>
      <c r="F29" s="91">
        <v>0</v>
      </c>
      <c r="G29" s="91">
        <v>1</v>
      </c>
      <c r="H29" s="91">
        <v>1</v>
      </c>
      <c r="I29" s="91">
        <v>-2</v>
      </c>
      <c r="J29" s="91">
        <v>2</v>
      </c>
      <c r="K29" s="91">
        <v>3</v>
      </c>
      <c r="L29" s="91">
        <v>0</v>
      </c>
      <c r="M29" s="91">
        <v>-3</v>
      </c>
      <c r="N29" s="91">
        <v>2</v>
      </c>
      <c r="O29" s="91">
        <v>2</v>
      </c>
      <c r="P29" s="91">
        <v>0</v>
      </c>
      <c r="Q29" s="91">
        <v>-1</v>
      </c>
      <c r="R29" s="91">
        <v>0</v>
      </c>
      <c r="S29" s="91">
        <v>1</v>
      </c>
      <c r="T29" s="91">
        <v>1</v>
      </c>
      <c r="U29" s="91">
        <v>1</v>
      </c>
    </row>
    <row r="30" spans="1:21" ht="14.1" customHeight="1">
      <c r="A30" s="289"/>
      <c r="B30" s="100" t="s">
        <v>82</v>
      </c>
      <c r="C30" s="91">
        <v>6</v>
      </c>
      <c r="D30" s="91">
        <v>0</v>
      </c>
      <c r="E30" s="91">
        <v>0</v>
      </c>
      <c r="F30" s="91">
        <v>0</v>
      </c>
      <c r="G30" s="91">
        <v>0</v>
      </c>
      <c r="H30" s="91">
        <v>-1</v>
      </c>
      <c r="I30" s="91">
        <v>1</v>
      </c>
      <c r="J30" s="91">
        <v>0</v>
      </c>
      <c r="K30" s="91">
        <v>1</v>
      </c>
      <c r="L30" s="91">
        <v>-1</v>
      </c>
      <c r="M30" s="91">
        <v>1</v>
      </c>
      <c r="N30" s="91">
        <v>-1</v>
      </c>
      <c r="O30" s="91">
        <v>0</v>
      </c>
      <c r="P30" s="91">
        <v>1</v>
      </c>
      <c r="Q30" s="91">
        <v>2</v>
      </c>
      <c r="R30" s="91">
        <v>1</v>
      </c>
      <c r="S30" s="91">
        <v>0</v>
      </c>
      <c r="T30" s="91">
        <v>0</v>
      </c>
      <c r="U30" s="91">
        <v>-2</v>
      </c>
    </row>
    <row r="31" spans="1:21" ht="14.1" customHeight="1">
      <c r="A31" s="289"/>
      <c r="B31" s="100" t="s">
        <v>83</v>
      </c>
      <c r="C31" s="91">
        <v>7</v>
      </c>
      <c r="D31" s="91">
        <v>3</v>
      </c>
      <c r="E31" s="91">
        <v>2</v>
      </c>
      <c r="F31" s="91">
        <v>1</v>
      </c>
      <c r="G31" s="91">
        <v>-2</v>
      </c>
      <c r="H31" s="91">
        <v>0</v>
      </c>
      <c r="I31" s="91">
        <v>-3</v>
      </c>
      <c r="J31" s="91">
        <v>1</v>
      </c>
      <c r="K31" s="91">
        <v>8</v>
      </c>
      <c r="L31" s="91">
        <v>1</v>
      </c>
      <c r="M31" s="91">
        <v>1</v>
      </c>
      <c r="N31" s="91">
        <v>-1</v>
      </c>
      <c r="O31" s="91">
        <v>-1</v>
      </c>
      <c r="P31" s="91">
        <v>0</v>
      </c>
      <c r="Q31" s="91">
        <v>0</v>
      </c>
      <c r="R31" s="91">
        <v>0</v>
      </c>
      <c r="S31" s="91">
        <v>5</v>
      </c>
      <c r="T31" s="91">
        <v>2</v>
      </c>
      <c r="U31" s="91">
        <v>1</v>
      </c>
    </row>
    <row r="32" spans="1:21" ht="14.1" customHeight="1">
      <c r="A32" s="289"/>
      <c r="B32" s="100" t="s">
        <v>84</v>
      </c>
      <c r="C32" s="91">
        <v>8</v>
      </c>
      <c r="D32" s="91">
        <v>-2</v>
      </c>
      <c r="E32" s="91">
        <v>-1</v>
      </c>
      <c r="F32" s="91">
        <v>-1</v>
      </c>
      <c r="G32" s="91">
        <v>-3</v>
      </c>
      <c r="H32" s="91">
        <v>0</v>
      </c>
      <c r="I32" s="91">
        <v>-3</v>
      </c>
      <c r="J32" s="91">
        <v>0</v>
      </c>
      <c r="K32" s="91">
        <v>13</v>
      </c>
      <c r="L32" s="91">
        <v>0</v>
      </c>
      <c r="M32" s="91">
        <v>2</v>
      </c>
      <c r="N32" s="91">
        <v>3</v>
      </c>
      <c r="O32" s="91">
        <v>2</v>
      </c>
      <c r="P32" s="91">
        <v>0</v>
      </c>
      <c r="Q32" s="91">
        <v>1</v>
      </c>
      <c r="R32" s="91">
        <v>0</v>
      </c>
      <c r="S32" s="91">
        <v>-1</v>
      </c>
      <c r="T32" s="91">
        <v>2</v>
      </c>
      <c r="U32" s="91">
        <v>4</v>
      </c>
    </row>
    <row r="33" spans="1:21" ht="14.1" customHeight="1">
      <c r="A33" s="290"/>
      <c r="B33" s="68" t="s">
        <v>90</v>
      </c>
      <c r="C33" s="97">
        <f t="shared" ref="C33:U33" si="2">C28-C27</f>
        <v>4</v>
      </c>
      <c r="D33" s="97">
        <f t="shared" si="2"/>
        <v>-1</v>
      </c>
      <c r="E33" s="97">
        <f t="shared" si="2"/>
        <v>-2</v>
      </c>
      <c r="F33" s="97">
        <f t="shared" si="2"/>
        <v>1</v>
      </c>
      <c r="G33" s="97">
        <f t="shared" si="2"/>
        <v>4</v>
      </c>
      <c r="H33" s="97">
        <f t="shared" si="2"/>
        <v>0</v>
      </c>
      <c r="I33" s="97">
        <f t="shared" si="2"/>
        <v>3</v>
      </c>
      <c r="J33" s="97">
        <f t="shared" si="2"/>
        <v>1</v>
      </c>
      <c r="K33" s="97">
        <f t="shared" si="2"/>
        <v>2</v>
      </c>
      <c r="L33" s="97">
        <f t="shared" si="2"/>
        <v>0</v>
      </c>
      <c r="M33" s="97">
        <f t="shared" si="2"/>
        <v>1</v>
      </c>
      <c r="N33" s="97">
        <f t="shared" si="2"/>
        <v>0</v>
      </c>
      <c r="O33" s="97">
        <f t="shared" si="2"/>
        <v>0</v>
      </c>
      <c r="P33" s="97">
        <f t="shared" si="2"/>
        <v>0</v>
      </c>
      <c r="Q33" s="97">
        <f t="shared" si="2"/>
        <v>0</v>
      </c>
      <c r="R33" s="97">
        <f t="shared" si="2"/>
        <v>2</v>
      </c>
      <c r="S33" s="97">
        <f t="shared" si="2"/>
        <v>-1</v>
      </c>
      <c r="T33" s="97">
        <f t="shared" si="2"/>
        <v>-1</v>
      </c>
      <c r="U33" s="97">
        <f t="shared" si="2"/>
        <v>1</v>
      </c>
    </row>
    <row r="34" spans="1:21" ht="14.1" customHeight="1">
      <c r="A34" s="293" t="s">
        <v>44</v>
      </c>
      <c r="B34" s="100" t="s">
        <v>87</v>
      </c>
      <c r="C34" s="101">
        <v>0.27932960893854747</v>
      </c>
      <c r="D34" s="101">
        <v>-4.3478260869565215</v>
      </c>
      <c r="E34" s="101">
        <v>-4.7619047619047619</v>
      </c>
      <c r="F34" s="102" t="s">
        <v>51</v>
      </c>
      <c r="G34" s="101">
        <v>1.2195121951219512</v>
      </c>
      <c r="H34" s="102" t="s">
        <v>51</v>
      </c>
      <c r="I34" s="101">
        <v>-3.0769230769230771</v>
      </c>
      <c r="J34" s="101">
        <v>11.76470588235294</v>
      </c>
      <c r="K34" s="101">
        <v>1.2048192771084338</v>
      </c>
      <c r="L34" s="102" t="s">
        <v>51</v>
      </c>
      <c r="M34" s="101">
        <v>-8.3333333333333321</v>
      </c>
      <c r="N34" s="101">
        <v>4.0816326530612246</v>
      </c>
      <c r="O34" s="102">
        <v>15.384615384615385</v>
      </c>
      <c r="P34" s="101">
        <v>0</v>
      </c>
      <c r="Q34" s="101">
        <v>-4.5454545454545459</v>
      </c>
      <c r="R34" s="101">
        <v>0</v>
      </c>
      <c r="S34" s="101">
        <v>2.5</v>
      </c>
      <c r="T34" s="101">
        <v>2.7777777777777777</v>
      </c>
      <c r="U34" s="101">
        <v>3.8461538461538463</v>
      </c>
    </row>
    <row r="35" spans="1:21" ht="14.1" customHeight="1">
      <c r="A35" s="289"/>
      <c r="B35" s="100" t="s">
        <v>82</v>
      </c>
      <c r="C35" s="101">
        <v>1.6713091922005572</v>
      </c>
      <c r="D35" s="101">
        <v>0</v>
      </c>
      <c r="E35" s="101">
        <v>0</v>
      </c>
      <c r="F35" s="102" t="s">
        <v>51</v>
      </c>
      <c r="G35" s="101">
        <v>0</v>
      </c>
      <c r="H35" s="102" t="s">
        <v>51</v>
      </c>
      <c r="I35" s="101">
        <v>1.5873015873015872</v>
      </c>
      <c r="J35" s="101">
        <v>0</v>
      </c>
      <c r="K35" s="101">
        <v>0.3968253968253968</v>
      </c>
      <c r="L35" s="102" t="s">
        <v>51</v>
      </c>
      <c r="M35" s="101">
        <v>3.0303030303030303</v>
      </c>
      <c r="N35" s="101">
        <v>-1.9607843137254901</v>
      </c>
      <c r="O35" s="102">
        <v>0</v>
      </c>
      <c r="P35" s="101">
        <v>7.6923076923076925</v>
      </c>
      <c r="Q35" s="101">
        <v>9.5238095238095237</v>
      </c>
      <c r="R35" s="101">
        <v>9.0909090909090917</v>
      </c>
      <c r="S35" s="101">
        <v>0</v>
      </c>
      <c r="T35" s="101">
        <v>0</v>
      </c>
      <c r="U35" s="101">
        <v>-7.4074074074074066</v>
      </c>
    </row>
    <row r="36" spans="1:21" ht="14.1" customHeight="1">
      <c r="A36" s="289"/>
      <c r="B36" s="113" t="s">
        <v>83</v>
      </c>
      <c r="C36" s="101">
        <v>1.9178082191780823</v>
      </c>
      <c r="D36" s="101">
        <v>13.636363636363635</v>
      </c>
      <c r="E36" s="101">
        <v>10</v>
      </c>
      <c r="F36" s="102" t="s">
        <v>51</v>
      </c>
      <c r="G36" s="101">
        <v>-2.4096385542168677</v>
      </c>
      <c r="H36" s="102" t="s">
        <v>51</v>
      </c>
      <c r="I36" s="101">
        <v>-4.6875</v>
      </c>
      <c r="J36" s="101">
        <v>5.2631578947368416</v>
      </c>
      <c r="K36" s="101">
        <v>3.1620553359683794</v>
      </c>
      <c r="L36" s="102" t="s">
        <v>51</v>
      </c>
      <c r="M36" s="101">
        <v>2.9411764705882351</v>
      </c>
      <c r="N36" s="101">
        <v>-2</v>
      </c>
      <c r="O36" s="101">
        <v>-6.666666666666667</v>
      </c>
      <c r="P36" s="101">
        <v>0</v>
      </c>
      <c r="Q36" s="101">
        <v>0</v>
      </c>
      <c r="R36" s="101">
        <v>0</v>
      </c>
      <c r="S36" s="101">
        <v>12.195121951219512</v>
      </c>
      <c r="T36" s="101">
        <v>5.4054054054054053</v>
      </c>
      <c r="U36" s="101">
        <v>4</v>
      </c>
    </row>
    <row r="37" spans="1:21" ht="14.1" customHeight="1">
      <c r="A37" s="289"/>
      <c r="B37" s="113" t="s">
        <v>84</v>
      </c>
      <c r="C37" s="101">
        <v>2.1505376344086025</v>
      </c>
      <c r="D37" s="101">
        <v>-8</v>
      </c>
      <c r="E37" s="103">
        <v>-4.5454545454545459</v>
      </c>
      <c r="F37" s="102" t="s">
        <v>51</v>
      </c>
      <c r="G37" s="104">
        <v>-3.7037037037037033</v>
      </c>
      <c r="H37" s="102" t="s">
        <v>51</v>
      </c>
      <c r="I37" s="101">
        <v>-4.918032786885246</v>
      </c>
      <c r="J37" s="101">
        <v>0</v>
      </c>
      <c r="K37" s="101">
        <v>4.980842911877394</v>
      </c>
      <c r="L37" s="102" t="s">
        <v>51</v>
      </c>
      <c r="M37" s="101">
        <v>5.7142857142857144</v>
      </c>
      <c r="N37" s="103">
        <v>6.1224489795918364</v>
      </c>
      <c r="O37" s="114">
        <v>14.285714285714285</v>
      </c>
      <c r="P37" s="114">
        <v>0</v>
      </c>
      <c r="Q37" s="101">
        <v>4.3478260869565215</v>
      </c>
      <c r="R37" s="101">
        <v>0</v>
      </c>
      <c r="S37" s="101">
        <v>-2.1739130434782608</v>
      </c>
      <c r="T37" s="101">
        <v>5.1282051282051277</v>
      </c>
      <c r="U37" s="101">
        <v>15.384615384615385</v>
      </c>
    </row>
    <row r="38" spans="1:21" ht="14.1" customHeight="1" thickBot="1">
      <c r="A38" s="302"/>
      <c r="B38" s="115" t="s">
        <v>90</v>
      </c>
      <c r="C38" s="106">
        <f>IF(C27&lt;10,"※",C33/C27*100)</f>
        <v>1.0526315789473684</v>
      </c>
      <c r="D38" s="106">
        <f t="shared" ref="D38:U38" si="3">IF(D27&lt;10,"※",D33/D27*100)</f>
        <v>-4.3478260869565215</v>
      </c>
      <c r="E38" s="107">
        <f t="shared" si="3"/>
        <v>-9.5238095238095237</v>
      </c>
      <c r="F38" s="108" t="str">
        <f t="shared" si="3"/>
        <v>※</v>
      </c>
      <c r="G38" s="109">
        <f t="shared" si="3"/>
        <v>5.1282051282051277</v>
      </c>
      <c r="H38" s="108" t="str">
        <f t="shared" si="3"/>
        <v>※</v>
      </c>
      <c r="I38" s="106">
        <f t="shared" si="3"/>
        <v>5.1724137931034484</v>
      </c>
      <c r="J38" s="106">
        <f t="shared" si="3"/>
        <v>5</v>
      </c>
      <c r="K38" s="106">
        <f t="shared" si="3"/>
        <v>0.72992700729927007</v>
      </c>
      <c r="L38" s="108" t="str">
        <f t="shared" si="3"/>
        <v>※</v>
      </c>
      <c r="M38" s="106">
        <f t="shared" si="3"/>
        <v>2.7027027027027026</v>
      </c>
      <c r="N38" s="107">
        <f t="shared" si="3"/>
        <v>0</v>
      </c>
      <c r="O38" s="108">
        <f t="shared" si="3"/>
        <v>0</v>
      </c>
      <c r="P38" s="108">
        <f t="shared" si="3"/>
        <v>0</v>
      </c>
      <c r="Q38" s="109">
        <f t="shared" si="3"/>
        <v>0</v>
      </c>
      <c r="R38" s="106">
        <f t="shared" si="3"/>
        <v>16.666666666666664</v>
      </c>
      <c r="S38" s="106">
        <f t="shared" si="3"/>
        <v>-2.2222222222222223</v>
      </c>
      <c r="T38" s="106">
        <f t="shared" si="3"/>
        <v>-2.4390243902439024</v>
      </c>
      <c r="U38" s="106">
        <f t="shared" si="3"/>
        <v>3.3333333333333335</v>
      </c>
    </row>
    <row r="39" spans="1:21" ht="14.1" customHeight="1" thickTop="1">
      <c r="A39" s="303" t="s">
        <v>5</v>
      </c>
      <c r="B39" s="15" t="s">
        <v>81</v>
      </c>
      <c r="C39" s="90">
        <v>284</v>
      </c>
      <c r="D39" s="85">
        <v>9</v>
      </c>
      <c r="E39" s="93">
        <v>8</v>
      </c>
      <c r="F39" s="90">
        <v>1</v>
      </c>
      <c r="G39" s="85">
        <v>20</v>
      </c>
      <c r="H39" s="93">
        <v>0</v>
      </c>
      <c r="I39" s="90">
        <v>7</v>
      </c>
      <c r="J39" s="90">
        <v>13</v>
      </c>
      <c r="K39" s="85">
        <v>254</v>
      </c>
      <c r="L39" s="91">
        <v>0</v>
      </c>
      <c r="M39" s="92">
        <v>9</v>
      </c>
      <c r="N39" s="92">
        <v>54</v>
      </c>
      <c r="O39" s="92">
        <v>12</v>
      </c>
      <c r="P39" s="92">
        <v>6</v>
      </c>
      <c r="Q39" s="92">
        <v>31</v>
      </c>
      <c r="R39" s="92">
        <v>15</v>
      </c>
      <c r="S39" s="92">
        <v>90</v>
      </c>
      <c r="T39" s="92">
        <v>27</v>
      </c>
      <c r="U39" s="92">
        <v>10</v>
      </c>
    </row>
    <row r="40" spans="1:21" ht="14.1" customHeight="1">
      <c r="A40" s="303"/>
      <c r="B40" s="15" t="s">
        <v>43</v>
      </c>
      <c r="C40" s="85">
        <v>286</v>
      </c>
      <c r="D40" s="85">
        <v>7</v>
      </c>
      <c r="E40" s="85">
        <v>7</v>
      </c>
      <c r="F40" s="85">
        <v>0</v>
      </c>
      <c r="G40" s="85">
        <v>18</v>
      </c>
      <c r="H40" s="86">
        <v>0</v>
      </c>
      <c r="I40" s="90">
        <v>7</v>
      </c>
      <c r="J40" s="90">
        <v>11</v>
      </c>
      <c r="K40" s="85">
        <v>258</v>
      </c>
      <c r="L40" s="91">
        <v>0</v>
      </c>
      <c r="M40" s="92">
        <v>8</v>
      </c>
      <c r="N40" s="92">
        <v>56</v>
      </c>
      <c r="O40" s="92">
        <v>11</v>
      </c>
      <c r="P40" s="92">
        <v>6</v>
      </c>
      <c r="Q40" s="92">
        <v>33</v>
      </c>
      <c r="R40" s="92">
        <v>15</v>
      </c>
      <c r="S40" s="92">
        <v>90</v>
      </c>
      <c r="T40" s="92">
        <v>28</v>
      </c>
      <c r="U40" s="92">
        <v>11</v>
      </c>
    </row>
    <row r="41" spans="1:21" ht="14.1" customHeight="1">
      <c r="A41" s="303"/>
      <c r="B41" s="15" t="s">
        <v>82</v>
      </c>
      <c r="C41" s="90">
        <v>299</v>
      </c>
      <c r="D41" s="85">
        <v>7</v>
      </c>
      <c r="E41" s="90">
        <v>7</v>
      </c>
      <c r="F41" s="90">
        <v>0</v>
      </c>
      <c r="G41" s="85">
        <v>20</v>
      </c>
      <c r="H41" s="93">
        <v>0</v>
      </c>
      <c r="I41" s="90">
        <v>8</v>
      </c>
      <c r="J41" s="90">
        <v>12</v>
      </c>
      <c r="K41" s="85">
        <v>268</v>
      </c>
      <c r="L41" s="91">
        <v>1</v>
      </c>
      <c r="M41" s="92">
        <v>10</v>
      </c>
      <c r="N41" s="92">
        <v>56</v>
      </c>
      <c r="O41" s="92">
        <v>13</v>
      </c>
      <c r="P41" s="92">
        <v>6</v>
      </c>
      <c r="Q41" s="92">
        <v>33</v>
      </c>
      <c r="R41" s="92">
        <v>14</v>
      </c>
      <c r="S41" s="92">
        <v>96</v>
      </c>
      <c r="T41" s="92">
        <v>28</v>
      </c>
      <c r="U41" s="92">
        <v>11</v>
      </c>
    </row>
    <row r="42" spans="1:21" ht="14.1" customHeight="1">
      <c r="A42" s="303"/>
      <c r="B42" s="15" t="s">
        <v>83</v>
      </c>
      <c r="C42" s="90">
        <v>307</v>
      </c>
      <c r="D42" s="85">
        <v>7</v>
      </c>
      <c r="E42" s="93">
        <v>7</v>
      </c>
      <c r="F42" s="90">
        <v>0</v>
      </c>
      <c r="G42" s="85">
        <v>22</v>
      </c>
      <c r="H42" s="93" t="s">
        <v>45</v>
      </c>
      <c r="I42" s="90">
        <v>8</v>
      </c>
      <c r="J42" s="90">
        <v>14</v>
      </c>
      <c r="K42" s="85">
        <v>276</v>
      </c>
      <c r="L42" s="91">
        <v>0</v>
      </c>
      <c r="M42" s="92">
        <v>11</v>
      </c>
      <c r="N42" s="92">
        <v>55</v>
      </c>
      <c r="O42" s="92">
        <v>15</v>
      </c>
      <c r="P42" s="92">
        <v>7</v>
      </c>
      <c r="Q42" s="92">
        <v>35</v>
      </c>
      <c r="R42" s="92">
        <v>15</v>
      </c>
      <c r="S42" s="92">
        <v>98</v>
      </c>
      <c r="T42" s="92">
        <v>28</v>
      </c>
      <c r="U42" s="92">
        <v>12</v>
      </c>
    </row>
    <row r="43" spans="1:21" ht="14.1" customHeight="1">
      <c r="A43" s="304"/>
      <c r="B43" s="100" t="s">
        <v>84</v>
      </c>
      <c r="C43" s="111">
        <v>312</v>
      </c>
      <c r="D43" s="90">
        <v>7</v>
      </c>
      <c r="E43" s="116">
        <v>7</v>
      </c>
      <c r="F43" s="91">
        <v>0</v>
      </c>
      <c r="G43" s="90">
        <v>24</v>
      </c>
      <c r="H43" s="93" t="s">
        <v>45</v>
      </c>
      <c r="I43" s="90">
        <v>9</v>
      </c>
      <c r="J43" s="90">
        <v>15</v>
      </c>
      <c r="K43" s="90">
        <v>276</v>
      </c>
      <c r="L43" s="90">
        <v>1</v>
      </c>
      <c r="M43" s="112">
        <v>11</v>
      </c>
      <c r="N43" s="112">
        <v>56</v>
      </c>
      <c r="O43" s="112">
        <v>15</v>
      </c>
      <c r="P43" s="112">
        <v>6</v>
      </c>
      <c r="Q43" s="112">
        <v>35</v>
      </c>
      <c r="R43" s="112">
        <v>17</v>
      </c>
      <c r="S43" s="112">
        <v>96</v>
      </c>
      <c r="T43" s="112">
        <v>27</v>
      </c>
      <c r="U43" s="92">
        <v>12</v>
      </c>
    </row>
    <row r="44" spans="1:21" ht="14.1" customHeight="1">
      <c r="A44" s="305"/>
      <c r="B44" s="94" t="s">
        <v>90</v>
      </c>
      <c r="C44" s="95">
        <v>323</v>
      </c>
      <c r="D44" s="95">
        <v>7</v>
      </c>
      <c r="E44" s="96">
        <v>7</v>
      </c>
      <c r="F44" s="95">
        <v>0</v>
      </c>
      <c r="G44" s="95">
        <v>24</v>
      </c>
      <c r="H44" s="96" t="s">
        <v>45</v>
      </c>
      <c r="I44" s="95">
        <v>9</v>
      </c>
      <c r="J44" s="95">
        <v>15</v>
      </c>
      <c r="K44" s="95">
        <v>287</v>
      </c>
      <c r="L44" s="97">
        <v>1</v>
      </c>
      <c r="M44" s="98">
        <v>10</v>
      </c>
      <c r="N44" s="98">
        <v>57</v>
      </c>
      <c r="O44" s="98">
        <v>14</v>
      </c>
      <c r="P44" s="98">
        <v>8</v>
      </c>
      <c r="Q44" s="98">
        <v>34</v>
      </c>
      <c r="R44" s="98">
        <v>15</v>
      </c>
      <c r="S44" s="98">
        <v>105</v>
      </c>
      <c r="T44" s="98">
        <v>30</v>
      </c>
      <c r="U44" s="98">
        <v>13</v>
      </c>
    </row>
    <row r="45" spans="1:21" ht="14.1" customHeight="1">
      <c r="A45" s="289" t="s">
        <v>86</v>
      </c>
      <c r="B45" s="113" t="s">
        <v>87</v>
      </c>
      <c r="C45" s="91">
        <v>2</v>
      </c>
      <c r="D45" s="91">
        <v>-2</v>
      </c>
      <c r="E45" s="91">
        <v>-1</v>
      </c>
      <c r="F45" s="91">
        <v>-1</v>
      </c>
      <c r="G45" s="91">
        <v>-2</v>
      </c>
      <c r="H45" s="91">
        <v>0</v>
      </c>
      <c r="I45" s="91">
        <v>0</v>
      </c>
      <c r="J45" s="91">
        <v>-2</v>
      </c>
      <c r="K45" s="91">
        <v>4</v>
      </c>
      <c r="L45" s="91">
        <v>0</v>
      </c>
      <c r="M45" s="91">
        <v>-1</v>
      </c>
      <c r="N45" s="91">
        <v>2</v>
      </c>
      <c r="O45" s="91">
        <v>-1</v>
      </c>
      <c r="P45" s="91">
        <v>0</v>
      </c>
      <c r="Q45" s="91">
        <v>2</v>
      </c>
      <c r="R45" s="91">
        <v>0</v>
      </c>
      <c r="S45" s="91">
        <v>0</v>
      </c>
      <c r="T45" s="91">
        <v>1</v>
      </c>
      <c r="U45" s="91">
        <v>1</v>
      </c>
    </row>
    <row r="46" spans="1:21" ht="14.1" customHeight="1">
      <c r="A46" s="289"/>
      <c r="B46" s="113" t="s">
        <v>82</v>
      </c>
      <c r="C46" s="91">
        <v>13</v>
      </c>
      <c r="D46" s="91">
        <v>0</v>
      </c>
      <c r="E46" s="91">
        <v>0</v>
      </c>
      <c r="F46" s="91">
        <v>0</v>
      </c>
      <c r="G46" s="91">
        <v>2</v>
      </c>
      <c r="H46" s="91">
        <v>0</v>
      </c>
      <c r="I46" s="91">
        <v>1</v>
      </c>
      <c r="J46" s="91">
        <v>1</v>
      </c>
      <c r="K46" s="91">
        <v>10</v>
      </c>
      <c r="L46" s="91">
        <v>1</v>
      </c>
      <c r="M46" s="91">
        <v>2</v>
      </c>
      <c r="N46" s="91">
        <v>0</v>
      </c>
      <c r="O46" s="91">
        <v>2</v>
      </c>
      <c r="P46" s="91">
        <v>0</v>
      </c>
      <c r="Q46" s="91">
        <v>0</v>
      </c>
      <c r="R46" s="91">
        <v>-1</v>
      </c>
      <c r="S46" s="91">
        <v>6</v>
      </c>
      <c r="T46" s="91">
        <v>0</v>
      </c>
      <c r="U46" s="91">
        <v>0</v>
      </c>
    </row>
    <row r="47" spans="1:21" ht="14.1" customHeight="1">
      <c r="A47" s="289"/>
      <c r="B47" s="113" t="s">
        <v>83</v>
      </c>
      <c r="C47" s="91">
        <v>8</v>
      </c>
      <c r="D47" s="91">
        <v>0</v>
      </c>
      <c r="E47" s="91">
        <v>0</v>
      </c>
      <c r="F47" s="91">
        <v>0</v>
      </c>
      <c r="G47" s="91">
        <v>2</v>
      </c>
      <c r="H47" s="91">
        <v>0</v>
      </c>
      <c r="I47" s="91">
        <v>0</v>
      </c>
      <c r="J47" s="91">
        <v>2</v>
      </c>
      <c r="K47" s="91">
        <v>8</v>
      </c>
      <c r="L47" s="91">
        <v>-1</v>
      </c>
      <c r="M47" s="91">
        <v>1</v>
      </c>
      <c r="N47" s="91">
        <v>-1</v>
      </c>
      <c r="O47" s="91">
        <v>2</v>
      </c>
      <c r="P47" s="91">
        <v>1</v>
      </c>
      <c r="Q47" s="91">
        <v>2</v>
      </c>
      <c r="R47" s="91">
        <v>1</v>
      </c>
      <c r="S47" s="91">
        <v>2</v>
      </c>
      <c r="T47" s="91">
        <v>0</v>
      </c>
      <c r="U47" s="91">
        <v>1</v>
      </c>
    </row>
    <row r="48" spans="1:21" ht="14.1" customHeight="1">
      <c r="A48" s="289"/>
      <c r="B48" s="113" t="s">
        <v>84</v>
      </c>
      <c r="C48" s="91">
        <v>5</v>
      </c>
      <c r="D48" s="91">
        <v>0</v>
      </c>
      <c r="E48" s="91">
        <v>0</v>
      </c>
      <c r="F48" s="91">
        <v>0</v>
      </c>
      <c r="G48" s="91">
        <v>2</v>
      </c>
      <c r="H48" s="91">
        <v>0</v>
      </c>
      <c r="I48" s="91">
        <v>1</v>
      </c>
      <c r="J48" s="91">
        <v>1</v>
      </c>
      <c r="K48" s="91">
        <v>0</v>
      </c>
      <c r="L48" s="91">
        <v>1</v>
      </c>
      <c r="M48" s="91">
        <v>0</v>
      </c>
      <c r="N48" s="91">
        <v>1</v>
      </c>
      <c r="O48" s="91">
        <v>0</v>
      </c>
      <c r="P48" s="91">
        <v>-1</v>
      </c>
      <c r="Q48" s="91">
        <v>0</v>
      </c>
      <c r="R48" s="91">
        <v>2</v>
      </c>
      <c r="S48" s="91">
        <v>-2</v>
      </c>
      <c r="T48" s="91">
        <v>-1</v>
      </c>
      <c r="U48" s="91">
        <v>0</v>
      </c>
    </row>
    <row r="49" spans="1:21" ht="14.1" customHeight="1">
      <c r="A49" s="290"/>
      <c r="B49" s="117" t="s">
        <v>90</v>
      </c>
      <c r="C49" s="97">
        <f>C44-C43</f>
        <v>11</v>
      </c>
      <c r="D49" s="97">
        <f>D44-D43</f>
        <v>0</v>
      </c>
      <c r="E49" s="97">
        <f>E44-E43</f>
        <v>0</v>
      </c>
      <c r="F49" s="97">
        <f>F44-F43</f>
        <v>0</v>
      </c>
      <c r="G49" s="97">
        <f>G44-G43</f>
        <v>0</v>
      </c>
      <c r="H49" s="97">
        <v>0</v>
      </c>
      <c r="I49" s="97">
        <f t="shared" ref="I49:U49" si="4">I44-I43</f>
        <v>0</v>
      </c>
      <c r="J49" s="97">
        <f t="shared" si="4"/>
        <v>0</v>
      </c>
      <c r="K49" s="97">
        <f t="shared" si="4"/>
        <v>11</v>
      </c>
      <c r="L49" s="97">
        <f t="shared" si="4"/>
        <v>0</v>
      </c>
      <c r="M49" s="97">
        <f t="shared" si="4"/>
        <v>-1</v>
      </c>
      <c r="N49" s="97">
        <f t="shared" si="4"/>
        <v>1</v>
      </c>
      <c r="O49" s="97">
        <f t="shared" si="4"/>
        <v>-1</v>
      </c>
      <c r="P49" s="97">
        <f t="shared" si="4"/>
        <v>2</v>
      </c>
      <c r="Q49" s="97">
        <f t="shared" si="4"/>
        <v>-1</v>
      </c>
      <c r="R49" s="97">
        <f t="shared" si="4"/>
        <v>-2</v>
      </c>
      <c r="S49" s="97">
        <f t="shared" si="4"/>
        <v>9</v>
      </c>
      <c r="T49" s="97">
        <f t="shared" si="4"/>
        <v>3</v>
      </c>
      <c r="U49" s="97">
        <f t="shared" si="4"/>
        <v>1</v>
      </c>
    </row>
    <row r="50" spans="1:21" ht="14.1" customHeight="1">
      <c r="A50" s="289" t="s">
        <v>58</v>
      </c>
      <c r="B50" s="113" t="s">
        <v>87</v>
      </c>
      <c r="C50" s="101">
        <v>0.70422535211267612</v>
      </c>
      <c r="D50" s="102" t="s">
        <v>51</v>
      </c>
      <c r="E50" s="102" t="s">
        <v>51</v>
      </c>
      <c r="F50" s="102" t="s">
        <v>51</v>
      </c>
      <c r="G50" s="101">
        <v>-10</v>
      </c>
      <c r="H50" s="102" t="s">
        <v>51</v>
      </c>
      <c r="I50" s="102" t="s">
        <v>51</v>
      </c>
      <c r="J50" s="101">
        <v>-15.384615384615385</v>
      </c>
      <c r="K50" s="101">
        <v>1.5748031496062991</v>
      </c>
      <c r="L50" s="102" t="s">
        <v>51</v>
      </c>
      <c r="M50" s="102" t="s">
        <v>51</v>
      </c>
      <c r="N50" s="101">
        <v>3.7037037037037033</v>
      </c>
      <c r="O50" s="101">
        <v>-8.3333333333333321</v>
      </c>
      <c r="P50" s="102" t="s">
        <v>51</v>
      </c>
      <c r="Q50" s="101">
        <v>6.4516129032258061</v>
      </c>
      <c r="R50" s="101">
        <v>0</v>
      </c>
      <c r="S50" s="101">
        <v>0</v>
      </c>
      <c r="T50" s="101">
        <v>3.7037037037037033</v>
      </c>
      <c r="U50" s="102">
        <v>10</v>
      </c>
    </row>
    <row r="51" spans="1:21" ht="14.1" customHeight="1">
      <c r="A51" s="289"/>
      <c r="B51" s="113" t="s">
        <v>82</v>
      </c>
      <c r="C51" s="101">
        <v>4.5454545454545459</v>
      </c>
      <c r="D51" s="102" t="s">
        <v>51</v>
      </c>
      <c r="E51" s="102" t="s">
        <v>51</v>
      </c>
      <c r="F51" s="102" t="s">
        <v>51</v>
      </c>
      <c r="G51" s="101">
        <v>11.111111111111111</v>
      </c>
      <c r="H51" s="102" t="s">
        <v>51</v>
      </c>
      <c r="I51" s="102" t="s">
        <v>51</v>
      </c>
      <c r="J51" s="101">
        <v>9.0909090909090917</v>
      </c>
      <c r="K51" s="101">
        <v>3.8759689922480618</v>
      </c>
      <c r="L51" s="102" t="s">
        <v>51</v>
      </c>
      <c r="M51" s="102" t="s">
        <v>51</v>
      </c>
      <c r="N51" s="101">
        <v>0</v>
      </c>
      <c r="O51" s="102">
        <v>18.181818181818183</v>
      </c>
      <c r="P51" s="102" t="s">
        <v>51</v>
      </c>
      <c r="Q51" s="101">
        <v>0</v>
      </c>
      <c r="R51" s="101">
        <v>-6.666666666666667</v>
      </c>
      <c r="S51" s="101">
        <v>6.666666666666667</v>
      </c>
      <c r="T51" s="101">
        <v>0</v>
      </c>
      <c r="U51" s="102">
        <v>0</v>
      </c>
    </row>
    <row r="52" spans="1:21" ht="14.1" customHeight="1">
      <c r="A52" s="289"/>
      <c r="B52" s="113" t="s">
        <v>83</v>
      </c>
      <c r="C52" s="101">
        <v>2.6755852842809364</v>
      </c>
      <c r="D52" s="102" t="s">
        <v>51</v>
      </c>
      <c r="E52" s="114" t="s">
        <v>51</v>
      </c>
      <c r="F52" s="102" t="s">
        <v>51</v>
      </c>
      <c r="G52" s="104">
        <v>10</v>
      </c>
      <c r="H52" s="102" t="s">
        <v>51</v>
      </c>
      <c r="I52" s="102" t="s">
        <v>51</v>
      </c>
      <c r="J52" s="101">
        <v>16.666666666666664</v>
      </c>
      <c r="K52" s="101">
        <v>2.9850746268656714</v>
      </c>
      <c r="L52" s="102" t="s">
        <v>51</v>
      </c>
      <c r="M52" s="102">
        <v>10</v>
      </c>
      <c r="N52" s="101">
        <v>-1.7857142857142856</v>
      </c>
      <c r="O52" s="102">
        <v>15.384615384615385</v>
      </c>
      <c r="P52" s="102" t="s">
        <v>51</v>
      </c>
      <c r="Q52" s="101">
        <v>6.0606060606060606</v>
      </c>
      <c r="R52" s="101">
        <v>7.1428571428571423</v>
      </c>
      <c r="S52" s="101">
        <v>2.083333333333333</v>
      </c>
      <c r="T52" s="101">
        <v>0</v>
      </c>
      <c r="U52" s="101">
        <v>9.0909090909090917</v>
      </c>
    </row>
    <row r="53" spans="1:21" ht="14.1" customHeight="1">
      <c r="A53" s="289"/>
      <c r="B53" s="113" t="s">
        <v>84</v>
      </c>
      <c r="C53" s="101">
        <v>1.6286644951140066</v>
      </c>
      <c r="D53" s="102" t="s">
        <v>51</v>
      </c>
      <c r="E53" s="114" t="s">
        <v>51</v>
      </c>
      <c r="F53" s="102" t="s">
        <v>51</v>
      </c>
      <c r="G53" s="104">
        <v>9.0909090909090917</v>
      </c>
      <c r="H53" s="102" t="s">
        <v>51</v>
      </c>
      <c r="I53" s="102" t="s">
        <v>51</v>
      </c>
      <c r="J53" s="101">
        <v>7.1428571428571423</v>
      </c>
      <c r="K53" s="101">
        <v>0</v>
      </c>
      <c r="L53" s="102" t="s">
        <v>51</v>
      </c>
      <c r="M53" s="102">
        <v>0</v>
      </c>
      <c r="N53" s="101">
        <v>1.8181818181818181</v>
      </c>
      <c r="O53" s="102">
        <v>0</v>
      </c>
      <c r="P53" s="102" t="s">
        <v>51</v>
      </c>
      <c r="Q53" s="101">
        <v>0</v>
      </c>
      <c r="R53" s="101">
        <v>13.333333333333334</v>
      </c>
      <c r="S53" s="101">
        <v>-2.0408163265306123</v>
      </c>
      <c r="T53" s="101">
        <v>-3.5714285714285712</v>
      </c>
      <c r="U53" s="101">
        <v>0</v>
      </c>
    </row>
    <row r="54" spans="1:21" ht="14.1" customHeight="1">
      <c r="A54" s="290"/>
      <c r="B54" s="117" t="s">
        <v>90</v>
      </c>
      <c r="C54" s="118">
        <f>IF(C43&lt;10,"※",C49/C43*100)</f>
        <v>3.5256410256410255</v>
      </c>
      <c r="D54" s="119" t="str">
        <f>IF(D43&lt;10,"※",D49/D43*100)</f>
        <v>※</v>
      </c>
      <c r="E54" s="120" t="str">
        <f>IF(E43&lt;10,"※",E49/E43*100)</f>
        <v>※</v>
      </c>
      <c r="F54" s="119" t="str">
        <f>IF(F43&lt;10,"※",F49/F43*100)</f>
        <v>※</v>
      </c>
      <c r="G54" s="121">
        <f>IF(G43&lt;10,"※",G49/G43*100)</f>
        <v>0</v>
      </c>
      <c r="H54" s="119" t="str">
        <f>IF(OR(H43&lt;10,H43="-"),"※",H49/H43*100)</f>
        <v>※</v>
      </c>
      <c r="I54" s="119" t="str">
        <f t="shared" ref="I54:U54" si="5">IF(I43&lt;10,"※",I49/I43*100)</f>
        <v>※</v>
      </c>
      <c r="J54" s="118">
        <f t="shared" si="5"/>
        <v>0</v>
      </c>
      <c r="K54" s="118">
        <f t="shared" si="5"/>
        <v>3.9855072463768111</v>
      </c>
      <c r="L54" s="119" t="str">
        <f t="shared" si="5"/>
        <v>※</v>
      </c>
      <c r="M54" s="119">
        <f>IF(M43&lt;10,"※",M49/M43*100)</f>
        <v>-9.0909090909090917</v>
      </c>
      <c r="N54" s="118">
        <f t="shared" si="5"/>
        <v>1.7857142857142856</v>
      </c>
      <c r="O54" s="119">
        <f t="shared" si="5"/>
        <v>-6.666666666666667</v>
      </c>
      <c r="P54" s="119" t="str">
        <f t="shared" si="5"/>
        <v>※</v>
      </c>
      <c r="Q54" s="118">
        <f t="shared" si="5"/>
        <v>-2.8571428571428572</v>
      </c>
      <c r="R54" s="118">
        <f t="shared" si="5"/>
        <v>-11.76470588235294</v>
      </c>
      <c r="S54" s="118">
        <f t="shared" si="5"/>
        <v>9.375</v>
      </c>
      <c r="T54" s="118">
        <f t="shared" si="5"/>
        <v>11.111111111111111</v>
      </c>
      <c r="U54" s="119">
        <f t="shared" si="5"/>
        <v>8.3333333333333321</v>
      </c>
    </row>
    <row r="55" spans="1:21" ht="13.5">
      <c r="A55" s="122"/>
      <c r="B55" s="12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3.5">
      <c r="A56" s="5"/>
      <c r="B56" s="122" t="s">
        <v>91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3.5">
      <c r="A57" s="48"/>
      <c r="B57" s="123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</row>
    <row r="58" spans="1:21" ht="13.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</row>
    <row r="59" spans="1:21" ht="13.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</row>
    <row r="60" spans="1:21" ht="13.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</row>
    <row r="61" spans="1:21" ht="13.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</row>
    <row r="62" spans="1:21" ht="13.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</row>
    <row r="63" spans="1:21" ht="13.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</row>
    <row r="64" spans="1:21" ht="13.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</row>
    <row r="65" spans="1:21" ht="13.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</row>
    <row r="66" spans="1:21" ht="13.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</row>
    <row r="67" spans="1:21" ht="13.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</row>
    <row r="68" spans="1:21" ht="13.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</row>
    <row r="69" spans="1:21" ht="13.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</row>
    <row r="70" spans="1:21" ht="13.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</row>
    <row r="71" spans="1:21" ht="13.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</row>
    <row r="72" spans="1:21" ht="13.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</row>
    <row r="73" spans="1:21" ht="13.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</row>
    <row r="74" spans="1:21" ht="13.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</row>
    <row r="75" spans="1:21" ht="13.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</row>
    <row r="76" spans="1:21" ht="13.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</row>
    <row r="77" spans="1:21" ht="13.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</row>
    <row r="78" spans="1:21" ht="13.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</row>
  </sheetData>
  <mergeCells count="32">
    <mergeCell ref="A34:A38"/>
    <mergeCell ref="A39:A44"/>
    <mergeCell ref="A45:A49"/>
    <mergeCell ref="A50:A54"/>
    <mergeCell ref="U5:U6"/>
    <mergeCell ref="A7:A12"/>
    <mergeCell ref="A13:A17"/>
    <mergeCell ref="A18:A22"/>
    <mergeCell ref="A23:A28"/>
    <mergeCell ref="A29:A33"/>
    <mergeCell ref="O5:O6"/>
    <mergeCell ref="P5:P6"/>
    <mergeCell ref="Q5:Q6"/>
    <mergeCell ref="R5:R6"/>
    <mergeCell ref="S5:S6"/>
    <mergeCell ref="T5:T6"/>
    <mergeCell ref="N5:N6"/>
    <mergeCell ref="A1:U1"/>
    <mergeCell ref="D4:F4"/>
    <mergeCell ref="G4:J4"/>
    <mergeCell ref="K4:U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"/>
  <pageMargins left="0.78740157480314965" right="0.19685039370078741" top="0.78740157480314965" bottom="0.78740157480314965" header="0.19685039370078741" footer="0.39370078740157483"/>
  <pageSetup paperSize="9" scale="92" orientation="portrait" r:id="rId1"/>
  <headerFooter alignWithMargins="0">
    <oddFooter>&amp;C－11－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M130"/>
  <sheetViews>
    <sheetView view="pageBreakPreview" zoomScaleNormal="100" workbookViewId="0">
      <selection sqref="A1:M1"/>
    </sheetView>
  </sheetViews>
  <sheetFormatPr defaultRowHeight="12"/>
  <cols>
    <col min="1" max="1" width="3" style="55" customWidth="1"/>
    <col min="2" max="2" width="13.125" style="5" customWidth="1"/>
    <col min="3" max="13" width="7.875" style="5" customWidth="1"/>
    <col min="14" max="234" width="9" style="5"/>
    <col min="235" max="235" width="3" style="5" customWidth="1"/>
    <col min="236" max="236" width="13.125" style="5" customWidth="1"/>
    <col min="237" max="247" width="7.875" style="5" customWidth="1"/>
    <col min="248" max="248" width="9" style="5"/>
    <col min="249" max="259" width="7.875" style="5" customWidth="1"/>
    <col min="260" max="490" width="9" style="5"/>
    <col min="491" max="491" width="3" style="5" customWidth="1"/>
    <col min="492" max="492" width="13.125" style="5" customWidth="1"/>
    <col min="493" max="503" width="7.875" style="5" customWidth="1"/>
    <col min="504" max="504" width="9" style="5"/>
    <col min="505" max="515" width="7.875" style="5" customWidth="1"/>
    <col min="516" max="746" width="9" style="5"/>
    <col min="747" max="747" width="3" style="5" customWidth="1"/>
    <col min="748" max="748" width="13.125" style="5" customWidth="1"/>
    <col min="749" max="759" width="7.875" style="5" customWidth="1"/>
    <col min="760" max="760" width="9" style="5"/>
    <col min="761" max="771" width="7.875" style="5" customWidth="1"/>
    <col min="772" max="1002" width="9" style="5"/>
    <col min="1003" max="1003" width="3" style="5" customWidth="1"/>
    <col min="1004" max="1004" width="13.125" style="5" customWidth="1"/>
    <col min="1005" max="1015" width="7.875" style="5" customWidth="1"/>
    <col min="1016" max="1016" width="9" style="5"/>
    <col min="1017" max="1027" width="7.875" style="5" customWidth="1"/>
    <col min="1028" max="1258" width="9" style="5"/>
    <col min="1259" max="1259" width="3" style="5" customWidth="1"/>
    <col min="1260" max="1260" width="13.125" style="5" customWidth="1"/>
    <col min="1261" max="1271" width="7.875" style="5" customWidth="1"/>
    <col min="1272" max="1272" width="9" style="5"/>
    <col min="1273" max="1283" width="7.875" style="5" customWidth="1"/>
    <col min="1284" max="1514" width="9" style="5"/>
    <col min="1515" max="1515" width="3" style="5" customWidth="1"/>
    <col min="1516" max="1516" width="13.125" style="5" customWidth="1"/>
    <col min="1517" max="1527" width="7.875" style="5" customWidth="1"/>
    <col min="1528" max="1528" width="9" style="5"/>
    <col min="1529" max="1539" width="7.875" style="5" customWidth="1"/>
    <col min="1540" max="1770" width="9" style="5"/>
    <col min="1771" max="1771" width="3" style="5" customWidth="1"/>
    <col min="1772" max="1772" width="13.125" style="5" customWidth="1"/>
    <col min="1773" max="1783" width="7.875" style="5" customWidth="1"/>
    <col min="1784" max="1784" width="9" style="5"/>
    <col min="1785" max="1795" width="7.875" style="5" customWidth="1"/>
    <col min="1796" max="2026" width="9" style="5"/>
    <col min="2027" max="2027" width="3" style="5" customWidth="1"/>
    <col min="2028" max="2028" width="13.125" style="5" customWidth="1"/>
    <col min="2029" max="2039" width="7.875" style="5" customWidth="1"/>
    <col min="2040" max="2040" width="9" style="5"/>
    <col min="2041" max="2051" width="7.875" style="5" customWidth="1"/>
    <col min="2052" max="2282" width="9" style="5"/>
    <col min="2283" max="2283" width="3" style="5" customWidth="1"/>
    <col min="2284" max="2284" width="13.125" style="5" customWidth="1"/>
    <col min="2285" max="2295" width="7.875" style="5" customWidth="1"/>
    <col min="2296" max="2296" width="9" style="5"/>
    <col min="2297" max="2307" width="7.875" style="5" customWidth="1"/>
    <col min="2308" max="2538" width="9" style="5"/>
    <col min="2539" max="2539" width="3" style="5" customWidth="1"/>
    <col min="2540" max="2540" width="13.125" style="5" customWidth="1"/>
    <col min="2541" max="2551" width="7.875" style="5" customWidth="1"/>
    <col min="2552" max="2552" width="9" style="5"/>
    <col min="2553" max="2563" width="7.875" style="5" customWidth="1"/>
    <col min="2564" max="2794" width="9" style="5"/>
    <col min="2795" max="2795" width="3" style="5" customWidth="1"/>
    <col min="2796" max="2796" width="13.125" style="5" customWidth="1"/>
    <col min="2797" max="2807" width="7.875" style="5" customWidth="1"/>
    <col min="2808" max="2808" width="9" style="5"/>
    <col min="2809" max="2819" width="7.875" style="5" customWidth="1"/>
    <col min="2820" max="3050" width="9" style="5"/>
    <col min="3051" max="3051" width="3" style="5" customWidth="1"/>
    <col min="3052" max="3052" width="13.125" style="5" customWidth="1"/>
    <col min="3053" max="3063" width="7.875" style="5" customWidth="1"/>
    <col min="3064" max="3064" width="9" style="5"/>
    <col min="3065" max="3075" width="7.875" style="5" customWidth="1"/>
    <col min="3076" max="3306" width="9" style="5"/>
    <col min="3307" max="3307" width="3" style="5" customWidth="1"/>
    <col min="3308" max="3308" width="13.125" style="5" customWidth="1"/>
    <col min="3309" max="3319" width="7.875" style="5" customWidth="1"/>
    <col min="3320" max="3320" width="9" style="5"/>
    <col min="3321" max="3331" width="7.875" style="5" customWidth="1"/>
    <col min="3332" max="3562" width="9" style="5"/>
    <col min="3563" max="3563" width="3" style="5" customWidth="1"/>
    <col min="3564" max="3564" width="13.125" style="5" customWidth="1"/>
    <col min="3565" max="3575" width="7.875" style="5" customWidth="1"/>
    <col min="3576" max="3576" width="9" style="5"/>
    <col min="3577" max="3587" width="7.875" style="5" customWidth="1"/>
    <col min="3588" max="3818" width="9" style="5"/>
    <col min="3819" max="3819" width="3" style="5" customWidth="1"/>
    <col min="3820" max="3820" width="13.125" style="5" customWidth="1"/>
    <col min="3821" max="3831" width="7.875" style="5" customWidth="1"/>
    <col min="3832" max="3832" width="9" style="5"/>
    <col min="3833" max="3843" width="7.875" style="5" customWidth="1"/>
    <col min="3844" max="4074" width="9" style="5"/>
    <col min="4075" max="4075" width="3" style="5" customWidth="1"/>
    <col min="4076" max="4076" width="13.125" style="5" customWidth="1"/>
    <col min="4077" max="4087" width="7.875" style="5" customWidth="1"/>
    <col min="4088" max="4088" width="9" style="5"/>
    <col min="4089" max="4099" width="7.875" style="5" customWidth="1"/>
    <col min="4100" max="4330" width="9" style="5"/>
    <col min="4331" max="4331" width="3" style="5" customWidth="1"/>
    <col min="4332" max="4332" width="13.125" style="5" customWidth="1"/>
    <col min="4333" max="4343" width="7.875" style="5" customWidth="1"/>
    <col min="4344" max="4344" width="9" style="5"/>
    <col min="4345" max="4355" width="7.875" style="5" customWidth="1"/>
    <col min="4356" max="4586" width="9" style="5"/>
    <col min="4587" max="4587" width="3" style="5" customWidth="1"/>
    <col min="4588" max="4588" width="13.125" style="5" customWidth="1"/>
    <col min="4589" max="4599" width="7.875" style="5" customWidth="1"/>
    <col min="4600" max="4600" width="9" style="5"/>
    <col min="4601" max="4611" width="7.875" style="5" customWidth="1"/>
    <col min="4612" max="4842" width="9" style="5"/>
    <col min="4843" max="4843" width="3" style="5" customWidth="1"/>
    <col min="4844" max="4844" width="13.125" style="5" customWidth="1"/>
    <col min="4845" max="4855" width="7.875" style="5" customWidth="1"/>
    <col min="4856" max="4856" width="9" style="5"/>
    <col min="4857" max="4867" width="7.875" style="5" customWidth="1"/>
    <col min="4868" max="5098" width="9" style="5"/>
    <col min="5099" max="5099" width="3" style="5" customWidth="1"/>
    <col min="5100" max="5100" width="13.125" style="5" customWidth="1"/>
    <col min="5101" max="5111" width="7.875" style="5" customWidth="1"/>
    <col min="5112" max="5112" width="9" style="5"/>
    <col min="5113" max="5123" width="7.875" style="5" customWidth="1"/>
    <col min="5124" max="5354" width="9" style="5"/>
    <col min="5355" max="5355" width="3" style="5" customWidth="1"/>
    <col min="5356" max="5356" width="13.125" style="5" customWidth="1"/>
    <col min="5357" max="5367" width="7.875" style="5" customWidth="1"/>
    <col min="5368" max="5368" width="9" style="5"/>
    <col min="5369" max="5379" width="7.875" style="5" customWidth="1"/>
    <col min="5380" max="5610" width="9" style="5"/>
    <col min="5611" max="5611" width="3" style="5" customWidth="1"/>
    <col min="5612" max="5612" width="13.125" style="5" customWidth="1"/>
    <col min="5613" max="5623" width="7.875" style="5" customWidth="1"/>
    <col min="5624" max="5624" width="9" style="5"/>
    <col min="5625" max="5635" width="7.875" style="5" customWidth="1"/>
    <col min="5636" max="5866" width="9" style="5"/>
    <col min="5867" max="5867" width="3" style="5" customWidth="1"/>
    <col min="5868" max="5868" width="13.125" style="5" customWidth="1"/>
    <col min="5869" max="5879" width="7.875" style="5" customWidth="1"/>
    <col min="5880" max="5880" width="9" style="5"/>
    <col min="5881" max="5891" width="7.875" style="5" customWidth="1"/>
    <col min="5892" max="6122" width="9" style="5"/>
    <col min="6123" max="6123" width="3" style="5" customWidth="1"/>
    <col min="6124" max="6124" width="13.125" style="5" customWidth="1"/>
    <col min="6125" max="6135" width="7.875" style="5" customWidth="1"/>
    <col min="6136" max="6136" width="9" style="5"/>
    <col min="6137" max="6147" width="7.875" style="5" customWidth="1"/>
    <col min="6148" max="6378" width="9" style="5"/>
    <col min="6379" max="6379" width="3" style="5" customWidth="1"/>
    <col min="6380" max="6380" width="13.125" style="5" customWidth="1"/>
    <col min="6381" max="6391" width="7.875" style="5" customWidth="1"/>
    <col min="6392" max="6392" width="9" style="5"/>
    <col min="6393" max="6403" width="7.875" style="5" customWidth="1"/>
    <col min="6404" max="6634" width="9" style="5"/>
    <col min="6635" max="6635" width="3" style="5" customWidth="1"/>
    <col min="6636" max="6636" width="13.125" style="5" customWidth="1"/>
    <col min="6637" max="6647" width="7.875" style="5" customWidth="1"/>
    <col min="6648" max="6648" width="9" style="5"/>
    <col min="6649" max="6659" width="7.875" style="5" customWidth="1"/>
    <col min="6660" max="6890" width="9" style="5"/>
    <col min="6891" max="6891" width="3" style="5" customWidth="1"/>
    <col min="6892" max="6892" width="13.125" style="5" customWidth="1"/>
    <col min="6893" max="6903" width="7.875" style="5" customWidth="1"/>
    <col min="6904" max="6904" width="9" style="5"/>
    <col min="6905" max="6915" width="7.875" style="5" customWidth="1"/>
    <col min="6916" max="7146" width="9" style="5"/>
    <col min="7147" max="7147" width="3" style="5" customWidth="1"/>
    <col min="7148" max="7148" width="13.125" style="5" customWidth="1"/>
    <col min="7149" max="7159" width="7.875" style="5" customWidth="1"/>
    <col min="7160" max="7160" width="9" style="5"/>
    <col min="7161" max="7171" width="7.875" style="5" customWidth="1"/>
    <col min="7172" max="7402" width="9" style="5"/>
    <col min="7403" max="7403" width="3" style="5" customWidth="1"/>
    <col min="7404" max="7404" width="13.125" style="5" customWidth="1"/>
    <col min="7405" max="7415" width="7.875" style="5" customWidth="1"/>
    <col min="7416" max="7416" width="9" style="5"/>
    <col min="7417" max="7427" width="7.875" style="5" customWidth="1"/>
    <col min="7428" max="7658" width="9" style="5"/>
    <col min="7659" max="7659" width="3" style="5" customWidth="1"/>
    <col min="7660" max="7660" width="13.125" style="5" customWidth="1"/>
    <col min="7661" max="7671" width="7.875" style="5" customWidth="1"/>
    <col min="7672" max="7672" width="9" style="5"/>
    <col min="7673" max="7683" width="7.875" style="5" customWidth="1"/>
    <col min="7684" max="7914" width="9" style="5"/>
    <col min="7915" max="7915" width="3" style="5" customWidth="1"/>
    <col min="7916" max="7916" width="13.125" style="5" customWidth="1"/>
    <col min="7917" max="7927" width="7.875" style="5" customWidth="1"/>
    <col min="7928" max="7928" width="9" style="5"/>
    <col min="7929" max="7939" width="7.875" style="5" customWidth="1"/>
    <col min="7940" max="8170" width="9" style="5"/>
    <col min="8171" max="8171" width="3" style="5" customWidth="1"/>
    <col min="8172" max="8172" width="13.125" style="5" customWidth="1"/>
    <col min="8173" max="8183" width="7.875" style="5" customWidth="1"/>
    <col min="8184" max="8184" width="9" style="5"/>
    <col min="8185" max="8195" width="7.875" style="5" customWidth="1"/>
    <col min="8196" max="8426" width="9" style="5"/>
    <col min="8427" max="8427" width="3" style="5" customWidth="1"/>
    <col min="8428" max="8428" width="13.125" style="5" customWidth="1"/>
    <col min="8429" max="8439" width="7.875" style="5" customWidth="1"/>
    <col min="8440" max="8440" width="9" style="5"/>
    <col min="8441" max="8451" width="7.875" style="5" customWidth="1"/>
    <col min="8452" max="8682" width="9" style="5"/>
    <col min="8683" max="8683" width="3" style="5" customWidth="1"/>
    <col min="8684" max="8684" width="13.125" style="5" customWidth="1"/>
    <col min="8685" max="8695" width="7.875" style="5" customWidth="1"/>
    <col min="8696" max="8696" width="9" style="5"/>
    <col min="8697" max="8707" width="7.875" style="5" customWidth="1"/>
    <col min="8708" max="8938" width="9" style="5"/>
    <col min="8939" max="8939" width="3" style="5" customWidth="1"/>
    <col min="8940" max="8940" width="13.125" style="5" customWidth="1"/>
    <col min="8941" max="8951" width="7.875" style="5" customWidth="1"/>
    <col min="8952" max="8952" width="9" style="5"/>
    <col min="8953" max="8963" width="7.875" style="5" customWidth="1"/>
    <col min="8964" max="9194" width="9" style="5"/>
    <col min="9195" max="9195" width="3" style="5" customWidth="1"/>
    <col min="9196" max="9196" width="13.125" style="5" customWidth="1"/>
    <col min="9197" max="9207" width="7.875" style="5" customWidth="1"/>
    <col min="9208" max="9208" width="9" style="5"/>
    <col min="9209" max="9219" width="7.875" style="5" customWidth="1"/>
    <col min="9220" max="9450" width="9" style="5"/>
    <col min="9451" max="9451" width="3" style="5" customWidth="1"/>
    <col min="9452" max="9452" width="13.125" style="5" customWidth="1"/>
    <col min="9453" max="9463" width="7.875" style="5" customWidth="1"/>
    <col min="9464" max="9464" width="9" style="5"/>
    <col min="9465" max="9475" width="7.875" style="5" customWidth="1"/>
    <col min="9476" max="9706" width="9" style="5"/>
    <col min="9707" max="9707" width="3" style="5" customWidth="1"/>
    <col min="9708" max="9708" width="13.125" style="5" customWidth="1"/>
    <col min="9709" max="9719" width="7.875" style="5" customWidth="1"/>
    <col min="9720" max="9720" width="9" style="5"/>
    <col min="9721" max="9731" width="7.875" style="5" customWidth="1"/>
    <col min="9732" max="9962" width="9" style="5"/>
    <col min="9963" max="9963" width="3" style="5" customWidth="1"/>
    <col min="9964" max="9964" width="13.125" style="5" customWidth="1"/>
    <col min="9965" max="9975" width="7.875" style="5" customWidth="1"/>
    <col min="9976" max="9976" width="9" style="5"/>
    <col min="9977" max="9987" width="7.875" style="5" customWidth="1"/>
    <col min="9988" max="10218" width="9" style="5"/>
    <col min="10219" max="10219" width="3" style="5" customWidth="1"/>
    <col min="10220" max="10220" width="13.125" style="5" customWidth="1"/>
    <col min="10221" max="10231" width="7.875" style="5" customWidth="1"/>
    <col min="10232" max="10232" width="9" style="5"/>
    <col min="10233" max="10243" width="7.875" style="5" customWidth="1"/>
    <col min="10244" max="10474" width="9" style="5"/>
    <col min="10475" max="10475" width="3" style="5" customWidth="1"/>
    <col min="10476" max="10476" width="13.125" style="5" customWidth="1"/>
    <col min="10477" max="10487" width="7.875" style="5" customWidth="1"/>
    <col min="10488" max="10488" width="9" style="5"/>
    <col min="10489" max="10499" width="7.875" style="5" customWidth="1"/>
    <col min="10500" max="10730" width="9" style="5"/>
    <col min="10731" max="10731" width="3" style="5" customWidth="1"/>
    <col min="10732" max="10732" width="13.125" style="5" customWidth="1"/>
    <col min="10733" max="10743" width="7.875" style="5" customWidth="1"/>
    <col min="10744" max="10744" width="9" style="5"/>
    <col min="10745" max="10755" width="7.875" style="5" customWidth="1"/>
    <col min="10756" max="10986" width="9" style="5"/>
    <col min="10987" max="10987" width="3" style="5" customWidth="1"/>
    <col min="10988" max="10988" width="13.125" style="5" customWidth="1"/>
    <col min="10989" max="10999" width="7.875" style="5" customWidth="1"/>
    <col min="11000" max="11000" width="9" style="5"/>
    <col min="11001" max="11011" width="7.875" style="5" customWidth="1"/>
    <col min="11012" max="11242" width="9" style="5"/>
    <col min="11243" max="11243" width="3" style="5" customWidth="1"/>
    <col min="11244" max="11244" width="13.125" style="5" customWidth="1"/>
    <col min="11245" max="11255" width="7.875" style="5" customWidth="1"/>
    <col min="11256" max="11256" width="9" style="5"/>
    <col min="11257" max="11267" width="7.875" style="5" customWidth="1"/>
    <col min="11268" max="11498" width="9" style="5"/>
    <col min="11499" max="11499" width="3" style="5" customWidth="1"/>
    <col min="11500" max="11500" width="13.125" style="5" customWidth="1"/>
    <col min="11501" max="11511" width="7.875" style="5" customWidth="1"/>
    <col min="11512" max="11512" width="9" style="5"/>
    <col min="11513" max="11523" width="7.875" style="5" customWidth="1"/>
    <col min="11524" max="11754" width="9" style="5"/>
    <col min="11755" max="11755" width="3" style="5" customWidth="1"/>
    <col min="11756" max="11756" width="13.125" style="5" customWidth="1"/>
    <col min="11757" max="11767" width="7.875" style="5" customWidth="1"/>
    <col min="11768" max="11768" width="9" style="5"/>
    <col min="11769" max="11779" width="7.875" style="5" customWidth="1"/>
    <col min="11780" max="12010" width="9" style="5"/>
    <col min="12011" max="12011" width="3" style="5" customWidth="1"/>
    <col min="12012" max="12012" width="13.125" style="5" customWidth="1"/>
    <col min="12013" max="12023" width="7.875" style="5" customWidth="1"/>
    <col min="12024" max="12024" width="9" style="5"/>
    <col min="12025" max="12035" width="7.875" style="5" customWidth="1"/>
    <col min="12036" max="12266" width="9" style="5"/>
    <col min="12267" max="12267" width="3" style="5" customWidth="1"/>
    <col min="12268" max="12268" width="13.125" style="5" customWidth="1"/>
    <col min="12269" max="12279" width="7.875" style="5" customWidth="1"/>
    <col min="12280" max="12280" width="9" style="5"/>
    <col min="12281" max="12291" width="7.875" style="5" customWidth="1"/>
    <col min="12292" max="12522" width="9" style="5"/>
    <col min="12523" max="12523" width="3" style="5" customWidth="1"/>
    <col min="12524" max="12524" width="13.125" style="5" customWidth="1"/>
    <col min="12525" max="12535" width="7.875" style="5" customWidth="1"/>
    <col min="12536" max="12536" width="9" style="5"/>
    <col min="12537" max="12547" width="7.875" style="5" customWidth="1"/>
    <col min="12548" max="12778" width="9" style="5"/>
    <col min="12779" max="12779" width="3" style="5" customWidth="1"/>
    <col min="12780" max="12780" width="13.125" style="5" customWidth="1"/>
    <col min="12781" max="12791" width="7.875" style="5" customWidth="1"/>
    <col min="12792" max="12792" width="9" style="5"/>
    <col min="12793" max="12803" width="7.875" style="5" customWidth="1"/>
    <col min="12804" max="13034" width="9" style="5"/>
    <col min="13035" max="13035" width="3" style="5" customWidth="1"/>
    <col min="13036" max="13036" width="13.125" style="5" customWidth="1"/>
    <col min="13037" max="13047" width="7.875" style="5" customWidth="1"/>
    <col min="13048" max="13048" width="9" style="5"/>
    <col min="13049" max="13059" width="7.875" style="5" customWidth="1"/>
    <col min="13060" max="13290" width="9" style="5"/>
    <col min="13291" max="13291" width="3" style="5" customWidth="1"/>
    <col min="13292" max="13292" width="13.125" style="5" customWidth="1"/>
    <col min="13293" max="13303" width="7.875" style="5" customWidth="1"/>
    <col min="13304" max="13304" width="9" style="5"/>
    <col min="13305" max="13315" width="7.875" style="5" customWidth="1"/>
    <col min="13316" max="13546" width="9" style="5"/>
    <col min="13547" max="13547" width="3" style="5" customWidth="1"/>
    <col min="13548" max="13548" width="13.125" style="5" customWidth="1"/>
    <col min="13549" max="13559" width="7.875" style="5" customWidth="1"/>
    <col min="13560" max="13560" width="9" style="5"/>
    <col min="13561" max="13571" width="7.875" style="5" customWidth="1"/>
    <col min="13572" max="13802" width="9" style="5"/>
    <col min="13803" max="13803" width="3" style="5" customWidth="1"/>
    <col min="13804" max="13804" width="13.125" style="5" customWidth="1"/>
    <col min="13805" max="13815" width="7.875" style="5" customWidth="1"/>
    <col min="13816" max="13816" width="9" style="5"/>
    <col min="13817" max="13827" width="7.875" style="5" customWidth="1"/>
    <col min="13828" max="14058" width="9" style="5"/>
    <col min="14059" max="14059" width="3" style="5" customWidth="1"/>
    <col min="14060" max="14060" width="13.125" style="5" customWidth="1"/>
    <col min="14061" max="14071" width="7.875" style="5" customWidth="1"/>
    <col min="14072" max="14072" width="9" style="5"/>
    <col min="14073" max="14083" width="7.875" style="5" customWidth="1"/>
    <col min="14084" max="14314" width="9" style="5"/>
    <col min="14315" max="14315" width="3" style="5" customWidth="1"/>
    <col min="14316" max="14316" width="13.125" style="5" customWidth="1"/>
    <col min="14317" max="14327" width="7.875" style="5" customWidth="1"/>
    <col min="14328" max="14328" width="9" style="5"/>
    <col min="14329" max="14339" width="7.875" style="5" customWidth="1"/>
    <col min="14340" max="14570" width="9" style="5"/>
    <col min="14571" max="14571" width="3" style="5" customWidth="1"/>
    <col min="14572" max="14572" width="13.125" style="5" customWidth="1"/>
    <col min="14573" max="14583" width="7.875" style="5" customWidth="1"/>
    <col min="14584" max="14584" width="9" style="5"/>
    <col min="14585" max="14595" width="7.875" style="5" customWidth="1"/>
    <col min="14596" max="14826" width="9" style="5"/>
    <col min="14827" max="14827" width="3" style="5" customWidth="1"/>
    <col min="14828" max="14828" width="13.125" style="5" customWidth="1"/>
    <col min="14829" max="14839" width="7.875" style="5" customWidth="1"/>
    <col min="14840" max="14840" width="9" style="5"/>
    <col min="14841" max="14851" width="7.875" style="5" customWidth="1"/>
    <col min="14852" max="15082" width="9" style="5"/>
    <col min="15083" max="15083" width="3" style="5" customWidth="1"/>
    <col min="15084" max="15084" width="13.125" style="5" customWidth="1"/>
    <col min="15085" max="15095" width="7.875" style="5" customWidth="1"/>
    <col min="15096" max="15096" width="9" style="5"/>
    <col min="15097" max="15107" width="7.875" style="5" customWidth="1"/>
    <col min="15108" max="15338" width="9" style="5"/>
    <col min="15339" max="15339" width="3" style="5" customWidth="1"/>
    <col min="15340" max="15340" width="13.125" style="5" customWidth="1"/>
    <col min="15341" max="15351" width="7.875" style="5" customWidth="1"/>
    <col min="15352" max="15352" width="9" style="5"/>
    <col min="15353" max="15363" width="7.875" style="5" customWidth="1"/>
    <col min="15364" max="15594" width="9" style="5"/>
    <col min="15595" max="15595" width="3" style="5" customWidth="1"/>
    <col min="15596" max="15596" width="13.125" style="5" customWidth="1"/>
    <col min="15597" max="15607" width="7.875" style="5" customWidth="1"/>
    <col min="15608" max="15608" width="9" style="5"/>
    <col min="15609" max="15619" width="7.875" style="5" customWidth="1"/>
    <col min="15620" max="15850" width="9" style="5"/>
    <col min="15851" max="15851" width="3" style="5" customWidth="1"/>
    <col min="15852" max="15852" width="13.125" style="5" customWidth="1"/>
    <col min="15853" max="15863" width="7.875" style="5" customWidth="1"/>
    <col min="15864" max="15864" width="9" style="5"/>
    <col min="15865" max="15875" width="7.875" style="5" customWidth="1"/>
    <col min="15876" max="16106" width="9" style="5"/>
    <col min="16107" max="16107" width="3" style="5" customWidth="1"/>
    <col min="16108" max="16108" width="13.125" style="5" customWidth="1"/>
    <col min="16109" max="16119" width="7.875" style="5" customWidth="1"/>
    <col min="16120" max="16120" width="9" style="5"/>
    <col min="16121" max="16131" width="7.875" style="5" customWidth="1"/>
    <col min="16132" max="16384" width="9" style="5"/>
  </cols>
  <sheetData>
    <row r="1" spans="1:13" ht="13.5">
      <c r="A1" s="279" t="s">
        <v>92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3" customHeight="1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8"/>
      <c r="B3" s="9" t="s">
        <v>9</v>
      </c>
      <c r="C3" s="9"/>
      <c r="D3" s="9"/>
      <c r="E3" s="9"/>
      <c r="F3" s="9"/>
      <c r="G3" s="9"/>
      <c r="H3" s="9"/>
      <c r="I3" s="9"/>
      <c r="J3" s="9"/>
      <c r="K3" s="9"/>
      <c r="L3" s="10"/>
      <c r="M3" s="10" t="s">
        <v>10</v>
      </c>
    </row>
    <row r="4" spans="1:13" ht="14.25" customHeight="1">
      <c r="A4" s="11"/>
      <c r="B4" s="11" t="s">
        <v>93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49.5" customHeight="1">
      <c r="A5" s="15"/>
      <c r="B5" s="125" t="s">
        <v>94</v>
      </c>
      <c r="C5" s="308" t="s">
        <v>95</v>
      </c>
      <c r="D5" s="126" t="s">
        <v>96</v>
      </c>
      <c r="E5" s="308" t="s">
        <v>97</v>
      </c>
      <c r="F5" s="308" t="s">
        <v>98</v>
      </c>
      <c r="G5" s="310" t="s">
        <v>99</v>
      </c>
      <c r="H5" s="308" t="s">
        <v>100</v>
      </c>
      <c r="I5" s="308" t="s">
        <v>101</v>
      </c>
      <c r="J5" s="312" t="s">
        <v>102</v>
      </c>
      <c r="K5" s="126" t="s">
        <v>103</v>
      </c>
      <c r="L5" s="310" t="s">
        <v>104</v>
      </c>
      <c r="M5" s="126" t="s">
        <v>105</v>
      </c>
    </row>
    <row r="6" spans="1:13" ht="28.5" customHeight="1">
      <c r="A6" s="15"/>
      <c r="B6" s="117" t="s">
        <v>106</v>
      </c>
      <c r="C6" s="309"/>
      <c r="D6" s="69" t="s">
        <v>107</v>
      </c>
      <c r="E6" s="309"/>
      <c r="F6" s="309"/>
      <c r="G6" s="311"/>
      <c r="H6" s="309"/>
      <c r="I6" s="309"/>
      <c r="J6" s="313"/>
      <c r="K6" s="69" t="s">
        <v>108</v>
      </c>
      <c r="L6" s="309"/>
      <c r="M6" s="69" t="s">
        <v>109</v>
      </c>
    </row>
    <row r="7" spans="1:13" ht="14.25" customHeight="1">
      <c r="A7" s="292" t="s">
        <v>3</v>
      </c>
      <c r="B7" s="20" t="s">
        <v>110</v>
      </c>
      <c r="C7" s="127">
        <v>14</v>
      </c>
      <c r="D7" s="127">
        <v>93</v>
      </c>
      <c r="E7" s="127">
        <v>120</v>
      </c>
      <c r="F7" s="127">
        <v>81</v>
      </c>
      <c r="G7" s="128">
        <v>96</v>
      </c>
      <c r="H7" s="127">
        <v>18</v>
      </c>
      <c r="I7" s="127">
        <v>31</v>
      </c>
      <c r="J7" s="127">
        <v>50</v>
      </c>
      <c r="K7" s="127">
        <v>28</v>
      </c>
      <c r="L7" s="128">
        <v>46</v>
      </c>
      <c r="M7" s="128">
        <v>47</v>
      </c>
    </row>
    <row r="8" spans="1:13" ht="14.25" customHeight="1">
      <c r="A8" s="303"/>
      <c r="B8" s="20" t="s">
        <v>28</v>
      </c>
      <c r="C8" s="127">
        <v>14</v>
      </c>
      <c r="D8" s="127">
        <v>104</v>
      </c>
      <c r="E8" s="127">
        <v>122</v>
      </c>
      <c r="F8" s="127">
        <v>80</v>
      </c>
      <c r="G8" s="128">
        <v>96</v>
      </c>
      <c r="H8" s="127">
        <v>19</v>
      </c>
      <c r="I8" s="127">
        <v>32</v>
      </c>
      <c r="J8" s="127">
        <v>51</v>
      </c>
      <c r="K8" s="127">
        <v>26</v>
      </c>
      <c r="L8" s="128">
        <v>48</v>
      </c>
      <c r="M8" s="128">
        <v>47</v>
      </c>
    </row>
    <row r="9" spans="1:13" ht="14.25" customHeight="1">
      <c r="A9" s="303"/>
      <c r="B9" s="20" t="s">
        <v>29</v>
      </c>
      <c r="C9" s="129">
        <v>14</v>
      </c>
      <c r="D9" s="129">
        <v>106</v>
      </c>
      <c r="E9" s="129">
        <v>127</v>
      </c>
      <c r="F9" s="129">
        <v>83</v>
      </c>
      <c r="G9" s="130">
        <v>95</v>
      </c>
      <c r="H9" s="129">
        <v>19</v>
      </c>
      <c r="I9" s="129">
        <v>29</v>
      </c>
      <c r="J9" s="129">
        <v>50</v>
      </c>
      <c r="K9" s="129">
        <v>25</v>
      </c>
      <c r="L9" s="130">
        <v>46</v>
      </c>
      <c r="M9" s="130">
        <v>47</v>
      </c>
    </row>
    <row r="10" spans="1:13" ht="12" customHeight="1">
      <c r="A10" s="303"/>
      <c r="B10" s="20" t="s">
        <v>30</v>
      </c>
      <c r="C10" s="129">
        <v>14</v>
      </c>
      <c r="D10" s="129">
        <v>112</v>
      </c>
      <c r="E10" s="129">
        <v>128</v>
      </c>
      <c r="F10" s="129">
        <v>82</v>
      </c>
      <c r="G10" s="130">
        <v>99</v>
      </c>
      <c r="H10" s="129">
        <v>17</v>
      </c>
      <c r="I10" s="129">
        <v>30</v>
      </c>
      <c r="J10" s="129">
        <v>50</v>
      </c>
      <c r="K10" s="129">
        <v>27</v>
      </c>
      <c r="L10" s="130">
        <v>49</v>
      </c>
      <c r="M10" s="130">
        <v>49</v>
      </c>
    </row>
    <row r="11" spans="1:13" ht="12" customHeight="1">
      <c r="A11" s="303"/>
      <c r="B11" s="40" t="s">
        <v>31</v>
      </c>
      <c r="C11" s="129">
        <v>14</v>
      </c>
      <c r="D11" s="130">
        <v>114</v>
      </c>
      <c r="E11" s="129">
        <v>130</v>
      </c>
      <c r="F11" s="129">
        <v>80</v>
      </c>
      <c r="G11" s="129">
        <v>104</v>
      </c>
      <c r="H11" s="129">
        <v>19</v>
      </c>
      <c r="I11" s="129">
        <v>32</v>
      </c>
      <c r="J11" s="129">
        <v>51</v>
      </c>
      <c r="K11" s="129">
        <v>27</v>
      </c>
      <c r="L11" s="130">
        <v>48</v>
      </c>
      <c r="M11" s="130">
        <v>54</v>
      </c>
    </row>
    <row r="12" spans="1:13" ht="12" customHeight="1">
      <c r="A12" s="303"/>
      <c r="B12" s="20" t="s">
        <v>32</v>
      </c>
      <c r="C12" s="129">
        <v>15</v>
      </c>
      <c r="D12" s="129">
        <v>115</v>
      </c>
      <c r="E12" s="129">
        <v>139</v>
      </c>
      <c r="F12" s="129">
        <v>84</v>
      </c>
      <c r="G12" s="130">
        <v>104</v>
      </c>
      <c r="H12" s="129">
        <v>23</v>
      </c>
      <c r="I12" s="129">
        <v>30</v>
      </c>
      <c r="J12" s="129">
        <v>52</v>
      </c>
      <c r="K12" s="129">
        <v>26</v>
      </c>
      <c r="L12" s="130">
        <v>44</v>
      </c>
      <c r="M12" s="130">
        <v>51</v>
      </c>
    </row>
    <row r="13" spans="1:13" ht="12" customHeight="1">
      <c r="A13" s="305"/>
      <c r="B13" s="59" t="s">
        <v>33</v>
      </c>
      <c r="C13" s="131">
        <v>15</v>
      </c>
      <c r="D13" s="131">
        <v>123</v>
      </c>
      <c r="E13" s="131">
        <v>142</v>
      </c>
      <c r="F13" s="131">
        <v>85</v>
      </c>
      <c r="G13" s="132">
        <v>106</v>
      </c>
      <c r="H13" s="131">
        <v>21</v>
      </c>
      <c r="I13" s="131">
        <v>29</v>
      </c>
      <c r="J13" s="131">
        <v>55</v>
      </c>
      <c r="K13" s="131">
        <v>25</v>
      </c>
      <c r="L13" s="132">
        <v>45</v>
      </c>
      <c r="M13" s="132">
        <v>53</v>
      </c>
    </row>
    <row r="14" spans="1:13" ht="12" customHeight="1">
      <c r="A14" s="314" t="s">
        <v>34</v>
      </c>
      <c r="B14" s="58" t="s">
        <v>112</v>
      </c>
      <c r="C14" s="130">
        <v>0</v>
      </c>
      <c r="D14" s="130">
        <v>11</v>
      </c>
      <c r="E14" s="130">
        <v>2</v>
      </c>
      <c r="F14" s="130">
        <v>-1</v>
      </c>
      <c r="G14" s="130">
        <v>0</v>
      </c>
      <c r="H14" s="130">
        <v>1</v>
      </c>
      <c r="I14" s="130">
        <v>1</v>
      </c>
      <c r="J14" s="130">
        <v>1</v>
      </c>
      <c r="K14" s="130">
        <v>-2</v>
      </c>
      <c r="L14" s="130">
        <v>2</v>
      </c>
      <c r="M14" s="130">
        <v>0</v>
      </c>
    </row>
    <row r="15" spans="1:13" ht="12" customHeight="1">
      <c r="A15" s="315"/>
      <c r="B15" s="40" t="s">
        <v>29</v>
      </c>
      <c r="C15" s="130">
        <v>0</v>
      </c>
      <c r="D15" s="130">
        <v>2</v>
      </c>
      <c r="E15" s="130">
        <v>5</v>
      </c>
      <c r="F15" s="130">
        <v>3</v>
      </c>
      <c r="G15" s="130">
        <v>-1</v>
      </c>
      <c r="H15" s="130">
        <v>0</v>
      </c>
      <c r="I15" s="130">
        <v>-3</v>
      </c>
      <c r="J15" s="130">
        <v>-1</v>
      </c>
      <c r="K15" s="130">
        <v>-1</v>
      </c>
      <c r="L15" s="130">
        <v>-2</v>
      </c>
      <c r="M15" s="130">
        <v>0</v>
      </c>
    </row>
    <row r="16" spans="1:13" ht="12" customHeight="1">
      <c r="A16" s="315"/>
      <c r="B16" s="40" t="s">
        <v>30</v>
      </c>
      <c r="C16" s="130">
        <v>0</v>
      </c>
      <c r="D16" s="130">
        <v>6</v>
      </c>
      <c r="E16" s="130">
        <v>1</v>
      </c>
      <c r="F16" s="130">
        <v>-1</v>
      </c>
      <c r="G16" s="130">
        <v>4</v>
      </c>
      <c r="H16" s="130">
        <v>-2</v>
      </c>
      <c r="I16" s="130">
        <v>1</v>
      </c>
      <c r="J16" s="130">
        <v>0</v>
      </c>
      <c r="K16" s="130">
        <v>2</v>
      </c>
      <c r="L16" s="130">
        <v>3</v>
      </c>
      <c r="M16" s="130">
        <v>2</v>
      </c>
    </row>
    <row r="17" spans="1:13" ht="12" customHeight="1">
      <c r="A17" s="315"/>
      <c r="B17" s="40" t="s">
        <v>31</v>
      </c>
      <c r="C17" s="130">
        <v>0</v>
      </c>
      <c r="D17" s="130">
        <v>2</v>
      </c>
      <c r="E17" s="130">
        <v>2</v>
      </c>
      <c r="F17" s="130">
        <v>-2</v>
      </c>
      <c r="G17" s="130">
        <v>5</v>
      </c>
      <c r="H17" s="130">
        <v>2</v>
      </c>
      <c r="I17" s="130">
        <v>2</v>
      </c>
      <c r="J17" s="130">
        <v>1</v>
      </c>
      <c r="K17" s="130">
        <v>0</v>
      </c>
      <c r="L17" s="130">
        <v>-1</v>
      </c>
      <c r="M17" s="130">
        <v>5</v>
      </c>
    </row>
    <row r="18" spans="1:13" ht="12" customHeight="1">
      <c r="A18" s="315"/>
      <c r="B18" s="40" t="s">
        <v>32</v>
      </c>
      <c r="C18" s="130">
        <v>1</v>
      </c>
      <c r="D18" s="130">
        <v>1</v>
      </c>
      <c r="E18" s="130">
        <v>9</v>
      </c>
      <c r="F18" s="130">
        <v>4</v>
      </c>
      <c r="G18" s="130">
        <v>0</v>
      </c>
      <c r="H18" s="130">
        <v>4</v>
      </c>
      <c r="I18" s="130">
        <v>-2</v>
      </c>
      <c r="J18" s="130">
        <v>1</v>
      </c>
      <c r="K18" s="130">
        <v>-1</v>
      </c>
      <c r="L18" s="130">
        <v>-4</v>
      </c>
      <c r="M18" s="130">
        <v>-3</v>
      </c>
    </row>
    <row r="19" spans="1:13" ht="12" customHeight="1">
      <c r="A19" s="316"/>
      <c r="B19" s="40" t="s">
        <v>33</v>
      </c>
      <c r="C19" s="131">
        <f>C13-C12</f>
        <v>0</v>
      </c>
      <c r="D19" s="132">
        <f>D13-D12</f>
        <v>8</v>
      </c>
      <c r="E19" s="131">
        <f t="shared" ref="E19:M19" si="0">E13-E12</f>
        <v>3</v>
      </c>
      <c r="F19" s="131">
        <f t="shared" si="0"/>
        <v>1</v>
      </c>
      <c r="G19" s="131">
        <f t="shared" si="0"/>
        <v>2</v>
      </c>
      <c r="H19" s="131">
        <f t="shared" si="0"/>
        <v>-2</v>
      </c>
      <c r="I19" s="131">
        <f t="shared" si="0"/>
        <v>-1</v>
      </c>
      <c r="J19" s="131">
        <f t="shared" si="0"/>
        <v>3</v>
      </c>
      <c r="K19" s="131">
        <f t="shared" si="0"/>
        <v>-1</v>
      </c>
      <c r="L19" s="131">
        <f t="shared" si="0"/>
        <v>1</v>
      </c>
      <c r="M19" s="132">
        <f t="shared" si="0"/>
        <v>2</v>
      </c>
    </row>
    <row r="20" spans="1:13" ht="12" customHeight="1">
      <c r="A20" s="314" t="s">
        <v>44</v>
      </c>
      <c r="B20" s="36" t="s">
        <v>112</v>
      </c>
      <c r="C20" s="133">
        <v>0</v>
      </c>
      <c r="D20" s="133">
        <v>11.827956989247312</v>
      </c>
      <c r="E20" s="133">
        <v>1.6666666666666667</v>
      </c>
      <c r="F20" s="133">
        <v>-1.2345679012345678</v>
      </c>
      <c r="G20" s="133">
        <v>0</v>
      </c>
      <c r="H20" s="133">
        <v>5.5555555555555554</v>
      </c>
      <c r="I20" s="133">
        <v>3.225806451612903</v>
      </c>
      <c r="J20" s="133">
        <v>2</v>
      </c>
      <c r="K20" s="133">
        <v>-7.1428571428571423</v>
      </c>
      <c r="L20" s="133">
        <v>4.3478260869565215</v>
      </c>
      <c r="M20" s="133">
        <v>0</v>
      </c>
    </row>
    <row r="21" spans="1:13" ht="12" customHeight="1">
      <c r="A21" s="315"/>
      <c r="B21" s="40" t="s">
        <v>29</v>
      </c>
      <c r="C21" s="133">
        <v>0</v>
      </c>
      <c r="D21" s="133">
        <v>1.9230769230769231</v>
      </c>
      <c r="E21" s="133">
        <v>4.0983606557377046</v>
      </c>
      <c r="F21" s="133">
        <v>3.75</v>
      </c>
      <c r="G21" s="133">
        <v>-1.0416666666666665</v>
      </c>
      <c r="H21" s="133">
        <v>0</v>
      </c>
      <c r="I21" s="133">
        <v>-9.375</v>
      </c>
      <c r="J21" s="133">
        <v>-1.9607843137254901</v>
      </c>
      <c r="K21" s="133">
        <v>-3.8461538461538463</v>
      </c>
      <c r="L21" s="133">
        <v>-4.1666666666666661</v>
      </c>
      <c r="M21" s="133">
        <v>0</v>
      </c>
    </row>
    <row r="22" spans="1:13" ht="12" customHeight="1">
      <c r="A22" s="315"/>
      <c r="B22" s="40" t="s">
        <v>30</v>
      </c>
      <c r="C22" s="133">
        <v>0</v>
      </c>
      <c r="D22" s="133">
        <v>5.6603773584905666</v>
      </c>
      <c r="E22" s="133">
        <v>0.78740157480314954</v>
      </c>
      <c r="F22" s="133">
        <v>-1.2048192771084338</v>
      </c>
      <c r="G22" s="133">
        <v>4.2105263157894735</v>
      </c>
      <c r="H22" s="133">
        <v>-10.526315789473683</v>
      </c>
      <c r="I22" s="133">
        <v>3.4482758620689653</v>
      </c>
      <c r="J22" s="133">
        <v>0</v>
      </c>
      <c r="K22" s="133">
        <v>8</v>
      </c>
      <c r="L22" s="133">
        <v>6.5217391304347823</v>
      </c>
      <c r="M22" s="133">
        <v>4.2553191489361701</v>
      </c>
    </row>
    <row r="23" spans="1:13" ht="12" customHeight="1">
      <c r="A23" s="315"/>
      <c r="B23" s="40" t="s">
        <v>31</v>
      </c>
      <c r="C23" s="133">
        <v>0</v>
      </c>
      <c r="D23" s="133">
        <v>1.7857142857142856</v>
      </c>
      <c r="E23" s="133">
        <v>1.5625</v>
      </c>
      <c r="F23" s="133">
        <v>-2.4390243902439024</v>
      </c>
      <c r="G23" s="133">
        <v>5.0505050505050502</v>
      </c>
      <c r="H23" s="133">
        <v>11.76470588235294</v>
      </c>
      <c r="I23" s="133">
        <v>6.666666666666667</v>
      </c>
      <c r="J23" s="133">
        <v>2</v>
      </c>
      <c r="K23" s="133">
        <v>0</v>
      </c>
      <c r="L23" s="133">
        <v>-2.0408163265306123</v>
      </c>
      <c r="M23" s="133">
        <v>10.204081632653061</v>
      </c>
    </row>
    <row r="24" spans="1:13" ht="12" customHeight="1">
      <c r="A24" s="315"/>
      <c r="B24" s="40" t="s">
        <v>32</v>
      </c>
      <c r="C24" s="133">
        <v>7.1428571428571423</v>
      </c>
      <c r="D24" s="133">
        <v>0.8771929824561403</v>
      </c>
      <c r="E24" s="133">
        <v>6.9230769230769234</v>
      </c>
      <c r="F24" s="133">
        <v>5</v>
      </c>
      <c r="G24" s="133">
        <v>0</v>
      </c>
      <c r="H24" s="133">
        <v>21.052631578947366</v>
      </c>
      <c r="I24" s="133">
        <v>-6.25</v>
      </c>
      <c r="J24" s="133">
        <v>1.9607843137254901</v>
      </c>
      <c r="K24" s="133">
        <v>-3.7037037037037033</v>
      </c>
      <c r="L24" s="133">
        <v>-8.3333333333333321</v>
      </c>
      <c r="M24" s="133">
        <v>-5.5555555555555554</v>
      </c>
    </row>
    <row r="25" spans="1:13" ht="12" customHeight="1" thickBot="1">
      <c r="A25" s="315"/>
      <c r="B25" s="134" t="s">
        <v>33</v>
      </c>
      <c r="C25" s="135">
        <f>C19/C12*100</f>
        <v>0</v>
      </c>
      <c r="D25" s="135">
        <f t="shared" ref="D25:M25" si="1">D19/D12*100</f>
        <v>6.9565217391304346</v>
      </c>
      <c r="E25" s="135">
        <f t="shared" si="1"/>
        <v>2.1582733812949639</v>
      </c>
      <c r="F25" s="135">
        <f t="shared" si="1"/>
        <v>1.1904761904761905</v>
      </c>
      <c r="G25" s="135">
        <f>G19/G12*100</f>
        <v>1.9230769230769231</v>
      </c>
      <c r="H25" s="135">
        <f>H19/H12*100</f>
        <v>-8.695652173913043</v>
      </c>
      <c r="I25" s="135">
        <f t="shared" si="1"/>
        <v>-3.3333333333333335</v>
      </c>
      <c r="J25" s="135">
        <f>J19/J12*100</f>
        <v>5.7692307692307692</v>
      </c>
      <c r="K25" s="135">
        <f>K19/K12*100</f>
        <v>-3.8461538461538463</v>
      </c>
      <c r="L25" s="136">
        <f>L19/L12*100</f>
        <v>2.2727272727272729</v>
      </c>
      <c r="M25" s="136">
        <f t="shared" si="1"/>
        <v>3.9215686274509802</v>
      </c>
    </row>
    <row r="26" spans="1:13" ht="12" customHeight="1" thickTop="1">
      <c r="A26" s="317" t="s">
        <v>4</v>
      </c>
      <c r="B26" s="20" t="s">
        <v>110</v>
      </c>
      <c r="C26" s="127">
        <v>13</v>
      </c>
      <c r="D26" s="127">
        <v>41</v>
      </c>
      <c r="E26" s="127">
        <v>41</v>
      </c>
      <c r="F26" s="127">
        <v>42</v>
      </c>
      <c r="G26" s="128">
        <v>37</v>
      </c>
      <c r="H26" s="127">
        <v>17</v>
      </c>
      <c r="I26" s="127">
        <v>24</v>
      </c>
      <c r="J26" s="127">
        <v>35</v>
      </c>
      <c r="K26" s="127">
        <v>27</v>
      </c>
      <c r="L26" s="128">
        <v>46</v>
      </c>
      <c r="M26" s="128">
        <v>25</v>
      </c>
    </row>
    <row r="27" spans="1:13" ht="12" customHeight="1">
      <c r="A27" s="303"/>
      <c r="B27" s="20" t="s">
        <v>28</v>
      </c>
      <c r="C27" s="127">
        <v>12</v>
      </c>
      <c r="D27" s="127">
        <v>46</v>
      </c>
      <c r="E27" s="127">
        <v>44</v>
      </c>
      <c r="F27" s="127">
        <v>42</v>
      </c>
      <c r="G27" s="128">
        <v>37</v>
      </c>
      <c r="H27" s="127">
        <v>18</v>
      </c>
      <c r="I27" s="127">
        <v>24</v>
      </c>
      <c r="J27" s="127">
        <v>35</v>
      </c>
      <c r="K27" s="127">
        <v>26</v>
      </c>
      <c r="L27" s="128">
        <v>48</v>
      </c>
      <c r="M27" s="128">
        <v>25</v>
      </c>
    </row>
    <row r="28" spans="1:13" ht="12" customHeight="1">
      <c r="A28" s="303"/>
      <c r="B28" s="20" t="s">
        <v>29</v>
      </c>
      <c r="C28" s="127">
        <v>13</v>
      </c>
      <c r="D28" s="127">
        <v>48</v>
      </c>
      <c r="E28" s="127">
        <v>46</v>
      </c>
      <c r="F28" s="127">
        <v>44</v>
      </c>
      <c r="G28" s="128">
        <v>34</v>
      </c>
      <c r="H28" s="127">
        <v>18</v>
      </c>
      <c r="I28" s="127">
        <v>22</v>
      </c>
      <c r="J28" s="127">
        <v>34</v>
      </c>
      <c r="K28" s="127">
        <v>24</v>
      </c>
      <c r="L28" s="128">
        <v>46</v>
      </c>
      <c r="M28" s="128">
        <v>27</v>
      </c>
    </row>
    <row r="29" spans="1:13" ht="12" customHeight="1">
      <c r="A29" s="303"/>
      <c r="B29" s="20" t="s">
        <v>30</v>
      </c>
      <c r="C29" s="127">
        <v>13</v>
      </c>
      <c r="D29" s="127">
        <v>51</v>
      </c>
      <c r="E29" s="127">
        <v>43</v>
      </c>
      <c r="F29" s="127">
        <v>42</v>
      </c>
      <c r="G29" s="128">
        <v>37</v>
      </c>
      <c r="H29" s="127">
        <v>16</v>
      </c>
      <c r="I29" s="127">
        <v>23</v>
      </c>
      <c r="J29" s="127">
        <v>35</v>
      </c>
      <c r="K29" s="127">
        <v>26</v>
      </c>
      <c r="L29" s="128">
        <v>48</v>
      </c>
      <c r="M29" s="128">
        <v>26</v>
      </c>
    </row>
    <row r="30" spans="1:13" ht="12" customHeight="1">
      <c r="A30" s="303"/>
      <c r="B30" s="40" t="s">
        <v>31</v>
      </c>
      <c r="C30" s="129">
        <v>12</v>
      </c>
      <c r="D30" s="130">
        <v>52</v>
      </c>
      <c r="E30" s="129">
        <v>45</v>
      </c>
      <c r="F30" s="129">
        <v>40</v>
      </c>
      <c r="G30" s="129">
        <v>39</v>
      </c>
      <c r="H30" s="129">
        <v>18</v>
      </c>
      <c r="I30" s="129">
        <v>25</v>
      </c>
      <c r="J30" s="129">
        <v>35</v>
      </c>
      <c r="K30" s="129">
        <v>26</v>
      </c>
      <c r="L30" s="130">
        <v>48</v>
      </c>
      <c r="M30" s="130">
        <v>29</v>
      </c>
    </row>
    <row r="31" spans="1:13" ht="12" customHeight="1">
      <c r="A31" s="303"/>
      <c r="B31" s="20" t="s">
        <v>32</v>
      </c>
      <c r="C31" s="129">
        <v>13</v>
      </c>
      <c r="D31" s="129">
        <v>53</v>
      </c>
      <c r="E31" s="129">
        <v>49</v>
      </c>
      <c r="F31" s="129">
        <v>43</v>
      </c>
      <c r="G31" s="130">
        <v>39</v>
      </c>
      <c r="H31" s="129">
        <v>22</v>
      </c>
      <c r="I31" s="129">
        <v>23</v>
      </c>
      <c r="J31" s="129">
        <v>35</v>
      </c>
      <c r="K31" s="129">
        <v>25</v>
      </c>
      <c r="L31" s="130">
        <v>43</v>
      </c>
      <c r="M31" s="130">
        <v>28</v>
      </c>
    </row>
    <row r="32" spans="1:13" ht="12" customHeight="1">
      <c r="A32" s="305"/>
      <c r="B32" s="59" t="s">
        <v>33</v>
      </c>
      <c r="C32" s="131">
        <v>13</v>
      </c>
      <c r="D32" s="131">
        <v>55</v>
      </c>
      <c r="E32" s="131">
        <v>51</v>
      </c>
      <c r="F32" s="131">
        <v>44</v>
      </c>
      <c r="G32" s="132">
        <v>39</v>
      </c>
      <c r="H32" s="131">
        <v>20</v>
      </c>
      <c r="I32" s="131">
        <v>22</v>
      </c>
      <c r="J32" s="131">
        <v>39</v>
      </c>
      <c r="K32" s="131">
        <v>24</v>
      </c>
      <c r="L32" s="132">
        <v>44</v>
      </c>
      <c r="M32" s="132">
        <v>27</v>
      </c>
    </row>
    <row r="33" spans="1:13" ht="12" customHeight="1">
      <c r="A33" s="314" t="s">
        <v>34</v>
      </c>
      <c r="B33" s="58" t="s">
        <v>112</v>
      </c>
      <c r="C33" s="129">
        <v>-1</v>
      </c>
      <c r="D33" s="129">
        <v>5</v>
      </c>
      <c r="E33" s="129">
        <v>3</v>
      </c>
      <c r="F33" s="129">
        <v>0</v>
      </c>
      <c r="G33" s="129">
        <v>0</v>
      </c>
      <c r="H33" s="129">
        <v>1</v>
      </c>
      <c r="I33" s="129">
        <v>0</v>
      </c>
      <c r="J33" s="129">
        <v>0</v>
      </c>
      <c r="K33" s="129">
        <v>-1</v>
      </c>
      <c r="L33" s="129">
        <v>2</v>
      </c>
      <c r="M33" s="139">
        <v>0</v>
      </c>
    </row>
    <row r="34" spans="1:13" ht="12" customHeight="1">
      <c r="A34" s="315"/>
      <c r="B34" s="40" t="s">
        <v>29</v>
      </c>
      <c r="C34" s="129">
        <v>1</v>
      </c>
      <c r="D34" s="129">
        <v>2</v>
      </c>
      <c r="E34" s="129">
        <v>2</v>
      </c>
      <c r="F34" s="129">
        <v>2</v>
      </c>
      <c r="G34" s="129">
        <v>-3</v>
      </c>
      <c r="H34" s="129">
        <v>0</v>
      </c>
      <c r="I34" s="129">
        <v>-2</v>
      </c>
      <c r="J34" s="129">
        <v>-1</v>
      </c>
      <c r="K34" s="129">
        <v>-2</v>
      </c>
      <c r="L34" s="129">
        <v>-2</v>
      </c>
      <c r="M34" s="130">
        <v>2</v>
      </c>
    </row>
    <row r="35" spans="1:13" ht="12" customHeight="1">
      <c r="A35" s="315"/>
      <c r="B35" s="40" t="s">
        <v>30</v>
      </c>
      <c r="C35" s="129">
        <v>0</v>
      </c>
      <c r="D35" s="129">
        <v>3</v>
      </c>
      <c r="E35" s="129">
        <v>-3</v>
      </c>
      <c r="F35" s="129">
        <v>-2</v>
      </c>
      <c r="G35" s="129">
        <v>3</v>
      </c>
      <c r="H35" s="129">
        <v>-2</v>
      </c>
      <c r="I35" s="129">
        <v>1</v>
      </c>
      <c r="J35" s="129">
        <v>1</v>
      </c>
      <c r="K35" s="129">
        <v>2</v>
      </c>
      <c r="L35" s="129">
        <v>2</v>
      </c>
      <c r="M35" s="130">
        <v>-1</v>
      </c>
    </row>
    <row r="36" spans="1:13" ht="12" customHeight="1">
      <c r="A36" s="315"/>
      <c r="B36" s="40" t="s">
        <v>31</v>
      </c>
      <c r="C36" s="129">
        <v>-1</v>
      </c>
      <c r="D36" s="129">
        <v>1</v>
      </c>
      <c r="E36" s="129">
        <v>2</v>
      </c>
      <c r="F36" s="129">
        <v>-2</v>
      </c>
      <c r="G36" s="129">
        <v>2</v>
      </c>
      <c r="H36" s="129">
        <v>2</v>
      </c>
      <c r="I36" s="129">
        <v>2</v>
      </c>
      <c r="J36" s="129">
        <v>0</v>
      </c>
      <c r="K36" s="129">
        <v>0</v>
      </c>
      <c r="L36" s="129">
        <v>0</v>
      </c>
      <c r="M36" s="130">
        <v>3</v>
      </c>
    </row>
    <row r="37" spans="1:13" ht="12" customHeight="1">
      <c r="A37" s="315"/>
      <c r="B37" s="40" t="s">
        <v>32</v>
      </c>
      <c r="C37" s="129">
        <v>1</v>
      </c>
      <c r="D37" s="129">
        <v>1</v>
      </c>
      <c r="E37" s="129">
        <v>4</v>
      </c>
      <c r="F37" s="129">
        <v>3</v>
      </c>
      <c r="G37" s="129">
        <v>0</v>
      </c>
      <c r="H37" s="129">
        <v>4</v>
      </c>
      <c r="I37" s="129">
        <v>-2</v>
      </c>
      <c r="J37" s="129">
        <v>0</v>
      </c>
      <c r="K37" s="129">
        <v>-1</v>
      </c>
      <c r="L37" s="129">
        <v>-5</v>
      </c>
      <c r="M37" s="130">
        <v>-1</v>
      </c>
    </row>
    <row r="38" spans="1:13" ht="12" customHeight="1">
      <c r="A38" s="316"/>
      <c r="B38" s="40" t="s">
        <v>33</v>
      </c>
      <c r="C38" s="132">
        <f>C32-C31</f>
        <v>0</v>
      </c>
      <c r="D38" s="131">
        <f t="shared" ref="D38:M38" si="2">D32-D31</f>
        <v>2</v>
      </c>
      <c r="E38" s="131">
        <f t="shared" si="2"/>
        <v>2</v>
      </c>
      <c r="F38" s="131">
        <f t="shared" si="2"/>
        <v>1</v>
      </c>
      <c r="G38" s="131">
        <f t="shared" si="2"/>
        <v>0</v>
      </c>
      <c r="H38" s="131">
        <f>H32-H31</f>
        <v>-2</v>
      </c>
      <c r="I38" s="131">
        <f t="shared" si="2"/>
        <v>-1</v>
      </c>
      <c r="J38" s="131">
        <f>J32-J31</f>
        <v>4</v>
      </c>
      <c r="K38" s="131">
        <f t="shared" si="2"/>
        <v>-1</v>
      </c>
      <c r="L38" s="132">
        <f t="shared" si="2"/>
        <v>1</v>
      </c>
      <c r="M38" s="132">
        <f t="shared" si="2"/>
        <v>-1</v>
      </c>
    </row>
    <row r="39" spans="1:13" ht="12" customHeight="1">
      <c r="A39" s="314" t="s">
        <v>44</v>
      </c>
      <c r="B39" s="36" t="s">
        <v>112</v>
      </c>
      <c r="C39" s="140">
        <v>-7.6923076923076925</v>
      </c>
      <c r="D39" s="140">
        <v>12.195121951219512</v>
      </c>
      <c r="E39" s="140">
        <v>7.3170731707317067</v>
      </c>
      <c r="F39" s="140">
        <v>0</v>
      </c>
      <c r="G39" s="140">
        <v>0</v>
      </c>
      <c r="H39" s="140">
        <v>5.8823529411764701</v>
      </c>
      <c r="I39" s="140">
        <v>0</v>
      </c>
      <c r="J39" s="140">
        <v>0</v>
      </c>
      <c r="K39" s="140">
        <v>-3.7037037037037033</v>
      </c>
      <c r="L39" s="140">
        <v>4.3478260869565215</v>
      </c>
      <c r="M39" s="141">
        <v>0</v>
      </c>
    </row>
    <row r="40" spans="1:13" ht="12" customHeight="1">
      <c r="A40" s="315"/>
      <c r="B40" s="40" t="s">
        <v>29</v>
      </c>
      <c r="C40" s="140">
        <v>8.3333333333333321</v>
      </c>
      <c r="D40" s="140">
        <v>4.3478260869565215</v>
      </c>
      <c r="E40" s="140">
        <v>4.5454545454545459</v>
      </c>
      <c r="F40" s="140">
        <v>4.7619047619047619</v>
      </c>
      <c r="G40" s="140">
        <v>-8.1081081081081088</v>
      </c>
      <c r="H40" s="140">
        <v>0</v>
      </c>
      <c r="I40" s="140">
        <v>-8.3333333333333321</v>
      </c>
      <c r="J40" s="140">
        <v>-2.8571428571428572</v>
      </c>
      <c r="K40" s="140">
        <v>-7.6923076923076925</v>
      </c>
      <c r="L40" s="140">
        <v>-4.1666666666666661</v>
      </c>
      <c r="M40" s="133">
        <v>8</v>
      </c>
    </row>
    <row r="41" spans="1:13" ht="12" customHeight="1">
      <c r="A41" s="315"/>
      <c r="B41" s="40" t="s">
        <v>30</v>
      </c>
      <c r="C41" s="140">
        <v>0</v>
      </c>
      <c r="D41" s="140">
        <v>6.25</v>
      </c>
      <c r="E41" s="140">
        <v>-6.5217391304347823</v>
      </c>
      <c r="F41" s="140">
        <v>-4.5454545454545459</v>
      </c>
      <c r="G41" s="140">
        <v>8.8235294117647065</v>
      </c>
      <c r="H41" s="140">
        <v>-11.111111111111111</v>
      </c>
      <c r="I41" s="140">
        <v>4.5454545454545459</v>
      </c>
      <c r="J41" s="140">
        <v>2.9411764705882351</v>
      </c>
      <c r="K41" s="140">
        <v>8.3333333333333321</v>
      </c>
      <c r="L41" s="140">
        <v>4.3478260869565215</v>
      </c>
      <c r="M41" s="133">
        <v>-3.7037037037037033</v>
      </c>
    </row>
    <row r="42" spans="1:13" ht="12" customHeight="1">
      <c r="A42" s="315"/>
      <c r="B42" s="40" t="s">
        <v>31</v>
      </c>
      <c r="C42" s="140">
        <v>-7.6923076923076925</v>
      </c>
      <c r="D42" s="140">
        <v>1.9607843137254901</v>
      </c>
      <c r="E42" s="140">
        <v>4.6511627906976747</v>
      </c>
      <c r="F42" s="140">
        <v>-4.7619047619047619</v>
      </c>
      <c r="G42" s="140">
        <v>5.4054054054054053</v>
      </c>
      <c r="H42" s="140">
        <v>12.5</v>
      </c>
      <c r="I42" s="140">
        <v>8.695652173913043</v>
      </c>
      <c r="J42" s="140">
        <v>0</v>
      </c>
      <c r="K42" s="140">
        <v>0</v>
      </c>
      <c r="L42" s="140">
        <v>0</v>
      </c>
      <c r="M42" s="133">
        <v>11.538461538461538</v>
      </c>
    </row>
    <row r="43" spans="1:13" ht="12" customHeight="1">
      <c r="A43" s="315"/>
      <c r="B43" s="40" t="s">
        <v>32</v>
      </c>
      <c r="C43" s="140">
        <v>8.3333333333333321</v>
      </c>
      <c r="D43" s="140">
        <v>1.9230769230769231</v>
      </c>
      <c r="E43" s="140">
        <v>8.8888888888888893</v>
      </c>
      <c r="F43" s="140">
        <v>7.5</v>
      </c>
      <c r="G43" s="140">
        <v>0</v>
      </c>
      <c r="H43" s="140">
        <v>22.222222222222221</v>
      </c>
      <c r="I43" s="140">
        <v>-8</v>
      </c>
      <c r="J43" s="140">
        <v>0</v>
      </c>
      <c r="K43" s="140">
        <v>-3.8461538461538463</v>
      </c>
      <c r="L43" s="140">
        <v>-10.416666666666668</v>
      </c>
      <c r="M43" s="133">
        <v>-3.4482758620689653</v>
      </c>
    </row>
    <row r="44" spans="1:13" ht="12" customHeight="1" thickBot="1">
      <c r="A44" s="318"/>
      <c r="B44" s="134" t="s">
        <v>33</v>
      </c>
      <c r="C44" s="136">
        <f>C38/C31*100</f>
        <v>0</v>
      </c>
      <c r="D44" s="135">
        <f t="shared" ref="D44:M44" si="3">D38/D31*100</f>
        <v>3.7735849056603774</v>
      </c>
      <c r="E44" s="135">
        <f t="shared" si="3"/>
        <v>4.0816326530612246</v>
      </c>
      <c r="F44" s="135">
        <f t="shared" si="3"/>
        <v>2.3255813953488373</v>
      </c>
      <c r="G44" s="135">
        <f t="shared" si="3"/>
        <v>0</v>
      </c>
      <c r="H44" s="135">
        <f t="shared" si="3"/>
        <v>-9.0909090909090917</v>
      </c>
      <c r="I44" s="135">
        <f t="shared" si="3"/>
        <v>-4.3478260869565215</v>
      </c>
      <c r="J44" s="135">
        <f t="shared" si="3"/>
        <v>11.428571428571429</v>
      </c>
      <c r="K44" s="135">
        <f t="shared" si="3"/>
        <v>-4</v>
      </c>
      <c r="L44" s="136">
        <f t="shared" si="3"/>
        <v>2.3255813953488373</v>
      </c>
      <c r="M44" s="136">
        <f t="shared" si="3"/>
        <v>-3.5714285714285712</v>
      </c>
    </row>
    <row r="45" spans="1:13" ht="12" customHeight="1" thickTop="1">
      <c r="A45" s="303" t="s">
        <v>5</v>
      </c>
      <c r="B45" s="20" t="s">
        <v>110</v>
      </c>
      <c r="C45" s="129">
        <v>1</v>
      </c>
      <c r="D45" s="129">
        <v>53</v>
      </c>
      <c r="E45" s="129">
        <v>79</v>
      </c>
      <c r="F45" s="129">
        <v>39</v>
      </c>
      <c r="G45" s="130">
        <v>58</v>
      </c>
      <c r="H45" s="129">
        <v>1</v>
      </c>
      <c r="I45" s="129">
        <v>8</v>
      </c>
      <c r="J45" s="129">
        <v>15</v>
      </c>
      <c r="K45" s="129">
        <v>1</v>
      </c>
      <c r="L45" s="130">
        <v>0</v>
      </c>
      <c r="M45" s="130">
        <v>21</v>
      </c>
    </row>
    <row r="46" spans="1:13" ht="12" customHeight="1">
      <c r="A46" s="303"/>
      <c r="B46" s="20" t="s">
        <v>28</v>
      </c>
      <c r="C46" s="127">
        <v>2</v>
      </c>
      <c r="D46" s="127">
        <v>58</v>
      </c>
      <c r="E46" s="127">
        <v>79</v>
      </c>
      <c r="F46" s="127">
        <v>39</v>
      </c>
      <c r="G46" s="128">
        <v>59</v>
      </c>
      <c r="H46" s="127">
        <v>1</v>
      </c>
      <c r="I46" s="127">
        <v>8</v>
      </c>
      <c r="J46" s="127">
        <v>16</v>
      </c>
      <c r="K46" s="127">
        <v>1</v>
      </c>
      <c r="L46" s="128">
        <v>0</v>
      </c>
      <c r="M46" s="128">
        <v>21</v>
      </c>
    </row>
    <row r="47" spans="1:13" ht="12" customHeight="1">
      <c r="A47" s="303"/>
      <c r="B47" s="20" t="s">
        <v>29</v>
      </c>
      <c r="C47" s="127">
        <v>2</v>
      </c>
      <c r="D47" s="127">
        <v>58</v>
      </c>
      <c r="E47" s="127">
        <v>81</v>
      </c>
      <c r="F47" s="127">
        <v>39</v>
      </c>
      <c r="G47" s="128">
        <v>60</v>
      </c>
      <c r="H47" s="127">
        <v>1</v>
      </c>
      <c r="I47" s="127">
        <v>6</v>
      </c>
      <c r="J47" s="127">
        <v>16</v>
      </c>
      <c r="K47" s="127">
        <v>1</v>
      </c>
      <c r="L47" s="128">
        <v>0</v>
      </c>
      <c r="M47" s="128">
        <v>21</v>
      </c>
    </row>
    <row r="48" spans="1:13" ht="12" customHeight="1">
      <c r="A48" s="303"/>
      <c r="B48" s="20" t="s">
        <v>30</v>
      </c>
      <c r="C48" s="129">
        <v>2</v>
      </c>
      <c r="D48" s="129">
        <v>61</v>
      </c>
      <c r="E48" s="129">
        <v>85</v>
      </c>
      <c r="F48" s="129">
        <v>39</v>
      </c>
      <c r="G48" s="130">
        <v>63</v>
      </c>
      <c r="H48" s="129">
        <v>1</v>
      </c>
      <c r="I48" s="129">
        <v>6</v>
      </c>
      <c r="J48" s="129">
        <v>15</v>
      </c>
      <c r="K48" s="129">
        <v>1</v>
      </c>
      <c r="L48" s="130">
        <v>0</v>
      </c>
      <c r="M48" s="130">
        <v>23</v>
      </c>
    </row>
    <row r="49" spans="1:13" ht="12" customHeight="1">
      <c r="A49" s="303"/>
      <c r="B49" s="40" t="s">
        <v>31</v>
      </c>
      <c r="C49" s="129">
        <v>2</v>
      </c>
      <c r="D49" s="130">
        <v>61</v>
      </c>
      <c r="E49" s="129">
        <v>85</v>
      </c>
      <c r="F49" s="129">
        <v>40</v>
      </c>
      <c r="G49" s="129">
        <v>65</v>
      </c>
      <c r="H49" s="129">
        <v>1</v>
      </c>
      <c r="I49" s="129">
        <v>7</v>
      </c>
      <c r="J49" s="129">
        <v>16</v>
      </c>
      <c r="K49" s="129">
        <v>1</v>
      </c>
      <c r="L49" s="130">
        <v>0</v>
      </c>
      <c r="M49" s="130">
        <v>25</v>
      </c>
    </row>
    <row r="50" spans="1:13" ht="12" customHeight="1">
      <c r="A50" s="303"/>
      <c r="B50" s="20" t="s">
        <v>32</v>
      </c>
      <c r="C50" s="129">
        <v>2</v>
      </c>
      <c r="D50" s="129">
        <v>62</v>
      </c>
      <c r="E50" s="129">
        <v>90</v>
      </c>
      <c r="F50" s="129">
        <v>41</v>
      </c>
      <c r="G50" s="130">
        <v>66</v>
      </c>
      <c r="H50" s="129">
        <v>1</v>
      </c>
      <c r="I50" s="129">
        <v>7</v>
      </c>
      <c r="J50" s="129">
        <v>16</v>
      </c>
      <c r="K50" s="129">
        <v>1</v>
      </c>
      <c r="L50" s="130">
        <v>0</v>
      </c>
      <c r="M50" s="130">
        <v>23</v>
      </c>
    </row>
    <row r="51" spans="1:13" ht="12" customHeight="1">
      <c r="A51" s="305"/>
      <c r="B51" s="59" t="s">
        <v>33</v>
      </c>
      <c r="C51" s="131">
        <v>2</v>
      </c>
      <c r="D51" s="131">
        <v>68</v>
      </c>
      <c r="E51" s="131">
        <v>90</v>
      </c>
      <c r="F51" s="131">
        <v>41</v>
      </c>
      <c r="G51" s="132">
        <v>66</v>
      </c>
      <c r="H51" s="131">
        <v>1</v>
      </c>
      <c r="I51" s="131">
        <v>6</v>
      </c>
      <c r="J51" s="131">
        <v>17</v>
      </c>
      <c r="K51" s="131">
        <v>1</v>
      </c>
      <c r="L51" s="132">
        <v>1</v>
      </c>
      <c r="M51" s="132">
        <v>26</v>
      </c>
    </row>
    <row r="52" spans="1:13" ht="12" customHeight="1">
      <c r="A52" s="314" t="s">
        <v>34</v>
      </c>
      <c r="B52" s="58" t="s">
        <v>112</v>
      </c>
      <c r="C52" s="129">
        <v>1</v>
      </c>
      <c r="D52" s="129">
        <v>5</v>
      </c>
      <c r="E52" s="129">
        <v>0</v>
      </c>
      <c r="F52" s="129">
        <v>0</v>
      </c>
      <c r="G52" s="129">
        <v>1</v>
      </c>
      <c r="H52" s="129">
        <v>0</v>
      </c>
      <c r="I52" s="129">
        <v>0</v>
      </c>
      <c r="J52" s="129">
        <v>1</v>
      </c>
      <c r="K52" s="129">
        <v>0</v>
      </c>
      <c r="L52" s="129">
        <v>0</v>
      </c>
      <c r="M52" s="139">
        <v>0</v>
      </c>
    </row>
    <row r="53" spans="1:13" ht="12" customHeight="1">
      <c r="A53" s="315"/>
      <c r="B53" s="40" t="s">
        <v>29</v>
      </c>
      <c r="C53" s="129">
        <v>0</v>
      </c>
      <c r="D53" s="129">
        <v>0</v>
      </c>
      <c r="E53" s="129">
        <v>2</v>
      </c>
      <c r="F53" s="129">
        <v>0</v>
      </c>
      <c r="G53" s="129">
        <v>1</v>
      </c>
      <c r="H53" s="129">
        <v>0</v>
      </c>
      <c r="I53" s="129">
        <v>-2</v>
      </c>
      <c r="J53" s="129">
        <v>0</v>
      </c>
      <c r="K53" s="129">
        <v>0</v>
      </c>
      <c r="L53" s="129">
        <v>0</v>
      </c>
      <c r="M53" s="130">
        <v>0</v>
      </c>
    </row>
    <row r="54" spans="1:13" ht="12" customHeight="1">
      <c r="A54" s="315"/>
      <c r="B54" s="40" t="s">
        <v>30</v>
      </c>
      <c r="C54" s="129">
        <v>0</v>
      </c>
      <c r="D54" s="129">
        <v>3</v>
      </c>
      <c r="E54" s="129">
        <v>4</v>
      </c>
      <c r="F54" s="129">
        <v>0</v>
      </c>
      <c r="G54" s="129">
        <v>3</v>
      </c>
      <c r="H54" s="129">
        <v>0</v>
      </c>
      <c r="I54" s="129">
        <v>0</v>
      </c>
      <c r="J54" s="129">
        <v>-1</v>
      </c>
      <c r="K54" s="129">
        <v>0</v>
      </c>
      <c r="L54" s="129">
        <v>0</v>
      </c>
      <c r="M54" s="130">
        <v>2</v>
      </c>
    </row>
    <row r="55" spans="1:13" ht="12" customHeight="1">
      <c r="A55" s="315"/>
      <c r="B55" s="40" t="s">
        <v>31</v>
      </c>
      <c r="C55" s="129">
        <v>0</v>
      </c>
      <c r="D55" s="129">
        <v>0</v>
      </c>
      <c r="E55" s="129">
        <v>0</v>
      </c>
      <c r="F55" s="129">
        <v>1</v>
      </c>
      <c r="G55" s="129">
        <v>2</v>
      </c>
      <c r="H55" s="129">
        <v>0</v>
      </c>
      <c r="I55" s="129">
        <v>1</v>
      </c>
      <c r="J55" s="129">
        <v>1</v>
      </c>
      <c r="K55" s="129">
        <v>0</v>
      </c>
      <c r="L55" s="129">
        <v>0</v>
      </c>
      <c r="M55" s="130">
        <v>2</v>
      </c>
    </row>
    <row r="56" spans="1:13" ht="12" customHeight="1">
      <c r="A56" s="315"/>
      <c r="B56" s="40" t="s">
        <v>32</v>
      </c>
      <c r="C56" s="129">
        <v>0</v>
      </c>
      <c r="D56" s="129">
        <v>1</v>
      </c>
      <c r="E56" s="129">
        <v>5</v>
      </c>
      <c r="F56" s="129">
        <v>1</v>
      </c>
      <c r="G56" s="129">
        <v>1</v>
      </c>
      <c r="H56" s="129">
        <v>0</v>
      </c>
      <c r="I56" s="129">
        <v>0</v>
      </c>
      <c r="J56" s="129">
        <v>0</v>
      </c>
      <c r="K56" s="129">
        <v>0</v>
      </c>
      <c r="L56" s="129">
        <v>0</v>
      </c>
      <c r="M56" s="130">
        <v>-2</v>
      </c>
    </row>
    <row r="57" spans="1:13" ht="12" customHeight="1">
      <c r="A57" s="316"/>
      <c r="B57" s="40" t="s">
        <v>33</v>
      </c>
      <c r="C57" s="132">
        <f>C51-C50</f>
        <v>0</v>
      </c>
      <c r="D57" s="131">
        <f t="shared" ref="D57:M57" si="4">D51-D50</f>
        <v>6</v>
      </c>
      <c r="E57" s="131">
        <f t="shared" si="4"/>
        <v>0</v>
      </c>
      <c r="F57" s="131">
        <f t="shared" si="4"/>
        <v>0</v>
      </c>
      <c r="G57" s="131">
        <f t="shared" si="4"/>
        <v>0</v>
      </c>
      <c r="H57" s="131">
        <f t="shared" si="4"/>
        <v>0</v>
      </c>
      <c r="I57" s="131">
        <f t="shared" si="4"/>
        <v>-1</v>
      </c>
      <c r="J57" s="131">
        <f>J51-J50</f>
        <v>1</v>
      </c>
      <c r="K57" s="131">
        <f t="shared" si="4"/>
        <v>0</v>
      </c>
      <c r="L57" s="132">
        <f t="shared" si="4"/>
        <v>1</v>
      </c>
      <c r="M57" s="132">
        <f t="shared" si="4"/>
        <v>3</v>
      </c>
    </row>
    <row r="58" spans="1:13" ht="12" customHeight="1">
      <c r="A58" s="314" t="s">
        <v>44</v>
      </c>
      <c r="B58" s="36" t="s">
        <v>112</v>
      </c>
      <c r="C58" s="142" t="s">
        <v>51</v>
      </c>
      <c r="D58" s="133">
        <v>9.433962264150944</v>
      </c>
      <c r="E58" s="133">
        <v>0</v>
      </c>
      <c r="F58" s="133">
        <v>0</v>
      </c>
      <c r="G58" s="133">
        <v>1.7241379310344827</v>
      </c>
      <c r="H58" s="143" t="s">
        <v>51</v>
      </c>
      <c r="I58" s="143" t="s">
        <v>51</v>
      </c>
      <c r="J58" s="133">
        <v>6.666666666666667</v>
      </c>
      <c r="K58" s="143" t="s">
        <v>51</v>
      </c>
      <c r="L58" s="143" t="s">
        <v>51</v>
      </c>
      <c r="M58" s="141">
        <v>0</v>
      </c>
    </row>
    <row r="59" spans="1:13" ht="12" customHeight="1">
      <c r="A59" s="315"/>
      <c r="B59" s="40" t="s">
        <v>29</v>
      </c>
      <c r="C59" s="102" t="s">
        <v>51</v>
      </c>
      <c r="D59" s="133">
        <v>0</v>
      </c>
      <c r="E59" s="133">
        <v>2.5316455696202533</v>
      </c>
      <c r="F59" s="133">
        <v>0</v>
      </c>
      <c r="G59" s="133">
        <v>1.6949152542372881</v>
      </c>
      <c r="H59" s="143" t="s">
        <v>51</v>
      </c>
      <c r="I59" s="143" t="s">
        <v>51</v>
      </c>
      <c r="J59" s="133">
        <v>0</v>
      </c>
      <c r="K59" s="143" t="s">
        <v>51</v>
      </c>
      <c r="L59" s="143" t="s">
        <v>51</v>
      </c>
      <c r="M59" s="133">
        <v>0</v>
      </c>
    </row>
    <row r="60" spans="1:13" ht="12" customHeight="1">
      <c r="A60" s="315"/>
      <c r="B60" s="40" t="s">
        <v>30</v>
      </c>
      <c r="C60" s="102" t="s">
        <v>51</v>
      </c>
      <c r="D60" s="133">
        <v>5.1724137931034484</v>
      </c>
      <c r="E60" s="133">
        <v>4.9382716049382713</v>
      </c>
      <c r="F60" s="133">
        <v>0</v>
      </c>
      <c r="G60" s="133">
        <v>5</v>
      </c>
      <c r="H60" s="143" t="s">
        <v>51</v>
      </c>
      <c r="I60" s="143" t="s">
        <v>51</v>
      </c>
      <c r="J60" s="133">
        <v>-6.25</v>
      </c>
      <c r="K60" s="143" t="s">
        <v>51</v>
      </c>
      <c r="L60" s="143" t="s">
        <v>51</v>
      </c>
      <c r="M60" s="133">
        <v>9.5238095238095237</v>
      </c>
    </row>
    <row r="61" spans="1:13" ht="12" customHeight="1">
      <c r="A61" s="315"/>
      <c r="B61" s="40" t="s">
        <v>31</v>
      </c>
      <c r="C61" s="102" t="s">
        <v>51</v>
      </c>
      <c r="D61" s="133">
        <v>0</v>
      </c>
      <c r="E61" s="133">
        <v>0</v>
      </c>
      <c r="F61" s="133">
        <v>2.5641025641025639</v>
      </c>
      <c r="G61" s="133">
        <v>3.1746031746031744</v>
      </c>
      <c r="H61" s="143" t="s">
        <v>51</v>
      </c>
      <c r="I61" s="143" t="s">
        <v>51</v>
      </c>
      <c r="J61" s="133">
        <v>6.666666666666667</v>
      </c>
      <c r="K61" s="143" t="s">
        <v>51</v>
      </c>
      <c r="L61" s="143" t="s">
        <v>51</v>
      </c>
      <c r="M61" s="133">
        <v>8.695652173913043</v>
      </c>
    </row>
    <row r="62" spans="1:13">
      <c r="A62" s="315"/>
      <c r="B62" s="40" t="s">
        <v>32</v>
      </c>
      <c r="C62" s="102" t="s">
        <v>51</v>
      </c>
      <c r="D62" s="133">
        <v>1.639344262295082</v>
      </c>
      <c r="E62" s="133">
        <v>5.8823529411764701</v>
      </c>
      <c r="F62" s="133">
        <v>2.5</v>
      </c>
      <c r="G62" s="133">
        <v>1.5384615384615385</v>
      </c>
      <c r="H62" s="143" t="s">
        <v>51</v>
      </c>
      <c r="I62" s="143" t="s">
        <v>51</v>
      </c>
      <c r="J62" s="133">
        <v>0</v>
      </c>
      <c r="K62" s="143" t="s">
        <v>51</v>
      </c>
      <c r="L62" s="143" t="s">
        <v>51</v>
      </c>
      <c r="M62" s="133">
        <v>-8</v>
      </c>
    </row>
    <row r="63" spans="1:13">
      <c r="A63" s="316"/>
      <c r="B63" s="43" t="s">
        <v>33</v>
      </c>
      <c r="C63" s="119" t="s">
        <v>51</v>
      </c>
      <c r="D63" s="144">
        <f t="shared" ref="D63:M63" si="5">D57/D50*100</f>
        <v>9.67741935483871</v>
      </c>
      <c r="E63" s="144">
        <f t="shared" si="5"/>
        <v>0</v>
      </c>
      <c r="F63" s="144">
        <f t="shared" si="5"/>
        <v>0</v>
      </c>
      <c r="G63" s="144">
        <f t="shared" si="5"/>
        <v>0</v>
      </c>
      <c r="H63" s="145" t="s">
        <v>51</v>
      </c>
      <c r="I63" s="145" t="s">
        <v>51</v>
      </c>
      <c r="J63" s="144">
        <f t="shared" si="5"/>
        <v>6.25</v>
      </c>
      <c r="K63" s="146" t="s">
        <v>113</v>
      </c>
      <c r="L63" s="146" t="s">
        <v>51</v>
      </c>
      <c r="M63" s="147">
        <f t="shared" si="5"/>
        <v>13.043478260869565</v>
      </c>
    </row>
    <row r="64" spans="1:13" ht="13.5">
      <c r="A64" s="4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3.5">
      <c r="A65" s="48"/>
      <c r="B65" s="137"/>
      <c r="C65" s="137"/>
      <c r="D65" s="137"/>
      <c r="E65" s="3"/>
      <c r="F65" s="3"/>
      <c r="G65" s="3"/>
      <c r="H65" s="3"/>
      <c r="I65" s="3"/>
      <c r="J65" s="3"/>
      <c r="K65" s="3"/>
      <c r="L65" s="3"/>
      <c r="M65" s="3"/>
    </row>
    <row r="66" spans="1:13" ht="13.5">
      <c r="A66" s="48"/>
      <c r="B66" s="48"/>
      <c r="C66" s="3"/>
      <c r="D66" s="137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7"/>
      <c r="B67" s="4"/>
      <c r="C67" s="30"/>
      <c r="D67" s="148"/>
      <c r="E67" s="30"/>
      <c r="F67" s="30"/>
      <c r="G67" s="30"/>
      <c r="H67" s="30"/>
      <c r="I67" s="30"/>
      <c r="J67" s="30"/>
      <c r="K67" s="30"/>
      <c r="L67" s="30"/>
      <c r="M67" s="30"/>
    </row>
    <row r="68" spans="1:13">
      <c r="A68" s="7"/>
      <c r="B68" s="4"/>
      <c r="C68" s="4"/>
      <c r="D68" s="39"/>
      <c r="E68" s="4"/>
      <c r="F68" s="4"/>
      <c r="G68" s="4"/>
      <c r="H68" s="4"/>
      <c r="I68" s="4"/>
      <c r="J68" s="4"/>
      <c r="K68" s="4"/>
      <c r="L68" s="4"/>
      <c r="M68" s="4"/>
    </row>
    <row r="69" spans="1:13">
      <c r="A69" s="7"/>
      <c r="B69" s="4"/>
      <c r="C69" s="4"/>
      <c r="D69" s="39"/>
      <c r="E69" s="4"/>
      <c r="F69" s="4"/>
      <c r="G69" s="4"/>
      <c r="H69" s="4"/>
      <c r="I69" s="4"/>
      <c r="J69" s="4"/>
      <c r="K69" s="4"/>
      <c r="L69" s="4"/>
      <c r="M69" s="4"/>
    </row>
    <row r="70" spans="1:13">
      <c r="A70" s="7"/>
      <c r="B70" s="4"/>
      <c r="C70" s="4"/>
      <c r="D70" s="39"/>
      <c r="E70" s="4"/>
      <c r="F70" s="4"/>
      <c r="G70" s="4"/>
      <c r="H70" s="4"/>
      <c r="I70" s="4"/>
      <c r="J70" s="4"/>
      <c r="K70" s="4"/>
      <c r="L70" s="4"/>
      <c r="M70" s="4"/>
    </row>
    <row r="71" spans="1:13">
      <c r="A71" s="7"/>
      <c r="B71" s="4"/>
      <c r="C71" s="4"/>
      <c r="D71" s="39"/>
      <c r="E71" s="4"/>
      <c r="F71" s="4"/>
      <c r="G71" s="4"/>
      <c r="H71" s="4"/>
      <c r="I71" s="4"/>
      <c r="J71" s="4"/>
      <c r="K71" s="4"/>
      <c r="L71" s="4"/>
      <c r="M71" s="4"/>
    </row>
    <row r="72" spans="1:13">
      <c r="A72" s="7"/>
      <c r="B72" s="4"/>
      <c r="C72" s="4"/>
      <c r="D72" s="39"/>
      <c r="E72" s="4"/>
      <c r="F72" s="4"/>
      <c r="G72" s="4"/>
      <c r="H72" s="4"/>
      <c r="I72" s="4"/>
      <c r="J72" s="4"/>
      <c r="K72" s="4"/>
      <c r="L72" s="4"/>
      <c r="M72" s="4"/>
    </row>
    <row r="73" spans="1:13">
      <c r="A73" s="7"/>
      <c r="B73" s="4"/>
      <c r="C73" s="4"/>
      <c r="D73" s="39"/>
      <c r="E73" s="4"/>
      <c r="F73" s="4"/>
      <c r="G73" s="4"/>
      <c r="H73" s="4"/>
      <c r="I73" s="4"/>
      <c r="J73" s="4"/>
      <c r="K73" s="4"/>
      <c r="L73" s="4"/>
      <c r="M73" s="4"/>
    </row>
    <row r="74" spans="1:13">
      <c r="A74" s="7"/>
      <c r="B74" s="4"/>
      <c r="C74" s="4"/>
      <c r="D74" s="51"/>
      <c r="E74" s="4"/>
      <c r="F74" s="4"/>
      <c r="G74" s="4"/>
      <c r="H74" s="4"/>
      <c r="I74" s="4"/>
      <c r="J74" s="4"/>
      <c r="K74" s="4"/>
      <c r="L74" s="4"/>
      <c r="M74" s="4"/>
    </row>
    <row r="75" spans="1:13">
      <c r="A75" s="7"/>
      <c r="B75" s="4"/>
      <c r="C75" s="4"/>
      <c r="D75" s="39"/>
      <c r="E75" s="4"/>
      <c r="F75" s="4"/>
      <c r="G75" s="4"/>
      <c r="H75" s="4"/>
      <c r="I75" s="4"/>
      <c r="J75" s="4"/>
      <c r="K75" s="4"/>
      <c r="L75" s="4"/>
      <c r="M75" s="4"/>
    </row>
    <row r="76" spans="1:13">
      <c r="A76" s="7"/>
      <c r="B76" s="4"/>
      <c r="C76" s="4"/>
      <c r="D76" s="39"/>
      <c r="E76" s="4"/>
      <c r="F76" s="4"/>
      <c r="G76" s="4"/>
      <c r="H76" s="4"/>
      <c r="I76" s="4"/>
      <c r="J76" s="4"/>
      <c r="K76" s="4"/>
      <c r="L76" s="4"/>
      <c r="M76" s="4"/>
    </row>
    <row r="77" spans="1:13">
      <c r="A77" s="7"/>
      <c r="B77" s="4"/>
      <c r="C77" s="4"/>
      <c r="D77" s="39"/>
      <c r="E77" s="4"/>
      <c r="F77" s="4"/>
      <c r="G77" s="4"/>
      <c r="H77" s="4"/>
      <c r="I77" s="4"/>
      <c r="J77" s="4"/>
      <c r="K77" s="4"/>
      <c r="L77" s="4"/>
      <c r="M77" s="4"/>
    </row>
    <row r="78" spans="1:13">
      <c r="A78" s="7"/>
      <c r="B78" s="4"/>
      <c r="C78" s="4"/>
      <c r="D78" s="39"/>
      <c r="E78" s="4"/>
      <c r="F78" s="4"/>
      <c r="G78" s="4"/>
      <c r="H78" s="4"/>
      <c r="I78" s="4"/>
      <c r="J78" s="4"/>
      <c r="K78" s="4"/>
      <c r="L78" s="4"/>
      <c r="M78" s="4"/>
    </row>
    <row r="79" spans="1:13">
      <c r="A79" s="7"/>
      <c r="B79" s="4"/>
      <c r="C79" s="4"/>
      <c r="D79" s="39"/>
      <c r="E79" s="4"/>
      <c r="F79" s="4"/>
      <c r="G79" s="4"/>
      <c r="H79" s="4"/>
      <c r="I79" s="4"/>
      <c r="J79" s="4"/>
      <c r="K79" s="4"/>
      <c r="L79" s="4"/>
      <c r="M79" s="4"/>
    </row>
    <row r="80" spans="1:13">
      <c r="A80" s="7"/>
      <c r="B80" s="4"/>
      <c r="C80" s="4"/>
      <c r="D80" s="39"/>
      <c r="E80" s="4"/>
      <c r="F80" s="4"/>
      <c r="G80" s="4"/>
      <c r="H80" s="4"/>
      <c r="I80" s="4"/>
      <c r="J80" s="4"/>
      <c r="K80" s="4"/>
      <c r="L80" s="4"/>
      <c r="M80" s="4"/>
    </row>
    <row r="81" spans="1:13">
      <c r="A81" s="7"/>
      <c r="B81" s="4"/>
      <c r="C81" s="9"/>
      <c r="D81" s="50"/>
      <c r="E81" s="9"/>
      <c r="F81" s="9"/>
      <c r="G81" s="4"/>
      <c r="H81" s="4"/>
      <c r="I81" s="4"/>
      <c r="J81" s="4"/>
      <c r="K81" s="4"/>
      <c r="L81" s="4"/>
      <c r="M81" s="4"/>
    </row>
    <row r="82" spans="1:13">
      <c r="A82" s="7"/>
      <c r="B82" s="4"/>
      <c r="C82" s="9"/>
      <c r="D82" s="51"/>
      <c r="E82" s="9"/>
      <c r="F82" s="9"/>
      <c r="G82" s="4"/>
      <c r="H82" s="39"/>
      <c r="I82" s="39"/>
      <c r="J82" s="4"/>
      <c r="K82" s="39"/>
      <c r="L82" s="4"/>
      <c r="M82" s="4"/>
    </row>
    <row r="83" spans="1:13">
      <c r="A83" s="7"/>
      <c r="B83" s="4"/>
      <c r="C83" s="4"/>
      <c r="D83" s="39"/>
      <c r="E83" s="4"/>
      <c r="F83" s="4"/>
      <c r="G83" s="4"/>
      <c r="H83" s="39"/>
      <c r="I83" s="39"/>
      <c r="J83" s="4"/>
      <c r="K83" s="39"/>
      <c r="L83" s="4"/>
      <c r="M83" s="4"/>
    </row>
    <row r="84" spans="1:13">
      <c r="A84" s="7"/>
      <c r="B84" s="4"/>
      <c r="C84" s="4"/>
      <c r="D84" s="39"/>
      <c r="E84" s="4"/>
      <c r="F84" s="4"/>
      <c r="G84" s="4"/>
      <c r="H84" s="39"/>
      <c r="I84" s="39"/>
      <c r="J84" s="4"/>
      <c r="K84" s="39"/>
      <c r="L84" s="4"/>
      <c r="M84" s="4"/>
    </row>
    <row r="85" spans="1:13">
      <c r="D85" s="149"/>
    </row>
    <row r="86" spans="1:13">
      <c r="D86" s="149"/>
    </row>
    <row r="87" spans="1:13">
      <c r="D87" s="149"/>
    </row>
    <row r="88" spans="1:13">
      <c r="D88" s="149"/>
    </row>
    <row r="89" spans="1:13">
      <c r="D89" s="149"/>
    </row>
    <row r="90" spans="1:13">
      <c r="D90" s="149"/>
    </row>
    <row r="91" spans="1:13">
      <c r="D91" s="149"/>
    </row>
    <row r="92" spans="1:13">
      <c r="D92" s="149"/>
    </row>
    <row r="93" spans="1:13">
      <c r="D93" s="149"/>
    </row>
    <row r="94" spans="1:13">
      <c r="D94" s="149"/>
    </row>
    <row r="95" spans="1:13">
      <c r="D95" s="149"/>
    </row>
    <row r="96" spans="1:13">
      <c r="D96" s="149"/>
    </row>
    <row r="97" spans="4:4">
      <c r="D97" s="149"/>
    </row>
    <row r="98" spans="4:4">
      <c r="D98" s="149"/>
    </row>
    <row r="99" spans="4:4">
      <c r="D99" s="149"/>
    </row>
    <row r="100" spans="4:4">
      <c r="D100" s="149"/>
    </row>
    <row r="101" spans="4:4">
      <c r="D101" s="149"/>
    </row>
    <row r="102" spans="4:4">
      <c r="D102" s="149"/>
    </row>
    <row r="103" spans="4:4">
      <c r="D103" s="149"/>
    </row>
    <row r="104" spans="4:4">
      <c r="D104" s="149"/>
    </row>
    <row r="105" spans="4:4">
      <c r="D105" s="149"/>
    </row>
    <row r="106" spans="4:4">
      <c r="D106" s="149"/>
    </row>
    <row r="107" spans="4:4">
      <c r="D107" s="149"/>
    </row>
    <row r="108" spans="4:4">
      <c r="D108" s="149"/>
    </row>
    <row r="109" spans="4:4">
      <c r="D109" s="149"/>
    </row>
    <row r="110" spans="4:4">
      <c r="D110" s="149"/>
    </row>
    <row r="111" spans="4:4">
      <c r="D111" s="149"/>
    </row>
    <row r="112" spans="4:4">
      <c r="D112" s="149"/>
    </row>
    <row r="113" spans="4:4">
      <c r="D113" s="149"/>
    </row>
    <row r="114" spans="4:4">
      <c r="D114" s="149"/>
    </row>
    <row r="115" spans="4:4">
      <c r="D115" s="149"/>
    </row>
    <row r="116" spans="4:4">
      <c r="D116" s="149"/>
    </row>
    <row r="117" spans="4:4">
      <c r="D117" s="149"/>
    </row>
    <row r="118" spans="4:4">
      <c r="D118" s="149"/>
    </row>
    <row r="119" spans="4:4">
      <c r="D119" s="149"/>
    </row>
    <row r="120" spans="4:4">
      <c r="D120" s="149"/>
    </row>
    <row r="121" spans="4:4">
      <c r="D121" s="149"/>
    </row>
    <row r="122" spans="4:4">
      <c r="D122" s="149"/>
    </row>
    <row r="123" spans="4:4">
      <c r="D123" s="149"/>
    </row>
    <row r="124" spans="4:4">
      <c r="D124" s="149"/>
    </row>
    <row r="125" spans="4:4">
      <c r="D125" s="149"/>
    </row>
    <row r="126" spans="4:4">
      <c r="D126" s="149"/>
    </row>
    <row r="127" spans="4:4">
      <c r="D127" s="149"/>
    </row>
    <row r="128" spans="4:4">
      <c r="D128" s="149"/>
    </row>
    <row r="129" spans="4:4">
      <c r="D129" s="149"/>
    </row>
    <row r="130" spans="4:4">
      <c r="D130" s="149"/>
    </row>
  </sheetData>
  <mergeCells count="18">
    <mergeCell ref="A52:A57"/>
    <mergeCell ref="A58:A63"/>
    <mergeCell ref="A14:A19"/>
    <mergeCell ref="A20:A25"/>
    <mergeCell ref="A26:A32"/>
    <mergeCell ref="A33:A38"/>
    <mergeCell ref="A39:A44"/>
    <mergeCell ref="A45:A51"/>
    <mergeCell ref="A1:M1"/>
    <mergeCell ref="C5:C6"/>
    <mergeCell ref="E5:E6"/>
    <mergeCell ref="F5:F6"/>
    <mergeCell ref="G5:G6"/>
    <mergeCell ref="H5:H6"/>
    <mergeCell ref="I5:I6"/>
    <mergeCell ref="J5:J6"/>
    <mergeCell ref="L5:L6"/>
    <mergeCell ref="A7:A13"/>
  </mergeCells>
  <phoneticPr fontId="3"/>
  <pageMargins left="0.78740157480314965" right="0.47" top="0.6" bottom="0.78740157480314965" header="0.36" footer="0.51181102362204722"/>
  <pageSetup paperSize="9" scale="81" orientation="portrait" r:id="rId1"/>
  <headerFooter alignWithMargins="0">
    <oddFooter>&amp;C－12－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C155"/>
  <sheetViews>
    <sheetView view="pageBreakPreview" zoomScaleNormal="100" workbookViewId="0">
      <selection activeCell="A34" sqref="A34"/>
    </sheetView>
  </sheetViews>
  <sheetFormatPr defaultColWidth="10.625" defaultRowHeight="12"/>
  <cols>
    <col min="1" max="1" width="5.25" style="5" customWidth="1"/>
    <col min="2" max="2" width="9.625" style="5" customWidth="1"/>
    <col min="3" max="29" width="4.5" style="5" customWidth="1"/>
    <col min="30" max="225" width="10.625" style="5"/>
    <col min="226" max="226" width="5.25" style="5" customWidth="1"/>
    <col min="227" max="227" width="9.625" style="5" customWidth="1"/>
    <col min="228" max="254" width="4.5" style="5" customWidth="1"/>
    <col min="255" max="255" width="10.625" style="5" customWidth="1"/>
    <col min="256" max="256" width="9.625" style="5" customWidth="1"/>
    <col min="257" max="283" width="4.5" style="5" customWidth="1"/>
    <col min="284" max="481" width="10.625" style="5"/>
    <col min="482" max="482" width="5.25" style="5" customWidth="1"/>
    <col min="483" max="483" width="9.625" style="5" customWidth="1"/>
    <col min="484" max="510" width="4.5" style="5" customWidth="1"/>
    <col min="511" max="511" width="10.625" style="5" customWidth="1"/>
    <col min="512" max="512" width="9.625" style="5" customWidth="1"/>
    <col min="513" max="539" width="4.5" style="5" customWidth="1"/>
    <col min="540" max="737" width="10.625" style="5"/>
    <col min="738" max="738" width="5.25" style="5" customWidth="1"/>
    <col min="739" max="739" width="9.625" style="5" customWidth="1"/>
    <col min="740" max="766" width="4.5" style="5" customWidth="1"/>
    <col min="767" max="767" width="10.625" style="5" customWidth="1"/>
    <col min="768" max="768" width="9.625" style="5" customWidth="1"/>
    <col min="769" max="795" width="4.5" style="5" customWidth="1"/>
    <col min="796" max="993" width="10.625" style="5"/>
    <col min="994" max="994" width="5.25" style="5" customWidth="1"/>
    <col min="995" max="995" width="9.625" style="5" customWidth="1"/>
    <col min="996" max="1022" width="4.5" style="5" customWidth="1"/>
    <col min="1023" max="1023" width="10.625" style="5" customWidth="1"/>
    <col min="1024" max="1024" width="9.625" style="5" customWidth="1"/>
    <col min="1025" max="1051" width="4.5" style="5" customWidth="1"/>
    <col min="1052" max="1249" width="10.625" style="5"/>
    <col min="1250" max="1250" width="5.25" style="5" customWidth="1"/>
    <col min="1251" max="1251" width="9.625" style="5" customWidth="1"/>
    <col min="1252" max="1278" width="4.5" style="5" customWidth="1"/>
    <col min="1279" max="1279" width="10.625" style="5" customWidth="1"/>
    <col min="1280" max="1280" width="9.625" style="5" customWidth="1"/>
    <col min="1281" max="1307" width="4.5" style="5" customWidth="1"/>
    <col min="1308" max="1505" width="10.625" style="5"/>
    <col min="1506" max="1506" width="5.25" style="5" customWidth="1"/>
    <col min="1507" max="1507" width="9.625" style="5" customWidth="1"/>
    <col min="1508" max="1534" width="4.5" style="5" customWidth="1"/>
    <col min="1535" max="1535" width="10.625" style="5" customWidth="1"/>
    <col min="1536" max="1536" width="9.625" style="5" customWidth="1"/>
    <col min="1537" max="1563" width="4.5" style="5" customWidth="1"/>
    <col min="1564" max="1761" width="10.625" style="5"/>
    <col min="1762" max="1762" width="5.25" style="5" customWidth="1"/>
    <col min="1763" max="1763" width="9.625" style="5" customWidth="1"/>
    <col min="1764" max="1790" width="4.5" style="5" customWidth="1"/>
    <col min="1791" max="1791" width="10.625" style="5" customWidth="1"/>
    <col min="1792" max="1792" width="9.625" style="5" customWidth="1"/>
    <col min="1793" max="1819" width="4.5" style="5" customWidth="1"/>
    <col min="1820" max="2017" width="10.625" style="5"/>
    <col min="2018" max="2018" width="5.25" style="5" customWidth="1"/>
    <col min="2019" max="2019" width="9.625" style="5" customWidth="1"/>
    <col min="2020" max="2046" width="4.5" style="5" customWidth="1"/>
    <col min="2047" max="2047" width="10.625" style="5" customWidth="1"/>
    <col min="2048" max="2048" width="9.625" style="5" customWidth="1"/>
    <col min="2049" max="2075" width="4.5" style="5" customWidth="1"/>
    <col min="2076" max="2273" width="10.625" style="5"/>
    <col min="2274" max="2274" width="5.25" style="5" customWidth="1"/>
    <col min="2275" max="2275" width="9.625" style="5" customWidth="1"/>
    <col min="2276" max="2302" width="4.5" style="5" customWidth="1"/>
    <col min="2303" max="2303" width="10.625" style="5" customWidth="1"/>
    <col min="2304" max="2304" width="9.625" style="5" customWidth="1"/>
    <col min="2305" max="2331" width="4.5" style="5" customWidth="1"/>
    <col min="2332" max="2529" width="10.625" style="5"/>
    <col min="2530" max="2530" width="5.25" style="5" customWidth="1"/>
    <col min="2531" max="2531" width="9.625" style="5" customWidth="1"/>
    <col min="2532" max="2558" width="4.5" style="5" customWidth="1"/>
    <col min="2559" max="2559" width="10.625" style="5" customWidth="1"/>
    <col min="2560" max="2560" width="9.625" style="5" customWidth="1"/>
    <col min="2561" max="2587" width="4.5" style="5" customWidth="1"/>
    <col min="2588" max="2785" width="10.625" style="5"/>
    <col min="2786" max="2786" width="5.25" style="5" customWidth="1"/>
    <col min="2787" max="2787" width="9.625" style="5" customWidth="1"/>
    <col min="2788" max="2814" width="4.5" style="5" customWidth="1"/>
    <col min="2815" max="2815" width="10.625" style="5" customWidth="1"/>
    <col min="2816" max="2816" width="9.625" style="5" customWidth="1"/>
    <col min="2817" max="2843" width="4.5" style="5" customWidth="1"/>
    <col min="2844" max="3041" width="10.625" style="5"/>
    <col min="3042" max="3042" width="5.25" style="5" customWidth="1"/>
    <col min="3043" max="3043" width="9.625" style="5" customWidth="1"/>
    <col min="3044" max="3070" width="4.5" style="5" customWidth="1"/>
    <col min="3071" max="3071" width="10.625" style="5" customWidth="1"/>
    <col min="3072" max="3072" width="9.625" style="5" customWidth="1"/>
    <col min="3073" max="3099" width="4.5" style="5" customWidth="1"/>
    <col min="3100" max="3297" width="10.625" style="5"/>
    <col min="3298" max="3298" width="5.25" style="5" customWidth="1"/>
    <col min="3299" max="3299" width="9.625" style="5" customWidth="1"/>
    <col min="3300" max="3326" width="4.5" style="5" customWidth="1"/>
    <col min="3327" max="3327" width="10.625" style="5" customWidth="1"/>
    <col min="3328" max="3328" width="9.625" style="5" customWidth="1"/>
    <col min="3329" max="3355" width="4.5" style="5" customWidth="1"/>
    <col min="3356" max="3553" width="10.625" style="5"/>
    <col min="3554" max="3554" width="5.25" style="5" customWidth="1"/>
    <col min="3555" max="3555" width="9.625" style="5" customWidth="1"/>
    <col min="3556" max="3582" width="4.5" style="5" customWidth="1"/>
    <col min="3583" max="3583" width="10.625" style="5" customWidth="1"/>
    <col min="3584" max="3584" width="9.625" style="5" customWidth="1"/>
    <col min="3585" max="3611" width="4.5" style="5" customWidth="1"/>
    <col min="3612" max="3809" width="10.625" style="5"/>
    <col min="3810" max="3810" width="5.25" style="5" customWidth="1"/>
    <col min="3811" max="3811" width="9.625" style="5" customWidth="1"/>
    <col min="3812" max="3838" width="4.5" style="5" customWidth="1"/>
    <col min="3839" max="3839" width="10.625" style="5" customWidth="1"/>
    <col min="3840" max="3840" width="9.625" style="5" customWidth="1"/>
    <col min="3841" max="3867" width="4.5" style="5" customWidth="1"/>
    <col min="3868" max="4065" width="10.625" style="5"/>
    <col min="4066" max="4066" width="5.25" style="5" customWidth="1"/>
    <col min="4067" max="4067" width="9.625" style="5" customWidth="1"/>
    <col min="4068" max="4094" width="4.5" style="5" customWidth="1"/>
    <col min="4095" max="4095" width="10.625" style="5" customWidth="1"/>
    <col min="4096" max="4096" width="9.625" style="5" customWidth="1"/>
    <col min="4097" max="4123" width="4.5" style="5" customWidth="1"/>
    <col min="4124" max="4321" width="10.625" style="5"/>
    <col min="4322" max="4322" width="5.25" style="5" customWidth="1"/>
    <col min="4323" max="4323" width="9.625" style="5" customWidth="1"/>
    <col min="4324" max="4350" width="4.5" style="5" customWidth="1"/>
    <col min="4351" max="4351" width="10.625" style="5" customWidth="1"/>
    <col min="4352" max="4352" width="9.625" style="5" customWidth="1"/>
    <col min="4353" max="4379" width="4.5" style="5" customWidth="1"/>
    <col min="4380" max="4577" width="10.625" style="5"/>
    <col min="4578" max="4578" width="5.25" style="5" customWidth="1"/>
    <col min="4579" max="4579" width="9.625" style="5" customWidth="1"/>
    <col min="4580" max="4606" width="4.5" style="5" customWidth="1"/>
    <col min="4607" max="4607" width="10.625" style="5" customWidth="1"/>
    <col min="4608" max="4608" width="9.625" style="5" customWidth="1"/>
    <col min="4609" max="4635" width="4.5" style="5" customWidth="1"/>
    <col min="4636" max="4833" width="10.625" style="5"/>
    <col min="4834" max="4834" width="5.25" style="5" customWidth="1"/>
    <col min="4835" max="4835" width="9.625" style="5" customWidth="1"/>
    <col min="4836" max="4862" width="4.5" style="5" customWidth="1"/>
    <col min="4863" max="4863" width="10.625" style="5" customWidth="1"/>
    <col min="4864" max="4864" width="9.625" style="5" customWidth="1"/>
    <col min="4865" max="4891" width="4.5" style="5" customWidth="1"/>
    <col min="4892" max="5089" width="10.625" style="5"/>
    <col min="5090" max="5090" width="5.25" style="5" customWidth="1"/>
    <col min="5091" max="5091" width="9.625" style="5" customWidth="1"/>
    <col min="5092" max="5118" width="4.5" style="5" customWidth="1"/>
    <col min="5119" max="5119" width="10.625" style="5" customWidth="1"/>
    <col min="5120" max="5120" width="9.625" style="5" customWidth="1"/>
    <col min="5121" max="5147" width="4.5" style="5" customWidth="1"/>
    <col min="5148" max="5345" width="10.625" style="5"/>
    <col min="5346" max="5346" width="5.25" style="5" customWidth="1"/>
    <col min="5347" max="5347" width="9.625" style="5" customWidth="1"/>
    <col min="5348" max="5374" width="4.5" style="5" customWidth="1"/>
    <col min="5375" max="5375" width="10.625" style="5" customWidth="1"/>
    <col min="5376" max="5376" width="9.625" style="5" customWidth="1"/>
    <col min="5377" max="5403" width="4.5" style="5" customWidth="1"/>
    <col min="5404" max="5601" width="10.625" style="5"/>
    <col min="5602" max="5602" width="5.25" style="5" customWidth="1"/>
    <col min="5603" max="5603" width="9.625" style="5" customWidth="1"/>
    <col min="5604" max="5630" width="4.5" style="5" customWidth="1"/>
    <col min="5631" max="5631" width="10.625" style="5" customWidth="1"/>
    <col min="5632" max="5632" width="9.625" style="5" customWidth="1"/>
    <col min="5633" max="5659" width="4.5" style="5" customWidth="1"/>
    <col min="5660" max="5857" width="10.625" style="5"/>
    <col min="5858" max="5858" width="5.25" style="5" customWidth="1"/>
    <col min="5859" max="5859" width="9.625" style="5" customWidth="1"/>
    <col min="5860" max="5886" width="4.5" style="5" customWidth="1"/>
    <col min="5887" max="5887" width="10.625" style="5" customWidth="1"/>
    <col min="5888" max="5888" width="9.625" style="5" customWidth="1"/>
    <col min="5889" max="5915" width="4.5" style="5" customWidth="1"/>
    <col min="5916" max="6113" width="10.625" style="5"/>
    <col min="6114" max="6114" width="5.25" style="5" customWidth="1"/>
    <col min="6115" max="6115" width="9.625" style="5" customWidth="1"/>
    <col min="6116" max="6142" width="4.5" style="5" customWidth="1"/>
    <col min="6143" max="6143" width="10.625" style="5" customWidth="1"/>
    <col min="6144" max="6144" width="9.625" style="5" customWidth="1"/>
    <col min="6145" max="6171" width="4.5" style="5" customWidth="1"/>
    <col min="6172" max="6369" width="10.625" style="5"/>
    <col min="6370" max="6370" width="5.25" style="5" customWidth="1"/>
    <col min="6371" max="6371" width="9.625" style="5" customWidth="1"/>
    <col min="6372" max="6398" width="4.5" style="5" customWidth="1"/>
    <col min="6399" max="6399" width="10.625" style="5" customWidth="1"/>
    <col min="6400" max="6400" width="9.625" style="5" customWidth="1"/>
    <col min="6401" max="6427" width="4.5" style="5" customWidth="1"/>
    <col min="6428" max="6625" width="10.625" style="5"/>
    <col min="6626" max="6626" width="5.25" style="5" customWidth="1"/>
    <col min="6627" max="6627" width="9.625" style="5" customWidth="1"/>
    <col min="6628" max="6654" width="4.5" style="5" customWidth="1"/>
    <col min="6655" max="6655" width="10.625" style="5" customWidth="1"/>
    <col min="6656" max="6656" width="9.625" style="5" customWidth="1"/>
    <col min="6657" max="6683" width="4.5" style="5" customWidth="1"/>
    <col min="6684" max="6881" width="10.625" style="5"/>
    <col min="6882" max="6882" width="5.25" style="5" customWidth="1"/>
    <col min="6883" max="6883" width="9.625" style="5" customWidth="1"/>
    <col min="6884" max="6910" width="4.5" style="5" customWidth="1"/>
    <col min="6911" max="6911" width="10.625" style="5" customWidth="1"/>
    <col min="6912" max="6912" width="9.625" style="5" customWidth="1"/>
    <col min="6913" max="6939" width="4.5" style="5" customWidth="1"/>
    <col min="6940" max="7137" width="10.625" style="5"/>
    <col min="7138" max="7138" width="5.25" style="5" customWidth="1"/>
    <col min="7139" max="7139" width="9.625" style="5" customWidth="1"/>
    <col min="7140" max="7166" width="4.5" style="5" customWidth="1"/>
    <col min="7167" max="7167" width="10.625" style="5" customWidth="1"/>
    <col min="7168" max="7168" width="9.625" style="5" customWidth="1"/>
    <col min="7169" max="7195" width="4.5" style="5" customWidth="1"/>
    <col min="7196" max="7393" width="10.625" style="5"/>
    <col min="7394" max="7394" width="5.25" style="5" customWidth="1"/>
    <col min="7395" max="7395" width="9.625" style="5" customWidth="1"/>
    <col min="7396" max="7422" width="4.5" style="5" customWidth="1"/>
    <col min="7423" max="7423" width="10.625" style="5" customWidth="1"/>
    <col min="7424" max="7424" width="9.625" style="5" customWidth="1"/>
    <col min="7425" max="7451" width="4.5" style="5" customWidth="1"/>
    <col min="7452" max="7649" width="10.625" style="5"/>
    <col min="7650" max="7650" width="5.25" style="5" customWidth="1"/>
    <col min="7651" max="7651" width="9.625" style="5" customWidth="1"/>
    <col min="7652" max="7678" width="4.5" style="5" customWidth="1"/>
    <col min="7679" max="7679" width="10.625" style="5" customWidth="1"/>
    <col min="7680" max="7680" width="9.625" style="5" customWidth="1"/>
    <col min="7681" max="7707" width="4.5" style="5" customWidth="1"/>
    <col min="7708" max="7905" width="10.625" style="5"/>
    <col min="7906" max="7906" width="5.25" style="5" customWidth="1"/>
    <col min="7907" max="7907" width="9.625" style="5" customWidth="1"/>
    <col min="7908" max="7934" width="4.5" style="5" customWidth="1"/>
    <col min="7935" max="7935" width="10.625" style="5" customWidth="1"/>
    <col min="7936" max="7936" width="9.625" style="5" customWidth="1"/>
    <col min="7937" max="7963" width="4.5" style="5" customWidth="1"/>
    <col min="7964" max="8161" width="10.625" style="5"/>
    <col min="8162" max="8162" width="5.25" style="5" customWidth="1"/>
    <col min="8163" max="8163" width="9.625" style="5" customWidth="1"/>
    <col min="8164" max="8190" width="4.5" style="5" customWidth="1"/>
    <col min="8191" max="8191" width="10.625" style="5" customWidth="1"/>
    <col min="8192" max="8192" width="9.625" style="5" customWidth="1"/>
    <col min="8193" max="8219" width="4.5" style="5" customWidth="1"/>
    <col min="8220" max="8417" width="10.625" style="5"/>
    <col min="8418" max="8418" width="5.25" style="5" customWidth="1"/>
    <col min="8419" max="8419" width="9.625" style="5" customWidth="1"/>
    <col min="8420" max="8446" width="4.5" style="5" customWidth="1"/>
    <col min="8447" max="8447" width="10.625" style="5" customWidth="1"/>
    <col min="8448" max="8448" width="9.625" style="5" customWidth="1"/>
    <col min="8449" max="8475" width="4.5" style="5" customWidth="1"/>
    <col min="8476" max="8673" width="10.625" style="5"/>
    <col min="8674" max="8674" width="5.25" style="5" customWidth="1"/>
    <col min="8675" max="8675" width="9.625" style="5" customWidth="1"/>
    <col min="8676" max="8702" width="4.5" style="5" customWidth="1"/>
    <col min="8703" max="8703" width="10.625" style="5" customWidth="1"/>
    <col min="8704" max="8704" width="9.625" style="5" customWidth="1"/>
    <col min="8705" max="8731" width="4.5" style="5" customWidth="1"/>
    <col min="8732" max="8929" width="10.625" style="5"/>
    <col min="8930" max="8930" width="5.25" style="5" customWidth="1"/>
    <col min="8931" max="8931" width="9.625" style="5" customWidth="1"/>
    <col min="8932" max="8958" width="4.5" style="5" customWidth="1"/>
    <col min="8959" max="8959" width="10.625" style="5" customWidth="1"/>
    <col min="8960" max="8960" width="9.625" style="5" customWidth="1"/>
    <col min="8961" max="8987" width="4.5" style="5" customWidth="1"/>
    <col min="8988" max="9185" width="10.625" style="5"/>
    <col min="9186" max="9186" width="5.25" style="5" customWidth="1"/>
    <col min="9187" max="9187" width="9.625" style="5" customWidth="1"/>
    <col min="9188" max="9214" width="4.5" style="5" customWidth="1"/>
    <col min="9215" max="9215" width="10.625" style="5" customWidth="1"/>
    <col min="9216" max="9216" width="9.625" style="5" customWidth="1"/>
    <col min="9217" max="9243" width="4.5" style="5" customWidth="1"/>
    <col min="9244" max="9441" width="10.625" style="5"/>
    <col min="9442" max="9442" width="5.25" style="5" customWidth="1"/>
    <col min="9443" max="9443" width="9.625" style="5" customWidth="1"/>
    <col min="9444" max="9470" width="4.5" style="5" customWidth="1"/>
    <col min="9471" max="9471" width="10.625" style="5" customWidth="1"/>
    <col min="9472" max="9472" width="9.625" style="5" customWidth="1"/>
    <col min="9473" max="9499" width="4.5" style="5" customWidth="1"/>
    <col min="9500" max="9697" width="10.625" style="5"/>
    <col min="9698" max="9698" width="5.25" style="5" customWidth="1"/>
    <col min="9699" max="9699" width="9.625" style="5" customWidth="1"/>
    <col min="9700" max="9726" width="4.5" style="5" customWidth="1"/>
    <col min="9727" max="9727" width="10.625" style="5" customWidth="1"/>
    <col min="9728" max="9728" width="9.625" style="5" customWidth="1"/>
    <col min="9729" max="9755" width="4.5" style="5" customWidth="1"/>
    <col min="9756" max="9953" width="10.625" style="5"/>
    <col min="9954" max="9954" width="5.25" style="5" customWidth="1"/>
    <col min="9955" max="9955" width="9.625" style="5" customWidth="1"/>
    <col min="9956" max="9982" width="4.5" style="5" customWidth="1"/>
    <col min="9983" max="9983" width="10.625" style="5" customWidth="1"/>
    <col min="9984" max="9984" width="9.625" style="5" customWidth="1"/>
    <col min="9985" max="10011" width="4.5" style="5" customWidth="1"/>
    <col min="10012" max="10209" width="10.625" style="5"/>
    <col min="10210" max="10210" width="5.25" style="5" customWidth="1"/>
    <col min="10211" max="10211" width="9.625" style="5" customWidth="1"/>
    <col min="10212" max="10238" width="4.5" style="5" customWidth="1"/>
    <col min="10239" max="10239" width="10.625" style="5" customWidth="1"/>
    <col min="10240" max="10240" width="9.625" style="5" customWidth="1"/>
    <col min="10241" max="10267" width="4.5" style="5" customWidth="1"/>
    <col min="10268" max="10465" width="10.625" style="5"/>
    <col min="10466" max="10466" width="5.25" style="5" customWidth="1"/>
    <col min="10467" max="10467" width="9.625" style="5" customWidth="1"/>
    <col min="10468" max="10494" width="4.5" style="5" customWidth="1"/>
    <col min="10495" max="10495" width="10.625" style="5" customWidth="1"/>
    <col min="10496" max="10496" width="9.625" style="5" customWidth="1"/>
    <col min="10497" max="10523" width="4.5" style="5" customWidth="1"/>
    <col min="10524" max="10721" width="10.625" style="5"/>
    <col min="10722" max="10722" width="5.25" style="5" customWidth="1"/>
    <col min="10723" max="10723" width="9.625" style="5" customWidth="1"/>
    <col min="10724" max="10750" width="4.5" style="5" customWidth="1"/>
    <col min="10751" max="10751" width="10.625" style="5" customWidth="1"/>
    <col min="10752" max="10752" width="9.625" style="5" customWidth="1"/>
    <col min="10753" max="10779" width="4.5" style="5" customWidth="1"/>
    <col min="10780" max="10977" width="10.625" style="5"/>
    <col min="10978" max="10978" width="5.25" style="5" customWidth="1"/>
    <col min="10979" max="10979" width="9.625" style="5" customWidth="1"/>
    <col min="10980" max="11006" width="4.5" style="5" customWidth="1"/>
    <col min="11007" max="11007" width="10.625" style="5" customWidth="1"/>
    <col min="11008" max="11008" width="9.625" style="5" customWidth="1"/>
    <col min="11009" max="11035" width="4.5" style="5" customWidth="1"/>
    <col min="11036" max="11233" width="10.625" style="5"/>
    <col min="11234" max="11234" width="5.25" style="5" customWidth="1"/>
    <col min="11235" max="11235" width="9.625" style="5" customWidth="1"/>
    <col min="11236" max="11262" width="4.5" style="5" customWidth="1"/>
    <col min="11263" max="11263" width="10.625" style="5" customWidth="1"/>
    <col min="11264" max="11264" width="9.625" style="5" customWidth="1"/>
    <col min="11265" max="11291" width="4.5" style="5" customWidth="1"/>
    <col min="11292" max="11489" width="10.625" style="5"/>
    <col min="11490" max="11490" width="5.25" style="5" customWidth="1"/>
    <col min="11491" max="11491" width="9.625" style="5" customWidth="1"/>
    <col min="11492" max="11518" width="4.5" style="5" customWidth="1"/>
    <col min="11519" max="11519" width="10.625" style="5" customWidth="1"/>
    <col min="11520" max="11520" width="9.625" style="5" customWidth="1"/>
    <col min="11521" max="11547" width="4.5" style="5" customWidth="1"/>
    <col min="11548" max="11745" width="10.625" style="5"/>
    <col min="11746" max="11746" width="5.25" style="5" customWidth="1"/>
    <col min="11747" max="11747" width="9.625" style="5" customWidth="1"/>
    <col min="11748" max="11774" width="4.5" style="5" customWidth="1"/>
    <col min="11775" max="11775" width="10.625" style="5" customWidth="1"/>
    <col min="11776" max="11776" width="9.625" style="5" customWidth="1"/>
    <col min="11777" max="11803" width="4.5" style="5" customWidth="1"/>
    <col min="11804" max="12001" width="10.625" style="5"/>
    <col min="12002" max="12002" width="5.25" style="5" customWidth="1"/>
    <col min="12003" max="12003" width="9.625" style="5" customWidth="1"/>
    <col min="12004" max="12030" width="4.5" style="5" customWidth="1"/>
    <col min="12031" max="12031" width="10.625" style="5" customWidth="1"/>
    <col min="12032" max="12032" width="9.625" style="5" customWidth="1"/>
    <col min="12033" max="12059" width="4.5" style="5" customWidth="1"/>
    <col min="12060" max="12257" width="10.625" style="5"/>
    <col min="12258" max="12258" width="5.25" style="5" customWidth="1"/>
    <col min="12259" max="12259" width="9.625" style="5" customWidth="1"/>
    <col min="12260" max="12286" width="4.5" style="5" customWidth="1"/>
    <col min="12287" max="12287" width="10.625" style="5" customWidth="1"/>
    <col min="12288" max="12288" width="9.625" style="5" customWidth="1"/>
    <col min="12289" max="12315" width="4.5" style="5" customWidth="1"/>
    <col min="12316" max="12513" width="10.625" style="5"/>
    <col min="12514" max="12514" width="5.25" style="5" customWidth="1"/>
    <col min="12515" max="12515" width="9.625" style="5" customWidth="1"/>
    <col min="12516" max="12542" width="4.5" style="5" customWidth="1"/>
    <col min="12543" max="12543" width="10.625" style="5" customWidth="1"/>
    <col min="12544" max="12544" width="9.625" style="5" customWidth="1"/>
    <col min="12545" max="12571" width="4.5" style="5" customWidth="1"/>
    <col min="12572" max="12769" width="10.625" style="5"/>
    <col min="12770" max="12770" width="5.25" style="5" customWidth="1"/>
    <col min="12771" max="12771" width="9.625" style="5" customWidth="1"/>
    <col min="12772" max="12798" width="4.5" style="5" customWidth="1"/>
    <col min="12799" max="12799" width="10.625" style="5" customWidth="1"/>
    <col min="12800" max="12800" width="9.625" style="5" customWidth="1"/>
    <col min="12801" max="12827" width="4.5" style="5" customWidth="1"/>
    <col min="12828" max="13025" width="10.625" style="5"/>
    <col min="13026" max="13026" width="5.25" style="5" customWidth="1"/>
    <col min="13027" max="13027" width="9.625" style="5" customWidth="1"/>
    <col min="13028" max="13054" width="4.5" style="5" customWidth="1"/>
    <col min="13055" max="13055" width="10.625" style="5" customWidth="1"/>
    <col min="13056" max="13056" width="9.625" style="5" customWidth="1"/>
    <col min="13057" max="13083" width="4.5" style="5" customWidth="1"/>
    <col min="13084" max="13281" width="10.625" style="5"/>
    <col min="13282" max="13282" width="5.25" style="5" customWidth="1"/>
    <col min="13283" max="13283" width="9.625" style="5" customWidth="1"/>
    <col min="13284" max="13310" width="4.5" style="5" customWidth="1"/>
    <col min="13311" max="13311" width="10.625" style="5" customWidth="1"/>
    <col min="13312" max="13312" width="9.625" style="5" customWidth="1"/>
    <col min="13313" max="13339" width="4.5" style="5" customWidth="1"/>
    <col min="13340" max="13537" width="10.625" style="5"/>
    <col min="13538" max="13538" width="5.25" style="5" customWidth="1"/>
    <col min="13539" max="13539" width="9.625" style="5" customWidth="1"/>
    <col min="13540" max="13566" width="4.5" style="5" customWidth="1"/>
    <col min="13567" max="13567" width="10.625" style="5" customWidth="1"/>
    <col min="13568" max="13568" width="9.625" style="5" customWidth="1"/>
    <col min="13569" max="13595" width="4.5" style="5" customWidth="1"/>
    <col min="13596" max="13793" width="10.625" style="5"/>
    <col min="13794" max="13794" width="5.25" style="5" customWidth="1"/>
    <col min="13795" max="13795" width="9.625" style="5" customWidth="1"/>
    <col min="13796" max="13822" width="4.5" style="5" customWidth="1"/>
    <col min="13823" max="13823" width="10.625" style="5" customWidth="1"/>
    <col min="13824" max="13824" width="9.625" style="5" customWidth="1"/>
    <col min="13825" max="13851" width="4.5" style="5" customWidth="1"/>
    <col min="13852" max="14049" width="10.625" style="5"/>
    <col min="14050" max="14050" width="5.25" style="5" customWidth="1"/>
    <col min="14051" max="14051" width="9.625" style="5" customWidth="1"/>
    <col min="14052" max="14078" width="4.5" style="5" customWidth="1"/>
    <col min="14079" max="14079" width="10.625" style="5" customWidth="1"/>
    <col min="14080" max="14080" width="9.625" style="5" customWidth="1"/>
    <col min="14081" max="14107" width="4.5" style="5" customWidth="1"/>
    <col min="14108" max="14305" width="10.625" style="5"/>
    <col min="14306" max="14306" width="5.25" style="5" customWidth="1"/>
    <col min="14307" max="14307" width="9.625" style="5" customWidth="1"/>
    <col min="14308" max="14334" width="4.5" style="5" customWidth="1"/>
    <col min="14335" max="14335" width="10.625" style="5" customWidth="1"/>
    <col min="14336" max="14336" width="9.625" style="5" customWidth="1"/>
    <col min="14337" max="14363" width="4.5" style="5" customWidth="1"/>
    <col min="14364" max="14561" width="10.625" style="5"/>
    <col min="14562" max="14562" width="5.25" style="5" customWidth="1"/>
    <col min="14563" max="14563" width="9.625" style="5" customWidth="1"/>
    <col min="14564" max="14590" width="4.5" style="5" customWidth="1"/>
    <col min="14591" max="14591" width="10.625" style="5" customWidth="1"/>
    <col min="14592" max="14592" width="9.625" style="5" customWidth="1"/>
    <col min="14593" max="14619" width="4.5" style="5" customWidth="1"/>
    <col min="14620" max="14817" width="10.625" style="5"/>
    <col min="14818" max="14818" width="5.25" style="5" customWidth="1"/>
    <col min="14819" max="14819" width="9.625" style="5" customWidth="1"/>
    <col min="14820" max="14846" width="4.5" style="5" customWidth="1"/>
    <col min="14847" max="14847" width="10.625" style="5" customWidth="1"/>
    <col min="14848" max="14848" width="9.625" style="5" customWidth="1"/>
    <col min="14849" max="14875" width="4.5" style="5" customWidth="1"/>
    <col min="14876" max="15073" width="10.625" style="5"/>
    <col min="15074" max="15074" width="5.25" style="5" customWidth="1"/>
    <col min="15075" max="15075" width="9.625" style="5" customWidth="1"/>
    <col min="15076" max="15102" width="4.5" style="5" customWidth="1"/>
    <col min="15103" max="15103" width="10.625" style="5" customWidth="1"/>
    <col min="15104" max="15104" width="9.625" style="5" customWidth="1"/>
    <col min="15105" max="15131" width="4.5" style="5" customWidth="1"/>
    <col min="15132" max="15329" width="10.625" style="5"/>
    <col min="15330" max="15330" width="5.25" style="5" customWidth="1"/>
    <col min="15331" max="15331" width="9.625" style="5" customWidth="1"/>
    <col min="15332" max="15358" width="4.5" style="5" customWidth="1"/>
    <col min="15359" max="15359" width="10.625" style="5" customWidth="1"/>
    <col min="15360" max="15360" width="9.625" style="5" customWidth="1"/>
    <col min="15361" max="15387" width="4.5" style="5" customWidth="1"/>
    <col min="15388" max="15585" width="10.625" style="5"/>
    <col min="15586" max="15586" width="5.25" style="5" customWidth="1"/>
    <col min="15587" max="15587" width="9.625" style="5" customWidth="1"/>
    <col min="15588" max="15614" width="4.5" style="5" customWidth="1"/>
    <col min="15615" max="15615" width="10.625" style="5" customWidth="1"/>
    <col min="15616" max="15616" width="9.625" style="5" customWidth="1"/>
    <col min="15617" max="15643" width="4.5" style="5" customWidth="1"/>
    <col min="15644" max="15841" width="10.625" style="5"/>
    <col min="15842" max="15842" width="5.25" style="5" customWidth="1"/>
    <col min="15843" max="15843" width="9.625" style="5" customWidth="1"/>
    <col min="15844" max="15870" width="4.5" style="5" customWidth="1"/>
    <col min="15871" max="15871" width="10.625" style="5" customWidth="1"/>
    <col min="15872" max="15872" width="9.625" style="5" customWidth="1"/>
    <col min="15873" max="15899" width="4.5" style="5" customWidth="1"/>
    <col min="15900" max="16097" width="10.625" style="5"/>
    <col min="16098" max="16098" width="5.25" style="5" customWidth="1"/>
    <col min="16099" max="16099" width="9.625" style="5" customWidth="1"/>
    <col min="16100" max="16126" width="4.5" style="5" customWidth="1"/>
    <col min="16127" max="16127" width="10.625" style="5" customWidth="1"/>
    <col min="16128" max="16128" width="9.625" style="5" customWidth="1"/>
    <col min="16129" max="16155" width="4.5" style="5" customWidth="1"/>
    <col min="16156" max="16384" width="10.625" style="5"/>
  </cols>
  <sheetData>
    <row r="1" spans="1:29" ht="13.5">
      <c r="C1" s="150" t="s">
        <v>114</v>
      </c>
      <c r="D1" s="151"/>
      <c r="E1" s="151"/>
      <c r="F1" s="151"/>
      <c r="G1" s="151"/>
      <c r="H1" s="151"/>
      <c r="I1" s="151"/>
      <c r="J1" s="151"/>
      <c r="K1" s="151"/>
      <c r="L1" s="151"/>
    </row>
    <row r="3" spans="1:29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3"/>
      <c r="W3" s="153"/>
      <c r="X3" s="152"/>
      <c r="Y3" s="152"/>
      <c r="Z3" s="152"/>
      <c r="AA3" s="152" t="s">
        <v>115</v>
      </c>
      <c r="AB3" s="152"/>
      <c r="AC3" s="152"/>
    </row>
    <row r="4" spans="1:29" ht="48" customHeight="1">
      <c r="A4" s="154"/>
      <c r="B4" s="319" t="s">
        <v>116</v>
      </c>
      <c r="C4" s="319" t="s">
        <v>65</v>
      </c>
      <c r="D4" s="319"/>
      <c r="E4" s="319"/>
      <c r="F4" s="319" t="s">
        <v>117</v>
      </c>
      <c r="G4" s="319"/>
      <c r="H4" s="319"/>
      <c r="I4" s="319" t="s">
        <v>118</v>
      </c>
      <c r="J4" s="319"/>
      <c r="K4" s="319"/>
      <c r="L4" s="319" t="s">
        <v>119</v>
      </c>
      <c r="M4" s="319"/>
      <c r="N4" s="319"/>
      <c r="O4" s="319" t="s">
        <v>120</v>
      </c>
      <c r="P4" s="319"/>
      <c r="Q4" s="319"/>
      <c r="R4" s="319" t="s">
        <v>121</v>
      </c>
      <c r="S4" s="319"/>
      <c r="T4" s="319"/>
      <c r="U4" s="319" t="s">
        <v>122</v>
      </c>
      <c r="V4" s="319"/>
      <c r="W4" s="319"/>
      <c r="X4" s="319" t="s">
        <v>123</v>
      </c>
      <c r="Y4" s="319"/>
      <c r="Z4" s="319"/>
      <c r="AA4" s="319" t="s">
        <v>124</v>
      </c>
      <c r="AB4" s="319"/>
      <c r="AC4" s="319"/>
    </row>
    <row r="5" spans="1:29">
      <c r="A5" s="154"/>
      <c r="B5" s="319"/>
      <c r="C5" s="155" t="s">
        <v>125</v>
      </c>
      <c r="D5" s="156" t="s">
        <v>88</v>
      </c>
      <c r="E5" s="156" t="s">
        <v>89</v>
      </c>
      <c r="F5" s="155" t="s">
        <v>125</v>
      </c>
      <c r="G5" s="156" t="s">
        <v>88</v>
      </c>
      <c r="H5" s="156" t="s">
        <v>89</v>
      </c>
      <c r="I5" s="155" t="s">
        <v>125</v>
      </c>
      <c r="J5" s="156" t="s">
        <v>88</v>
      </c>
      <c r="K5" s="156" t="s">
        <v>89</v>
      </c>
      <c r="L5" s="155" t="s">
        <v>125</v>
      </c>
      <c r="M5" s="156" t="s">
        <v>88</v>
      </c>
      <c r="N5" s="156" t="s">
        <v>89</v>
      </c>
      <c r="O5" s="155" t="s">
        <v>125</v>
      </c>
      <c r="P5" s="156" t="s">
        <v>88</v>
      </c>
      <c r="Q5" s="156" t="s">
        <v>89</v>
      </c>
      <c r="R5" s="155" t="s">
        <v>125</v>
      </c>
      <c r="S5" s="156" t="s">
        <v>88</v>
      </c>
      <c r="T5" s="156" t="s">
        <v>89</v>
      </c>
      <c r="U5" s="155" t="s">
        <v>125</v>
      </c>
      <c r="V5" s="156" t="s">
        <v>88</v>
      </c>
      <c r="W5" s="156" t="s">
        <v>89</v>
      </c>
      <c r="X5" s="155" t="s">
        <v>125</v>
      </c>
      <c r="Y5" s="156" t="s">
        <v>88</v>
      </c>
      <c r="Z5" s="156" t="s">
        <v>89</v>
      </c>
      <c r="AA5" s="155" t="s">
        <v>125</v>
      </c>
      <c r="AB5" s="156" t="s">
        <v>88</v>
      </c>
      <c r="AC5" s="156" t="s">
        <v>89</v>
      </c>
    </row>
    <row r="6" spans="1:29">
      <c r="A6" s="154"/>
      <c r="B6" s="157" t="s">
        <v>126</v>
      </c>
      <c r="C6" s="158">
        <v>50</v>
      </c>
      <c r="D6" s="158">
        <v>32</v>
      </c>
      <c r="E6" s="158">
        <v>19</v>
      </c>
      <c r="F6" s="158">
        <v>2</v>
      </c>
      <c r="G6" s="158">
        <v>1</v>
      </c>
      <c r="H6" s="158">
        <v>1</v>
      </c>
      <c r="I6" s="158">
        <v>9</v>
      </c>
      <c r="J6" s="158">
        <v>5</v>
      </c>
      <c r="K6" s="158">
        <v>4</v>
      </c>
      <c r="L6" s="158">
        <v>8</v>
      </c>
      <c r="M6" s="158">
        <v>5</v>
      </c>
      <c r="N6" s="158">
        <v>3</v>
      </c>
      <c r="O6" s="158">
        <v>6</v>
      </c>
      <c r="P6" s="158">
        <v>3</v>
      </c>
      <c r="Q6" s="158">
        <v>3</v>
      </c>
      <c r="R6" s="158">
        <v>5</v>
      </c>
      <c r="S6" s="158">
        <v>4</v>
      </c>
      <c r="T6" s="158">
        <v>2</v>
      </c>
      <c r="U6" s="158">
        <v>14</v>
      </c>
      <c r="V6" s="158">
        <v>9</v>
      </c>
      <c r="W6" s="158">
        <v>5</v>
      </c>
      <c r="X6" s="158">
        <v>6</v>
      </c>
      <c r="Y6" s="158">
        <v>5</v>
      </c>
      <c r="Z6" s="158">
        <v>2</v>
      </c>
      <c r="AA6" s="158">
        <v>0</v>
      </c>
      <c r="AB6" s="158">
        <v>0</v>
      </c>
      <c r="AC6" s="159">
        <v>0</v>
      </c>
    </row>
    <row r="7" spans="1:29">
      <c r="A7" s="154"/>
      <c r="B7" s="157" t="s">
        <v>25</v>
      </c>
      <c r="C7" s="158">
        <v>51</v>
      </c>
      <c r="D7" s="158">
        <v>32</v>
      </c>
      <c r="E7" s="158">
        <v>18</v>
      </c>
      <c r="F7" s="158">
        <v>2</v>
      </c>
      <c r="G7" s="158">
        <v>1</v>
      </c>
      <c r="H7" s="158">
        <v>1</v>
      </c>
      <c r="I7" s="158">
        <v>9</v>
      </c>
      <c r="J7" s="158">
        <v>5</v>
      </c>
      <c r="K7" s="158">
        <v>3</v>
      </c>
      <c r="L7" s="158">
        <v>7</v>
      </c>
      <c r="M7" s="158">
        <v>4</v>
      </c>
      <c r="N7" s="158">
        <v>3</v>
      </c>
      <c r="O7" s="158">
        <v>6</v>
      </c>
      <c r="P7" s="158">
        <v>3</v>
      </c>
      <c r="Q7" s="158">
        <v>2</v>
      </c>
      <c r="R7" s="158">
        <v>6</v>
      </c>
      <c r="S7" s="158">
        <v>4</v>
      </c>
      <c r="T7" s="158">
        <v>2</v>
      </c>
      <c r="U7" s="158">
        <v>14</v>
      </c>
      <c r="V7" s="158">
        <v>9</v>
      </c>
      <c r="W7" s="158">
        <v>5</v>
      </c>
      <c r="X7" s="158">
        <v>7</v>
      </c>
      <c r="Y7" s="158">
        <v>5</v>
      </c>
      <c r="Z7" s="158">
        <v>2</v>
      </c>
      <c r="AA7" s="158">
        <v>0</v>
      </c>
      <c r="AB7" s="158">
        <v>0</v>
      </c>
      <c r="AC7" s="159">
        <v>0</v>
      </c>
    </row>
    <row r="8" spans="1:29">
      <c r="A8" s="154"/>
      <c r="B8" s="157" t="s">
        <v>26</v>
      </c>
      <c r="C8" s="158">
        <v>47</v>
      </c>
      <c r="D8" s="158">
        <v>30</v>
      </c>
      <c r="E8" s="158">
        <v>16</v>
      </c>
      <c r="F8" s="158">
        <v>2</v>
      </c>
      <c r="G8" s="158">
        <v>1</v>
      </c>
      <c r="H8" s="158">
        <v>0</v>
      </c>
      <c r="I8" s="158">
        <v>8</v>
      </c>
      <c r="J8" s="158">
        <v>5</v>
      </c>
      <c r="K8" s="158">
        <v>3</v>
      </c>
      <c r="L8" s="158">
        <v>7</v>
      </c>
      <c r="M8" s="158">
        <v>4</v>
      </c>
      <c r="N8" s="158">
        <v>3</v>
      </c>
      <c r="O8" s="158">
        <v>5</v>
      </c>
      <c r="P8" s="158">
        <v>4</v>
      </c>
      <c r="Q8" s="158">
        <v>1</v>
      </c>
      <c r="R8" s="158">
        <v>5</v>
      </c>
      <c r="S8" s="158">
        <v>3</v>
      </c>
      <c r="T8" s="158">
        <v>2</v>
      </c>
      <c r="U8" s="158">
        <v>13</v>
      </c>
      <c r="V8" s="158">
        <v>8</v>
      </c>
      <c r="W8" s="158">
        <v>5</v>
      </c>
      <c r="X8" s="158">
        <v>7</v>
      </c>
      <c r="Y8" s="158">
        <v>5</v>
      </c>
      <c r="Z8" s="158">
        <v>2</v>
      </c>
      <c r="AA8" s="158">
        <v>1</v>
      </c>
      <c r="AB8" s="158">
        <v>1</v>
      </c>
      <c r="AC8" s="159">
        <v>0</v>
      </c>
    </row>
    <row r="9" spans="1:29">
      <c r="A9" s="154"/>
      <c r="B9" s="157" t="s">
        <v>27</v>
      </c>
      <c r="C9" s="158">
        <v>46</v>
      </c>
      <c r="D9" s="158">
        <v>29</v>
      </c>
      <c r="E9" s="158">
        <v>17</v>
      </c>
      <c r="F9" s="158">
        <v>2</v>
      </c>
      <c r="G9" s="158">
        <v>1</v>
      </c>
      <c r="H9" s="158">
        <v>1</v>
      </c>
      <c r="I9" s="158">
        <v>7</v>
      </c>
      <c r="J9" s="158">
        <v>4</v>
      </c>
      <c r="K9" s="158">
        <v>3</v>
      </c>
      <c r="L9" s="158">
        <v>6</v>
      </c>
      <c r="M9" s="158">
        <v>4</v>
      </c>
      <c r="N9" s="158">
        <v>2</v>
      </c>
      <c r="O9" s="158">
        <v>6</v>
      </c>
      <c r="P9" s="158">
        <v>4</v>
      </c>
      <c r="Q9" s="158">
        <v>2</v>
      </c>
      <c r="R9" s="158">
        <v>5</v>
      </c>
      <c r="S9" s="158">
        <v>3</v>
      </c>
      <c r="T9" s="158">
        <v>2</v>
      </c>
      <c r="U9" s="158">
        <v>13</v>
      </c>
      <c r="V9" s="158">
        <v>7</v>
      </c>
      <c r="W9" s="158">
        <v>5</v>
      </c>
      <c r="X9" s="158">
        <v>7</v>
      </c>
      <c r="Y9" s="158">
        <v>5</v>
      </c>
      <c r="Z9" s="158">
        <v>2</v>
      </c>
      <c r="AA9" s="158">
        <v>1</v>
      </c>
      <c r="AB9" s="158">
        <v>0</v>
      </c>
      <c r="AC9" s="159">
        <v>0</v>
      </c>
    </row>
    <row r="10" spans="1:29">
      <c r="A10" s="154"/>
      <c r="B10" s="157" t="s">
        <v>28</v>
      </c>
      <c r="C10" s="158">
        <v>39</v>
      </c>
      <c r="D10" s="158">
        <v>26</v>
      </c>
      <c r="E10" s="158">
        <v>14</v>
      </c>
      <c r="F10" s="158">
        <v>1</v>
      </c>
      <c r="G10" s="158">
        <v>1</v>
      </c>
      <c r="H10" s="158">
        <v>0</v>
      </c>
      <c r="I10" s="158">
        <v>5</v>
      </c>
      <c r="J10" s="158">
        <v>3</v>
      </c>
      <c r="K10" s="158">
        <v>2</v>
      </c>
      <c r="L10" s="158">
        <v>5</v>
      </c>
      <c r="M10" s="158">
        <v>3</v>
      </c>
      <c r="N10" s="158">
        <v>2</v>
      </c>
      <c r="O10" s="158">
        <v>4</v>
      </c>
      <c r="P10" s="158">
        <v>3</v>
      </c>
      <c r="Q10" s="158">
        <v>2</v>
      </c>
      <c r="R10" s="158">
        <v>4</v>
      </c>
      <c r="S10" s="158">
        <v>3</v>
      </c>
      <c r="T10" s="158">
        <v>2</v>
      </c>
      <c r="U10" s="158">
        <v>11</v>
      </c>
      <c r="V10" s="158">
        <v>7</v>
      </c>
      <c r="W10" s="158">
        <v>4</v>
      </c>
      <c r="X10" s="158">
        <v>7</v>
      </c>
      <c r="Y10" s="158">
        <v>5</v>
      </c>
      <c r="Z10" s="158">
        <v>2</v>
      </c>
      <c r="AA10" s="158">
        <v>1</v>
      </c>
      <c r="AB10" s="158">
        <v>1</v>
      </c>
      <c r="AC10" s="159">
        <v>0</v>
      </c>
    </row>
    <row r="11" spans="1:29">
      <c r="A11" s="154"/>
      <c r="B11" s="157" t="s">
        <v>29</v>
      </c>
      <c r="C11" s="158">
        <v>37</v>
      </c>
      <c r="D11" s="158">
        <v>22</v>
      </c>
      <c r="E11" s="158">
        <v>14</v>
      </c>
      <c r="F11" s="158">
        <v>1</v>
      </c>
      <c r="G11" s="158">
        <v>1</v>
      </c>
      <c r="H11" s="158">
        <v>0</v>
      </c>
      <c r="I11" s="158">
        <v>6</v>
      </c>
      <c r="J11" s="158">
        <v>4</v>
      </c>
      <c r="K11" s="158">
        <v>2</v>
      </c>
      <c r="L11" s="158">
        <v>5</v>
      </c>
      <c r="M11" s="158">
        <v>3</v>
      </c>
      <c r="N11" s="158">
        <v>2</v>
      </c>
      <c r="O11" s="158">
        <v>4</v>
      </c>
      <c r="P11" s="158">
        <v>2</v>
      </c>
      <c r="Q11" s="158">
        <v>2</v>
      </c>
      <c r="R11" s="158">
        <v>4</v>
      </c>
      <c r="S11" s="158">
        <v>3</v>
      </c>
      <c r="T11" s="158">
        <v>2</v>
      </c>
      <c r="U11" s="158">
        <v>10</v>
      </c>
      <c r="V11" s="158">
        <v>5</v>
      </c>
      <c r="W11" s="158">
        <v>4</v>
      </c>
      <c r="X11" s="158">
        <v>5</v>
      </c>
      <c r="Y11" s="158">
        <v>4</v>
      </c>
      <c r="Z11" s="158">
        <v>1</v>
      </c>
      <c r="AA11" s="158">
        <v>1</v>
      </c>
      <c r="AB11" s="158">
        <v>1</v>
      </c>
      <c r="AC11" s="159">
        <v>0</v>
      </c>
    </row>
    <row r="12" spans="1:29">
      <c r="A12" s="154"/>
      <c r="B12" s="157" t="s">
        <v>30</v>
      </c>
      <c r="C12" s="159">
        <v>36</v>
      </c>
      <c r="D12" s="159">
        <v>23</v>
      </c>
      <c r="E12" s="159">
        <v>13</v>
      </c>
      <c r="F12" s="159">
        <v>2</v>
      </c>
      <c r="G12" s="159">
        <v>1</v>
      </c>
      <c r="H12" s="159">
        <v>1</v>
      </c>
      <c r="I12" s="159">
        <v>5</v>
      </c>
      <c r="J12" s="159">
        <v>3</v>
      </c>
      <c r="K12" s="159">
        <v>2</v>
      </c>
      <c r="L12" s="159">
        <v>4</v>
      </c>
      <c r="M12" s="159">
        <v>2</v>
      </c>
      <c r="N12" s="159">
        <v>1</v>
      </c>
      <c r="O12" s="159">
        <v>4</v>
      </c>
      <c r="P12" s="159">
        <v>2</v>
      </c>
      <c r="Q12" s="159">
        <v>2</v>
      </c>
      <c r="R12" s="159">
        <v>4</v>
      </c>
      <c r="S12" s="159">
        <v>3</v>
      </c>
      <c r="T12" s="159">
        <v>2</v>
      </c>
      <c r="U12" s="159">
        <v>10</v>
      </c>
      <c r="V12" s="159">
        <v>6</v>
      </c>
      <c r="W12" s="159">
        <v>3</v>
      </c>
      <c r="X12" s="159">
        <v>6</v>
      </c>
      <c r="Y12" s="159">
        <v>4</v>
      </c>
      <c r="Z12" s="159">
        <v>1</v>
      </c>
      <c r="AA12" s="159">
        <v>1</v>
      </c>
      <c r="AB12" s="159">
        <v>1</v>
      </c>
      <c r="AC12" s="159">
        <v>0</v>
      </c>
    </row>
    <row r="13" spans="1:29">
      <c r="A13" s="154"/>
      <c r="B13" s="157" t="s">
        <v>31</v>
      </c>
      <c r="C13" s="160">
        <v>31</v>
      </c>
      <c r="D13" s="160">
        <v>19</v>
      </c>
      <c r="E13" s="160">
        <v>12</v>
      </c>
      <c r="F13" s="160">
        <v>2</v>
      </c>
      <c r="G13" s="160">
        <v>1</v>
      </c>
      <c r="H13" s="160">
        <v>1</v>
      </c>
      <c r="I13" s="160">
        <v>5</v>
      </c>
      <c r="J13" s="160">
        <v>3</v>
      </c>
      <c r="K13" s="160">
        <v>2</v>
      </c>
      <c r="L13" s="160">
        <v>4</v>
      </c>
      <c r="M13" s="160">
        <v>3</v>
      </c>
      <c r="N13" s="160">
        <v>1</v>
      </c>
      <c r="O13" s="160">
        <v>3</v>
      </c>
      <c r="P13" s="160">
        <v>2</v>
      </c>
      <c r="Q13" s="160">
        <v>1</v>
      </c>
      <c r="R13" s="160">
        <v>4</v>
      </c>
      <c r="S13" s="160">
        <v>2</v>
      </c>
      <c r="T13" s="160">
        <v>1</v>
      </c>
      <c r="U13" s="160">
        <v>8</v>
      </c>
      <c r="V13" s="160">
        <v>5</v>
      </c>
      <c r="W13" s="160">
        <v>3</v>
      </c>
      <c r="X13" s="160">
        <v>4</v>
      </c>
      <c r="Y13" s="160">
        <v>3</v>
      </c>
      <c r="Z13" s="160">
        <v>1</v>
      </c>
      <c r="AA13" s="160">
        <v>1</v>
      </c>
      <c r="AB13" s="160">
        <v>1</v>
      </c>
      <c r="AC13" s="161">
        <v>0</v>
      </c>
    </row>
    <row r="14" spans="1:29">
      <c r="A14" s="154"/>
      <c r="B14" s="157" t="s">
        <v>32</v>
      </c>
      <c r="C14" s="161">
        <v>27</v>
      </c>
      <c r="D14" s="161">
        <v>16</v>
      </c>
      <c r="E14" s="161">
        <v>10</v>
      </c>
      <c r="F14" s="161">
        <v>1</v>
      </c>
      <c r="G14" s="161">
        <v>0</v>
      </c>
      <c r="H14" s="161">
        <v>0</v>
      </c>
      <c r="I14" s="161">
        <v>4</v>
      </c>
      <c r="J14" s="161">
        <v>2</v>
      </c>
      <c r="K14" s="161">
        <v>1</v>
      </c>
      <c r="L14" s="161">
        <v>4</v>
      </c>
      <c r="M14" s="161">
        <v>2</v>
      </c>
      <c r="N14" s="161">
        <v>2</v>
      </c>
      <c r="O14" s="161">
        <v>3</v>
      </c>
      <c r="P14" s="161">
        <v>2</v>
      </c>
      <c r="Q14" s="161">
        <v>1</v>
      </c>
      <c r="R14" s="161">
        <v>2</v>
      </c>
      <c r="S14" s="161">
        <v>2</v>
      </c>
      <c r="T14" s="161">
        <v>1</v>
      </c>
      <c r="U14" s="161">
        <v>8</v>
      </c>
      <c r="V14" s="161">
        <v>4</v>
      </c>
      <c r="W14" s="161">
        <v>3</v>
      </c>
      <c r="X14" s="161">
        <v>5</v>
      </c>
      <c r="Y14" s="161">
        <v>3</v>
      </c>
      <c r="Z14" s="161">
        <v>2</v>
      </c>
      <c r="AA14" s="161">
        <v>0</v>
      </c>
      <c r="AB14" s="161">
        <v>0</v>
      </c>
      <c r="AC14" s="161">
        <v>0</v>
      </c>
    </row>
    <row r="15" spans="1:29" ht="13.5" customHeight="1">
      <c r="A15" s="154"/>
      <c r="B15" s="162" t="s">
        <v>33</v>
      </c>
      <c r="C15" s="163">
        <v>25</v>
      </c>
      <c r="D15" s="163">
        <v>15</v>
      </c>
      <c r="E15" s="163">
        <v>10</v>
      </c>
      <c r="F15" s="163">
        <v>1</v>
      </c>
      <c r="G15" s="163">
        <v>1</v>
      </c>
      <c r="H15" s="163">
        <v>0</v>
      </c>
      <c r="I15" s="163">
        <v>3</v>
      </c>
      <c r="J15" s="163">
        <v>2</v>
      </c>
      <c r="K15" s="163">
        <v>1</v>
      </c>
      <c r="L15" s="163">
        <v>4</v>
      </c>
      <c r="M15" s="163">
        <v>2</v>
      </c>
      <c r="N15" s="163">
        <v>2</v>
      </c>
      <c r="O15" s="163">
        <v>2</v>
      </c>
      <c r="P15" s="163">
        <v>2</v>
      </c>
      <c r="Q15" s="163">
        <v>1</v>
      </c>
      <c r="R15" s="163">
        <v>3</v>
      </c>
      <c r="S15" s="163">
        <v>2</v>
      </c>
      <c r="T15" s="163">
        <v>1</v>
      </c>
      <c r="U15" s="163">
        <v>8</v>
      </c>
      <c r="V15" s="163">
        <v>5</v>
      </c>
      <c r="W15" s="163">
        <v>3</v>
      </c>
      <c r="X15" s="163">
        <v>4</v>
      </c>
      <c r="Y15" s="163">
        <v>2</v>
      </c>
      <c r="Z15" s="163">
        <v>2</v>
      </c>
      <c r="AA15" s="163">
        <v>1</v>
      </c>
      <c r="AB15" s="163">
        <v>1</v>
      </c>
      <c r="AC15" s="163">
        <v>0</v>
      </c>
    </row>
    <row r="16" spans="1:29" ht="9.75" customHeight="1">
      <c r="A16" s="149"/>
      <c r="B16" s="16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</row>
    <row r="17" spans="1:29" ht="9.75" customHeight="1">
      <c r="A17" s="149"/>
      <c r="B17" s="153"/>
    </row>
    <row r="18" spans="1:29" ht="13.5">
      <c r="A18" s="165"/>
      <c r="B18" s="153"/>
      <c r="C18" s="166" t="s">
        <v>127</v>
      </c>
    </row>
    <row r="19" spans="1:29">
      <c r="A19" s="149"/>
      <c r="B19" s="153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</row>
    <row r="20" spans="1:29" ht="48" customHeight="1">
      <c r="A20" s="154"/>
      <c r="B20" s="319" t="s">
        <v>116</v>
      </c>
      <c r="C20" s="319" t="s">
        <v>65</v>
      </c>
      <c r="D20" s="319"/>
      <c r="E20" s="319"/>
      <c r="F20" s="319" t="s">
        <v>117</v>
      </c>
      <c r="G20" s="319"/>
      <c r="H20" s="319"/>
      <c r="I20" s="319" t="s">
        <v>118</v>
      </c>
      <c r="J20" s="319"/>
      <c r="K20" s="319"/>
      <c r="L20" s="319" t="s">
        <v>119</v>
      </c>
      <c r="M20" s="319"/>
      <c r="N20" s="319"/>
      <c r="O20" s="319" t="s">
        <v>120</v>
      </c>
      <c r="P20" s="319"/>
      <c r="Q20" s="319"/>
      <c r="R20" s="319" t="s">
        <v>121</v>
      </c>
      <c r="S20" s="319"/>
      <c r="T20" s="319"/>
      <c r="U20" s="319" t="s">
        <v>122</v>
      </c>
      <c r="V20" s="319"/>
      <c r="W20" s="319"/>
      <c r="X20" s="319" t="s">
        <v>123</v>
      </c>
      <c r="Y20" s="319"/>
      <c r="Z20" s="319"/>
      <c r="AA20" s="319" t="s">
        <v>124</v>
      </c>
      <c r="AB20" s="319"/>
      <c r="AC20" s="319"/>
    </row>
    <row r="21" spans="1:29">
      <c r="A21" s="154"/>
      <c r="B21" s="319"/>
      <c r="C21" s="155" t="s">
        <v>125</v>
      </c>
      <c r="D21" s="156" t="s">
        <v>88</v>
      </c>
      <c r="E21" s="156" t="s">
        <v>89</v>
      </c>
      <c r="F21" s="155" t="s">
        <v>125</v>
      </c>
      <c r="G21" s="156" t="s">
        <v>88</v>
      </c>
      <c r="H21" s="156" t="s">
        <v>89</v>
      </c>
      <c r="I21" s="155" t="s">
        <v>125</v>
      </c>
      <c r="J21" s="156" t="s">
        <v>88</v>
      </c>
      <c r="K21" s="156" t="s">
        <v>89</v>
      </c>
      <c r="L21" s="155" t="s">
        <v>125</v>
      </c>
      <c r="M21" s="156" t="s">
        <v>88</v>
      </c>
      <c r="N21" s="156" t="s">
        <v>89</v>
      </c>
      <c r="O21" s="155" t="s">
        <v>125</v>
      </c>
      <c r="P21" s="156" t="s">
        <v>88</v>
      </c>
      <c r="Q21" s="156" t="s">
        <v>89</v>
      </c>
      <c r="R21" s="155" t="s">
        <v>125</v>
      </c>
      <c r="S21" s="156" t="s">
        <v>88</v>
      </c>
      <c r="T21" s="156" t="s">
        <v>89</v>
      </c>
      <c r="U21" s="155" t="s">
        <v>125</v>
      </c>
      <c r="V21" s="156" t="s">
        <v>88</v>
      </c>
      <c r="W21" s="156" t="s">
        <v>89</v>
      </c>
      <c r="X21" s="155" t="s">
        <v>125</v>
      </c>
      <c r="Y21" s="156" t="s">
        <v>88</v>
      </c>
      <c r="Z21" s="156" t="s">
        <v>89</v>
      </c>
      <c r="AA21" s="155" t="s">
        <v>125</v>
      </c>
      <c r="AB21" s="156" t="s">
        <v>88</v>
      </c>
      <c r="AC21" s="156" t="s">
        <v>89</v>
      </c>
    </row>
    <row r="22" spans="1:29">
      <c r="A22" s="154"/>
      <c r="B22" s="157" t="s">
        <v>126</v>
      </c>
      <c r="C22" s="158">
        <v>617</v>
      </c>
      <c r="D22" s="158">
        <v>349</v>
      </c>
      <c r="E22" s="158">
        <v>268</v>
      </c>
      <c r="F22" s="158">
        <v>7</v>
      </c>
      <c r="G22" s="158">
        <v>4</v>
      </c>
      <c r="H22" s="158">
        <v>3</v>
      </c>
      <c r="I22" s="158">
        <v>51</v>
      </c>
      <c r="J22" s="158">
        <v>26</v>
      </c>
      <c r="K22" s="158">
        <v>25</v>
      </c>
      <c r="L22" s="158">
        <v>68</v>
      </c>
      <c r="M22" s="158">
        <v>36</v>
      </c>
      <c r="N22" s="158">
        <v>32</v>
      </c>
      <c r="O22" s="158">
        <v>74</v>
      </c>
      <c r="P22" s="158">
        <v>43</v>
      </c>
      <c r="Q22" s="158">
        <v>32</v>
      </c>
      <c r="R22" s="158">
        <v>77</v>
      </c>
      <c r="S22" s="158">
        <v>44</v>
      </c>
      <c r="T22" s="158">
        <v>33</v>
      </c>
      <c r="U22" s="158">
        <v>207</v>
      </c>
      <c r="V22" s="158">
        <v>116</v>
      </c>
      <c r="W22" s="158">
        <v>91</v>
      </c>
      <c r="X22" s="158">
        <v>99</v>
      </c>
      <c r="Y22" s="158">
        <v>59</v>
      </c>
      <c r="Z22" s="158">
        <v>40</v>
      </c>
      <c r="AA22" s="158">
        <v>33</v>
      </c>
      <c r="AB22" s="158">
        <v>21</v>
      </c>
      <c r="AC22" s="159">
        <v>12</v>
      </c>
    </row>
    <row r="23" spans="1:29">
      <c r="A23" s="154"/>
      <c r="B23" s="157" t="s">
        <v>25</v>
      </c>
      <c r="C23" s="158">
        <v>622</v>
      </c>
      <c r="D23" s="158">
        <v>350</v>
      </c>
      <c r="E23" s="158">
        <v>272</v>
      </c>
      <c r="F23" s="158">
        <v>8</v>
      </c>
      <c r="G23" s="158">
        <v>4</v>
      </c>
      <c r="H23" s="158">
        <v>4</v>
      </c>
      <c r="I23" s="158">
        <v>51</v>
      </c>
      <c r="J23" s="158">
        <v>26</v>
      </c>
      <c r="K23" s="158">
        <v>26</v>
      </c>
      <c r="L23" s="158">
        <v>67</v>
      </c>
      <c r="M23" s="158">
        <v>36</v>
      </c>
      <c r="N23" s="158">
        <v>30</v>
      </c>
      <c r="O23" s="158">
        <v>75</v>
      </c>
      <c r="P23" s="158">
        <v>42</v>
      </c>
      <c r="Q23" s="158">
        <v>33</v>
      </c>
      <c r="R23" s="158">
        <v>80</v>
      </c>
      <c r="S23" s="158">
        <v>45</v>
      </c>
      <c r="T23" s="158">
        <v>35</v>
      </c>
      <c r="U23" s="158">
        <v>205</v>
      </c>
      <c r="V23" s="158">
        <v>115</v>
      </c>
      <c r="W23" s="158">
        <v>90</v>
      </c>
      <c r="X23" s="158">
        <v>103</v>
      </c>
      <c r="Y23" s="158">
        <v>62</v>
      </c>
      <c r="Z23" s="158">
        <v>41</v>
      </c>
      <c r="AA23" s="158">
        <v>34</v>
      </c>
      <c r="AB23" s="158">
        <v>21</v>
      </c>
      <c r="AC23" s="159">
        <v>12</v>
      </c>
    </row>
    <row r="24" spans="1:29">
      <c r="A24" s="154"/>
      <c r="B24" s="157" t="s">
        <v>26</v>
      </c>
      <c r="C24" s="158">
        <v>619</v>
      </c>
      <c r="D24" s="158">
        <v>349</v>
      </c>
      <c r="E24" s="158">
        <v>270</v>
      </c>
      <c r="F24" s="158">
        <v>7</v>
      </c>
      <c r="G24" s="158">
        <v>3</v>
      </c>
      <c r="H24" s="158">
        <v>4</v>
      </c>
      <c r="I24" s="158">
        <v>51</v>
      </c>
      <c r="J24" s="158">
        <v>26</v>
      </c>
      <c r="K24" s="158">
        <v>24</v>
      </c>
      <c r="L24" s="158">
        <v>67</v>
      </c>
      <c r="M24" s="158">
        <v>37</v>
      </c>
      <c r="N24" s="158">
        <v>30</v>
      </c>
      <c r="O24" s="158">
        <v>73</v>
      </c>
      <c r="P24" s="158">
        <v>40</v>
      </c>
      <c r="Q24" s="158">
        <v>33</v>
      </c>
      <c r="R24" s="158">
        <v>80</v>
      </c>
      <c r="S24" s="158">
        <v>45</v>
      </c>
      <c r="T24" s="158">
        <v>36</v>
      </c>
      <c r="U24" s="158">
        <v>204</v>
      </c>
      <c r="V24" s="158">
        <v>115</v>
      </c>
      <c r="W24" s="158">
        <v>89</v>
      </c>
      <c r="X24" s="158">
        <v>106</v>
      </c>
      <c r="Y24" s="158">
        <v>64</v>
      </c>
      <c r="Z24" s="158">
        <v>43</v>
      </c>
      <c r="AA24" s="158">
        <v>31</v>
      </c>
      <c r="AB24" s="158">
        <v>19</v>
      </c>
      <c r="AC24" s="159">
        <v>11</v>
      </c>
    </row>
    <row r="25" spans="1:29">
      <c r="A25" s="154"/>
      <c r="B25" s="157" t="s">
        <v>27</v>
      </c>
      <c r="C25" s="167">
        <v>627</v>
      </c>
      <c r="D25" s="159">
        <v>350</v>
      </c>
      <c r="E25" s="159">
        <v>278</v>
      </c>
      <c r="F25" s="159">
        <v>8</v>
      </c>
      <c r="G25" s="159">
        <v>3</v>
      </c>
      <c r="H25" s="159">
        <v>4</v>
      </c>
      <c r="I25" s="159">
        <v>43</v>
      </c>
      <c r="J25" s="159">
        <v>23</v>
      </c>
      <c r="K25" s="159">
        <v>20</v>
      </c>
      <c r="L25" s="159">
        <v>65</v>
      </c>
      <c r="M25" s="159">
        <v>34</v>
      </c>
      <c r="N25" s="159">
        <v>31</v>
      </c>
      <c r="O25" s="159">
        <v>70</v>
      </c>
      <c r="P25" s="159">
        <v>38</v>
      </c>
      <c r="Q25" s="159">
        <v>32</v>
      </c>
      <c r="R25" s="159">
        <v>83</v>
      </c>
      <c r="S25" s="159">
        <v>47</v>
      </c>
      <c r="T25" s="154">
        <v>36</v>
      </c>
      <c r="U25" s="158">
        <v>211</v>
      </c>
      <c r="V25" s="158">
        <v>117</v>
      </c>
      <c r="W25" s="158">
        <v>94</v>
      </c>
      <c r="X25" s="158">
        <v>113</v>
      </c>
      <c r="Y25" s="158">
        <v>66</v>
      </c>
      <c r="Z25" s="158">
        <v>47</v>
      </c>
      <c r="AA25" s="158">
        <v>35</v>
      </c>
      <c r="AB25" s="158">
        <v>22</v>
      </c>
      <c r="AC25" s="159">
        <v>13</v>
      </c>
    </row>
    <row r="26" spans="1:29">
      <c r="A26" s="154"/>
      <c r="B26" s="157" t="s">
        <v>28</v>
      </c>
      <c r="C26" s="158">
        <v>642</v>
      </c>
      <c r="D26" s="158">
        <v>358</v>
      </c>
      <c r="E26" s="158">
        <v>284</v>
      </c>
      <c r="F26" s="158">
        <v>8</v>
      </c>
      <c r="G26" s="158">
        <v>4</v>
      </c>
      <c r="H26" s="158">
        <v>4</v>
      </c>
      <c r="I26" s="158">
        <v>45</v>
      </c>
      <c r="J26" s="158">
        <v>24</v>
      </c>
      <c r="K26" s="158">
        <v>21</v>
      </c>
      <c r="L26" s="158">
        <v>65</v>
      </c>
      <c r="M26" s="158">
        <v>35</v>
      </c>
      <c r="N26" s="158">
        <v>30</v>
      </c>
      <c r="O26" s="158">
        <v>70</v>
      </c>
      <c r="P26" s="158">
        <v>39</v>
      </c>
      <c r="Q26" s="158">
        <v>31</v>
      </c>
      <c r="R26" s="158">
        <v>81</v>
      </c>
      <c r="S26" s="158">
        <v>45</v>
      </c>
      <c r="T26" s="158">
        <v>35</v>
      </c>
      <c r="U26" s="158">
        <v>219</v>
      </c>
      <c r="V26" s="158">
        <v>120</v>
      </c>
      <c r="W26" s="158">
        <v>98</v>
      </c>
      <c r="X26" s="158">
        <v>117</v>
      </c>
      <c r="Y26" s="158">
        <v>67</v>
      </c>
      <c r="Z26" s="158">
        <v>49</v>
      </c>
      <c r="AA26" s="158">
        <v>38</v>
      </c>
      <c r="AB26" s="158">
        <v>24</v>
      </c>
      <c r="AC26" s="159">
        <v>14</v>
      </c>
    </row>
    <row r="27" spans="1:29">
      <c r="A27" s="154"/>
      <c r="B27" s="157" t="s">
        <v>29</v>
      </c>
      <c r="C27" s="158">
        <v>645</v>
      </c>
      <c r="D27" s="158">
        <v>359</v>
      </c>
      <c r="E27" s="158">
        <v>286</v>
      </c>
      <c r="F27" s="158">
        <v>9</v>
      </c>
      <c r="G27" s="158">
        <v>4</v>
      </c>
      <c r="H27" s="158">
        <v>4</v>
      </c>
      <c r="I27" s="158">
        <v>43</v>
      </c>
      <c r="J27" s="158">
        <v>23</v>
      </c>
      <c r="K27" s="158">
        <v>21</v>
      </c>
      <c r="L27" s="158">
        <v>62</v>
      </c>
      <c r="M27" s="158">
        <v>34</v>
      </c>
      <c r="N27" s="158">
        <v>28</v>
      </c>
      <c r="O27" s="158">
        <v>68</v>
      </c>
      <c r="P27" s="158">
        <v>38</v>
      </c>
      <c r="Q27" s="158">
        <v>31</v>
      </c>
      <c r="R27" s="158">
        <v>79</v>
      </c>
      <c r="S27" s="158">
        <v>44</v>
      </c>
      <c r="T27" s="158">
        <v>36</v>
      </c>
      <c r="U27" s="158">
        <v>224</v>
      </c>
      <c r="V27" s="158">
        <v>124</v>
      </c>
      <c r="W27" s="158">
        <v>101</v>
      </c>
      <c r="X27" s="158">
        <v>119</v>
      </c>
      <c r="Y27" s="158">
        <v>69</v>
      </c>
      <c r="Z27" s="158">
        <v>49</v>
      </c>
      <c r="AA27" s="158">
        <v>39</v>
      </c>
      <c r="AB27" s="158">
        <v>23</v>
      </c>
      <c r="AC27" s="159">
        <v>16</v>
      </c>
    </row>
    <row r="28" spans="1:29">
      <c r="A28" s="154"/>
      <c r="B28" s="157" t="s">
        <v>30</v>
      </c>
      <c r="C28" s="159">
        <v>664</v>
      </c>
      <c r="D28" s="159">
        <v>365</v>
      </c>
      <c r="E28" s="159">
        <v>299</v>
      </c>
      <c r="F28" s="159">
        <v>10</v>
      </c>
      <c r="G28" s="159">
        <v>5</v>
      </c>
      <c r="H28" s="159">
        <v>5</v>
      </c>
      <c r="I28" s="159">
        <v>49</v>
      </c>
      <c r="J28" s="159">
        <v>25</v>
      </c>
      <c r="K28" s="159">
        <v>24</v>
      </c>
      <c r="L28" s="159">
        <v>63</v>
      </c>
      <c r="M28" s="159">
        <v>33</v>
      </c>
      <c r="N28" s="159">
        <v>30</v>
      </c>
      <c r="O28" s="159">
        <v>70</v>
      </c>
      <c r="P28" s="159">
        <v>38</v>
      </c>
      <c r="Q28" s="159">
        <v>32</v>
      </c>
      <c r="R28" s="159">
        <v>78</v>
      </c>
      <c r="S28" s="159">
        <v>43</v>
      </c>
      <c r="T28" s="159">
        <v>35</v>
      </c>
      <c r="U28" s="159">
        <v>229</v>
      </c>
      <c r="V28" s="159">
        <v>124</v>
      </c>
      <c r="W28" s="159">
        <v>104</v>
      </c>
      <c r="X28" s="159">
        <v>122</v>
      </c>
      <c r="Y28" s="159">
        <v>71</v>
      </c>
      <c r="Z28" s="159">
        <v>51</v>
      </c>
      <c r="AA28" s="159">
        <v>44</v>
      </c>
      <c r="AB28" s="159">
        <v>26</v>
      </c>
      <c r="AC28" s="159">
        <v>18</v>
      </c>
    </row>
    <row r="29" spans="1:29">
      <c r="A29" s="154"/>
      <c r="B29" s="157" t="s">
        <v>31</v>
      </c>
      <c r="C29" s="160">
        <v>679</v>
      </c>
      <c r="D29" s="160">
        <v>372</v>
      </c>
      <c r="E29" s="160">
        <v>307</v>
      </c>
      <c r="F29" s="160">
        <v>9</v>
      </c>
      <c r="G29" s="160">
        <v>4</v>
      </c>
      <c r="H29" s="160">
        <v>4</v>
      </c>
      <c r="I29" s="160">
        <v>51</v>
      </c>
      <c r="J29" s="160">
        <v>26</v>
      </c>
      <c r="K29" s="160">
        <v>26</v>
      </c>
      <c r="L29" s="160">
        <v>62</v>
      </c>
      <c r="M29" s="160">
        <v>32</v>
      </c>
      <c r="N29" s="160">
        <v>30</v>
      </c>
      <c r="O29" s="160">
        <v>72</v>
      </c>
      <c r="P29" s="160">
        <v>38</v>
      </c>
      <c r="Q29" s="160">
        <v>33</v>
      </c>
      <c r="R29" s="160">
        <v>78</v>
      </c>
      <c r="S29" s="160">
        <v>42</v>
      </c>
      <c r="T29" s="160">
        <v>36</v>
      </c>
      <c r="U29" s="160">
        <v>233</v>
      </c>
      <c r="V29" s="160">
        <v>127</v>
      </c>
      <c r="W29" s="160">
        <v>107</v>
      </c>
      <c r="X29" s="160">
        <v>122</v>
      </c>
      <c r="Y29" s="160">
        <v>70</v>
      </c>
      <c r="Z29" s="160">
        <v>52</v>
      </c>
      <c r="AA29" s="160">
        <v>53</v>
      </c>
      <c r="AB29" s="160">
        <v>32</v>
      </c>
      <c r="AC29" s="161">
        <v>20</v>
      </c>
    </row>
    <row r="30" spans="1:29" ht="13.5" customHeight="1">
      <c r="A30" s="154"/>
      <c r="B30" s="157" t="s">
        <v>32</v>
      </c>
      <c r="C30" s="161">
        <v>691</v>
      </c>
      <c r="D30" s="161">
        <v>380</v>
      </c>
      <c r="E30" s="161">
        <v>312</v>
      </c>
      <c r="F30" s="161">
        <v>9</v>
      </c>
      <c r="G30" s="161">
        <v>4</v>
      </c>
      <c r="H30" s="161">
        <v>5</v>
      </c>
      <c r="I30" s="161">
        <v>47</v>
      </c>
      <c r="J30" s="161">
        <v>24</v>
      </c>
      <c r="K30" s="161">
        <v>23</v>
      </c>
      <c r="L30" s="161">
        <v>62</v>
      </c>
      <c r="M30" s="161">
        <v>33</v>
      </c>
      <c r="N30" s="161">
        <v>30</v>
      </c>
      <c r="O30" s="161">
        <v>74</v>
      </c>
      <c r="P30" s="161">
        <v>40</v>
      </c>
      <c r="Q30" s="161">
        <v>34</v>
      </c>
      <c r="R30" s="161">
        <v>79</v>
      </c>
      <c r="S30" s="161">
        <v>43</v>
      </c>
      <c r="T30" s="161">
        <v>36</v>
      </c>
      <c r="U30" s="161">
        <v>239</v>
      </c>
      <c r="V30" s="161">
        <v>130</v>
      </c>
      <c r="W30" s="161">
        <v>109</v>
      </c>
      <c r="X30" s="161">
        <v>125</v>
      </c>
      <c r="Y30" s="161">
        <v>71</v>
      </c>
      <c r="Z30" s="161">
        <v>53</v>
      </c>
      <c r="AA30" s="161">
        <v>57</v>
      </c>
      <c r="AB30" s="161">
        <v>35</v>
      </c>
      <c r="AC30" s="161">
        <v>22</v>
      </c>
    </row>
    <row r="31" spans="1:29" ht="13.5" customHeight="1">
      <c r="A31" s="154"/>
      <c r="B31" s="162" t="s">
        <v>33</v>
      </c>
      <c r="C31" s="163">
        <v>707</v>
      </c>
      <c r="D31" s="163">
        <v>384</v>
      </c>
      <c r="E31" s="163">
        <v>323</v>
      </c>
      <c r="F31" s="163">
        <v>11</v>
      </c>
      <c r="G31" s="163">
        <v>5</v>
      </c>
      <c r="H31" s="163">
        <v>6</v>
      </c>
      <c r="I31" s="163">
        <v>47</v>
      </c>
      <c r="J31" s="163">
        <v>24</v>
      </c>
      <c r="K31" s="163">
        <v>24</v>
      </c>
      <c r="L31" s="163">
        <v>62</v>
      </c>
      <c r="M31" s="163">
        <v>33</v>
      </c>
      <c r="N31" s="163">
        <v>29</v>
      </c>
      <c r="O31" s="163">
        <v>75</v>
      </c>
      <c r="P31" s="163">
        <v>40</v>
      </c>
      <c r="Q31" s="163">
        <v>35</v>
      </c>
      <c r="R31" s="163">
        <v>78</v>
      </c>
      <c r="S31" s="163">
        <v>42</v>
      </c>
      <c r="T31" s="163">
        <v>36</v>
      </c>
      <c r="U31" s="163">
        <v>243</v>
      </c>
      <c r="V31" s="163">
        <v>131</v>
      </c>
      <c r="W31" s="163">
        <v>111</v>
      </c>
      <c r="X31" s="163">
        <v>127</v>
      </c>
      <c r="Y31" s="163">
        <v>72</v>
      </c>
      <c r="Z31" s="163">
        <v>56</v>
      </c>
      <c r="AA31" s="163">
        <v>64</v>
      </c>
      <c r="AB31" s="163">
        <v>39</v>
      </c>
      <c r="AC31" s="163">
        <v>26</v>
      </c>
    </row>
    <row r="32" spans="1:29" ht="13.5" customHeight="1">
      <c r="A32" s="154"/>
      <c r="B32" s="16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</row>
    <row r="33" spans="1:29">
      <c r="A33" s="154"/>
      <c r="B33" s="16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</row>
    <row r="34" spans="1:29">
      <c r="A34" s="154"/>
      <c r="B34" s="16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</row>
    <row r="35" spans="1:29">
      <c r="A35" s="154"/>
      <c r="B35" s="164"/>
      <c r="C35" s="154"/>
      <c r="D35" s="154"/>
      <c r="E35" s="154"/>
      <c r="F35" s="154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</row>
    <row r="36" spans="1:29">
      <c r="A36" s="154"/>
      <c r="B36" s="164"/>
      <c r="C36" s="154"/>
      <c r="D36" s="154"/>
      <c r="E36" s="154"/>
      <c r="F36" s="154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</row>
    <row r="37" spans="1:29">
      <c r="B37" s="164"/>
      <c r="C37" s="154"/>
      <c r="D37" s="154"/>
      <c r="E37" s="154"/>
      <c r="F37" s="154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</row>
    <row r="38" spans="1:29">
      <c r="B38" s="153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1:29">
      <c r="B39" s="153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3" spans="1:29">
      <c r="D43" s="152"/>
      <c r="E43" s="152"/>
      <c r="G43" s="152"/>
      <c r="H43" s="152"/>
      <c r="J43" s="152"/>
      <c r="L43" s="153"/>
      <c r="M43" s="153"/>
      <c r="N43" s="153"/>
      <c r="O43" s="153"/>
      <c r="P43" s="153"/>
      <c r="Q43" s="153"/>
    </row>
    <row r="44" spans="1:29">
      <c r="P44" s="153"/>
      <c r="Q44" s="153"/>
    </row>
    <row r="45" spans="1:29">
      <c r="P45" s="153"/>
      <c r="Q45" s="153"/>
    </row>
    <row r="46" spans="1:29">
      <c r="E46" s="152"/>
      <c r="G46" s="152"/>
      <c r="H46" s="152"/>
      <c r="J46" s="152"/>
    </row>
    <row r="47" spans="1:29">
      <c r="E47" s="152"/>
      <c r="G47" s="152"/>
      <c r="H47" s="153"/>
      <c r="J47" s="153"/>
      <c r="L47" s="153"/>
      <c r="M47" s="153"/>
      <c r="N47" s="153"/>
      <c r="O47" s="153"/>
      <c r="P47" s="153"/>
      <c r="Q47" s="153"/>
      <c r="R47" s="153"/>
    </row>
    <row r="48" spans="1:29">
      <c r="C48" s="153"/>
      <c r="D48" s="153"/>
      <c r="E48" s="153"/>
      <c r="G48" s="153"/>
      <c r="H48" s="153"/>
      <c r="J48" s="153"/>
      <c r="O48" s="153"/>
      <c r="P48" s="153"/>
      <c r="Q48" s="153"/>
    </row>
    <row r="49" spans="2:18">
      <c r="C49" s="153"/>
      <c r="D49" s="153"/>
      <c r="E49" s="153"/>
      <c r="G49" s="153"/>
      <c r="H49" s="153"/>
      <c r="J49" s="153"/>
      <c r="L49" s="153"/>
      <c r="M49" s="153"/>
      <c r="N49" s="153"/>
      <c r="O49" s="153"/>
      <c r="P49" s="153"/>
      <c r="Q49" s="153"/>
    </row>
    <row r="50" spans="2:18">
      <c r="C50" s="153"/>
      <c r="D50" s="153"/>
      <c r="E50" s="153"/>
      <c r="G50" s="153"/>
      <c r="H50" s="153"/>
      <c r="J50" s="153"/>
      <c r="L50" s="153"/>
      <c r="M50" s="153"/>
      <c r="N50" s="153"/>
      <c r="O50" s="153"/>
      <c r="P50" s="153"/>
      <c r="Q50" s="153"/>
      <c r="R50" s="153"/>
    </row>
    <row r="51" spans="2:18">
      <c r="B51" s="153"/>
      <c r="C51" s="153"/>
      <c r="D51" s="153"/>
      <c r="E51" s="153"/>
      <c r="G51" s="153"/>
      <c r="H51" s="153"/>
      <c r="J51" s="153"/>
      <c r="L51" s="153"/>
      <c r="M51" s="153"/>
      <c r="N51" s="153"/>
      <c r="O51" s="153"/>
      <c r="P51" s="169"/>
      <c r="Q51" s="153"/>
    </row>
    <row r="52" spans="2:18">
      <c r="B52" s="153"/>
      <c r="C52" s="153"/>
      <c r="D52" s="153"/>
      <c r="E52" s="153"/>
      <c r="G52" s="153"/>
      <c r="H52" s="153"/>
      <c r="J52" s="153"/>
      <c r="L52" s="153"/>
      <c r="M52" s="153"/>
      <c r="N52" s="153"/>
      <c r="O52" s="153"/>
      <c r="P52" s="153"/>
      <c r="Q52" s="153"/>
    </row>
    <row r="53" spans="2:18">
      <c r="B53" s="153"/>
    </row>
    <row r="54" spans="2:18">
      <c r="B54" s="153"/>
    </row>
    <row r="55" spans="2:18">
      <c r="B55" s="153"/>
    </row>
    <row r="56" spans="2:18">
      <c r="B56" s="153"/>
    </row>
    <row r="57" spans="2:18">
      <c r="B57" s="153"/>
    </row>
    <row r="58" spans="2:18">
      <c r="B58" s="153"/>
    </row>
    <row r="59" spans="2:18">
      <c r="B59" s="153"/>
    </row>
    <row r="60" spans="2:18">
      <c r="B60" s="153"/>
    </row>
    <row r="61" spans="2:18">
      <c r="B61" s="153"/>
    </row>
    <row r="62" spans="2:18">
      <c r="B62" s="153"/>
    </row>
    <row r="63" spans="2:18">
      <c r="B63" s="153"/>
    </row>
    <row r="64" spans="2:18">
      <c r="B64" s="153"/>
    </row>
    <row r="65" spans="2:2">
      <c r="B65" s="153"/>
    </row>
    <row r="66" spans="2:2">
      <c r="B66" s="153"/>
    </row>
    <row r="67" spans="2:2">
      <c r="B67" s="153"/>
    </row>
    <row r="68" spans="2:2">
      <c r="B68" s="153"/>
    </row>
    <row r="69" spans="2:2">
      <c r="B69" s="153"/>
    </row>
    <row r="70" spans="2:2">
      <c r="B70" s="153"/>
    </row>
    <row r="71" spans="2:2">
      <c r="B71" s="153"/>
    </row>
    <row r="72" spans="2:2">
      <c r="B72" s="153"/>
    </row>
    <row r="73" spans="2:2">
      <c r="B73" s="153"/>
    </row>
    <row r="74" spans="2:2">
      <c r="B74" s="153"/>
    </row>
    <row r="75" spans="2:2">
      <c r="B75" s="153"/>
    </row>
    <row r="76" spans="2:2">
      <c r="B76" s="153"/>
    </row>
    <row r="77" spans="2:2">
      <c r="B77" s="153"/>
    </row>
    <row r="78" spans="2:2">
      <c r="B78" s="153"/>
    </row>
    <row r="79" spans="2:2">
      <c r="B79" s="153"/>
    </row>
    <row r="80" spans="2:2">
      <c r="B80" s="153"/>
    </row>
    <row r="81" spans="2:2">
      <c r="B81" s="153"/>
    </row>
    <row r="82" spans="2:2">
      <c r="B82" s="153"/>
    </row>
    <row r="83" spans="2:2">
      <c r="B83" s="153"/>
    </row>
    <row r="84" spans="2:2">
      <c r="B84" s="153"/>
    </row>
    <row r="85" spans="2:2">
      <c r="B85" s="153"/>
    </row>
    <row r="86" spans="2:2">
      <c r="B86" s="153"/>
    </row>
    <row r="87" spans="2:2">
      <c r="B87" s="153"/>
    </row>
    <row r="88" spans="2:2">
      <c r="B88" s="153"/>
    </row>
    <row r="89" spans="2:2">
      <c r="B89" s="153"/>
    </row>
    <row r="90" spans="2:2">
      <c r="B90" s="153"/>
    </row>
    <row r="91" spans="2:2">
      <c r="B91" s="153"/>
    </row>
    <row r="92" spans="2:2">
      <c r="B92" s="153"/>
    </row>
    <row r="93" spans="2:2">
      <c r="B93" s="153"/>
    </row>
    <row r="94" spans="2:2">
      <c r="B94" s="153"/>
    </row>
    <row r="95" spans="2:2">
      <c r="B95" s="153"/>
    </row>
    <row r="103" spans="2:17">
      <c r="D103" s="152"/>
      <c r="E103" s="152"/>
      <c r="F103" s="152"/>
      <c r="G103" s="152"/>
      <c r="H103" s="152"/>
      <c r="K103" s="153"/>
      <c r="L103" s="153"/>
      <c r="M103" s="153"/>
      <c r="N103" s="153"/>
      <c r="O103" s="153"/>
      <c r="P103" s="153"/>
    </row>
    <row r="104" spans="2:17">
      <c r="O104" s="153"/>
      <c r="P104" s="153"/>
    </row>
    <row r="105" spans="2:17">
      <c r="O105" s="153"/>
      <c r="P105" s="153"/>
    </row>
    <row r="106" spans="2:17">
      <c r="E106" s="152"/>
      <c r="F106" s="152"/>
      <c r="G106" s="152"/>
      <c r="H106" s="152"/>
    </row>
    <row r="107" spans="2:17">
      <c r="E107" s="152"/>
      <c r="F107" s="152"/>
      <c r="G107" s="153"/>
      <c r="H107" s="153"/>
      <c r="K107" s="153"/>
      <c r="L107" s="153"/>
      <c r="M107" s="153"/>
      <c r="N107" s="153"/>
      <c r="O107" s="153"/>
      <c r="P107" s="153"/>
      <c r="Q107" s="153"/>
    </row>
    <row r="108" spans="2:17">
      <c r="C108" s="153"/>
      <c r="D108" s="153"/>
      <c r="E108" s="153"/>
      <c r="F108" s="153"/>
      <c r="G108" s="153"/>
      <c r="H108" s="153"/>
      <c r="N108" s="153"/>
      <c r="O108" s="153"/>
      <c r="P108" s="153"/>
    </row>
    <row r="109" spans="2:17">
      <c r="C109" s="153"/>
      <c r="D109" s="153"/>
      <c r="E109" s="153"/>
      <c r="F109" s="153"/>
      <c r="G109" s="153"/>
      <c r="H109" s="153"/>
      <c r="K109" s="153"/>
      <c r="L109" s="153"/>
      <c r="M109" s="153"/>
      <c r="N109" s="153"/>
      <c r="O109" s="153"/>
      <c r="P109" s="153"/>
    </row>
    <row r="110" spans="2:17">
      <c r="C110" s="153"/>
      <c r="D110" s="153"/>
      <c r="E110" s="153"/>
      <c r="F110" s="153"/>
      <c r="G110" s="153"/>
      <c r="H110" s="153"/>
      <c r="K110" s="153"/>
      <c r="L110" s="153"/>
      <c r="M110" s="153"/>
      <c r="N110" s="153"/>
      <c r="O110" s="153"/>
      <c r="P110" s="153"/>
      <c r="Q110" s="153"/>
    </row>
    <row r="111" spans="2:17">
      <c r="B111" s="153"/>
      <c r="C111" s="153"/>
      <c r="D111" s="153"/>
      <c r="E111" s="153"/>
      <c r="F111" s="153"/>
      <c r="G111" s="153"/>
      <c r="H111" s="153"/>
      <c r="K111" s="153"/>
      <c r="L111" s="153"/>
      <c r="M111" s="153"/>
      <c r="N111" s="153"/>
      <c r="O111" s="169"/>
      <c r="P111" s="153"/>
    </row>
    <row r="112" spans="2:17">
      <c r="B112" s="153"/>
      <c r="C112" s="153"/>
      <c r="D112" s="153"/>
      <c r="E112" s="153"/>
      <c r="F112" s="153"/>
      <c r="G112" s="153"/>
      <c r="H112" s="153"/>
      <c r="K112" s="153"/>
      <c r="L112" s="153"/>
      <c r="M112" s="153"/>
      <c r="N112" s="153"/>
      <c r="O112" s="153"/>
      <c r="P112" s="153"/>
    </row>
    <row r="113" spans="2:2">
      <c r="B113" s="153"/>
    </row>
    <row r="114" spans="2:2">
      <c r="B114" s="153"/>
    </row>
    <row r="115" spans="2:2">
      <c r="B115" s="153"/>
    </row>
    <row r="116" spans="2:2">
      <c r="B116" s="153"/>
    </row>
    <row r="117" spans="2:2">
      <c r="B117" s="153"/>
    </row>
    <row r="118" spans="2:2">
      <c r="B118" s="153"/>
    </row>
    <row r="119" spans="2:2">
      <c r="B119" s="153"/>
    </row>
    <row r="120" spans="2:2">
      <c r="B120" s="153"/>
    </row>
    <row r="121" spans="2:2">
      <c r="B121" s="153"/>
    </row>
    <row r="122" spans="2:2">
      <c r="B122" s="153"/>
    </row>
    <row r="123" spans="2:2">
      <c r="B123" s="153"/>
    </row>
    <row r="124" spans="2:2">
      <c r="B124" s="153"/>
    </row>
    <row r="125" spans="2:2">
      <c r="B125" s="153"/>
    </row>
    <row r="126" spans="2:2">
      <c r="B126" s="153"/>
    </row>
    <row r="127" spans="2:2">
      <c r="B127" s="153"/>
    </row>
    <row r="128" spans="2:2">
      <c r="B128" s="153"/>
    </row>
    <row r="129" spans="2:2">
      <c r="B129" s="153"/>
    </row>
    <row r="130" spans="2:2">
      <c r="B130" s="153"/>
    </row>
    <row r="131" spans="2:2">
      <c r="B131" s="153"/>
    </row>
    <row r="132" spans="2:2">
      <c r="B132" s="153"/>
    </row>
    <row r="133" spans="2:2">
      <c r="B133" s="153"/>
    </row>
    <row r="134" spans="2:2">
      <c r="B134" s="153"/>
    </row>
    <row r="135" spans="2:2">
      <c r="B135" s="153"/>
    </row>
    <row r="136" spans="2:2">
      <c r="B136" s="153"/>
    </row>
    <row r="137" spans="2:2">
      <c r="B137" s="153"/>
    </row>
    <row r="138" spans="2:2">
      <c r="B138" s="153"/>
    </row>
    <row r="139" spans="2:2">
      <c r="B139" s="153"/>
    </row>
    <row r="140" spans="2:2">
      <c r="B140" s="153"/>
    </row>
    <row r="141" spans="2:2">
      <c r="B141" s="153"/>
    </row>
    <row r="142" spans="2:2">
      <c r="B142" s="153"/>
    </row>
    <row r="143" spans="2:2">
      <c r="B143" s="153"/>
    </row>
    <row r="144" spans="2:2">
      <c r="B144" s="153"/>
    </row>
    <row r="145" spans="2:2">
      <c r="B145" s="153"/>
    </row>
    <row r="146" spans="2:2">
      <c r="B146" s="153"/>
    </row>
    <row r="147" spans="2:2">
      <c r="B147" s="153"/>
    </row>
    <row r="148" spans="2:2">
      <c r="B148" s="153"/>
    </row>
    <row r="149" spans="2:2">
      <c r="B149" s="153"/>
    </row>
    <row r="150" spans="2:2">
      <c r="B150" s="153"/>
    </row>
    <row r="151" spans="2:2">
      <c r="B151" s="153"/>
    </row>
    <row r="152" spans="2:2">
      <c r="B152" s="153"/>
    </row>
    <row r="153" spans="2:2">
      <c r="B153" s="153"/>
    </row>
    <row r="154" spans="2:2">
      <c r="B154" s="153"/>
    </row>
    <row r="155" spans="2:2">
      <c r="B155" s="153"/>
    </row>
  </sheetData>
  <mergeCells count="20">
    <mergeCell ref="B20:B21"/>
    <mergeCell ref="C20:E20"/>
    <mergeCell ref="F20:H20"/>
    <mergeCell ref="I20:K20"/>
    <mergeCell ref="L20:N20"/>
    <mergeCell ref="O20:Q20"/>
    <mergeCell ref="R20:T20"/>
    <mergeCell ref="U20:W20"/>
    <mergeCell ref="X20:Z20"/>
    <mergeCell ref="AA20:AC20"/>
    <mergeCell ref="B4:B5"/>
    <mergeCell ref="C4:E4"/>
    <mergeCell ref="F4:H4"/>
    <mergeCell ref="I4:K4"/>
    <mergeCell ref="L4:N4"/>
    <mergeCell ref="O4:Q4"/>
    <mergeCell ref="R4:T4"/>
    <mergeCell ref="U4:W4"/>
    <mergeCell ref="X4:Z4"/>
    <mergeCell ref="AA4:AC4"/>
  </mergeCells>
  <phoneticPr fontId="3"/>
  <pageMargins left="0.42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72"/>
  <sheetViews>
    <sheetView view="pageBreakPreview" zoomScaleNormal="100" workbookViewId="0">
      <pane xSplit="2" ySplit="5" topLeftCell="C6" activePane="bottomRight" state="frozen"/>
      <selection activeCell="C65" sqref="C65"/>
      <selection pane="topRight" activeCell="C65" sqref="C65"/>
      <selection pane="bottomLeft" activeCell="C65" sqref="C65"/>
      <selection pane="bottomRight" sqref="A1:K1"/>
    </sheetView>
  </sheetViews>
  <sheetFormatPr defaultRowHeight="12"/>
  <cols>
    <col min="1" max="1" width="3" style="55" customWidth="1"/>
    <col min="2" max="2" width="11.625" style="5" customWidth="1"/>
    <col min="3" max="11" width="7.875" style="5" customWidth="1"/>
    <col min="12" max="242" width="9" style="5"/>
    <col min="243" max="243" width="3" style="5" customWidth="1"/>
    <col min="244" max="244" width="11.625" style="5" customWidth="1"/>
    <col min="245" max="253" width="7.875" style="5" customWidth="1"/>
    <col min="254" max="498" width="9" style="5"/>
    <col min="499" max="499" width="3" style="5" customWidth="1"/>
    <col min="500" max="500" width="11.625" style="5" customWidth="1"/>
    <col min="501" max="509" width="7.875" style="5" customWidth="1"/>
    <col min="510" max="754" width="9" style="5"/>
    <col min="755" max="755" width="3" style="5" customWidth="1"/>
    <col min="756" max="756" width="11.625" style="5" customWidth="1"/>
    <col min="757" max="765" width="7.875" style="5" customWidth="1"/>
    <col min="766" max="1010" width="9" style="5"/>
    <col min="1011" max="1011" width="3" style="5" customWidth="1"/>
    <col min="1012" max="1012" width="11.625" style="5" customWidth="1"/>
    <col min="1013" max="1021" width="7.875" style="5" customWidth="1"/>
    <col min="1022" max="1266" width="9" style="5"/>
    <col min="1267" max="1267" width="3" style="5" customWidth="1"/>
    <col min="1268" max="1268" width="11.625" style="5" customWidth="1"/>
    <col min="1269" max="1277" width="7.875" style="5" customWidth="1"/>
    <col min="1278" max="1522" width="9" style="5"/>
    <col min="1523" max="1523" width="3" style="5" customWidth="1"/>
    <col min="1524" max="1524" width="11.625" style="5" customWidth="1"/>
    <col min="1525" max="1533" width="7.875" style="5" customWidth="1"/>
    <col min="1534" max="1778" width="9" style="5"/>
    <col min="1779" max="1779" width="3" style="5" customWidth="1"/>
    <col min="1780" max="1780" width="11.625" style="5" customWidth="1"/>
    <col min="1781" max="1789" width="7.875" style="5" customWidth="1"/>
    <col min="1790" max="2034" width="9" style="5"/>
    <col min="2035" max="2035" width="3" style="5" customWidth="1"/>
    <col min="2036" max="2036" width="11.625" style="5" customWidth="1"/>
    <col min="2037" max="2045" width="7.875" style="5" customWidth="1"/>
    <col min="2046" max="2290" width="9" style="5"/>
    <col min="2291" max="2291" width="3" style="5" customWidth="1"/>
    <col min="2292" max="2292" width="11.625" style="5" customWidth="1"/>
    <col min="2293" max="2301" width="7.875" style="5" customWidth="1"/>
    <col min="2302" max="2546" width="9" style="5"/>
    <col min="2547" max="2547" width="3" style="5" customWidth="1"/>
    <col min="2548" max="2548" width="11.625" style="5" customWidth="1"/>
    <col min="2549" max="2557" width="7.875" style="5" customWidth="1"/>
    <col min="2558" max="2802" width="9" style="5"/>
    <col min="2803" max="2803" width="3" style="5" customWidth="1"/>
    <col min="2804" max="2804" width="11.625" style="5" customWidth="1"/>
    <col min="2805" max="2813" width="7.875" style="5" customWidth="1"/>
    <col min="2814" max="3058" width="9" style="5"/>
    <col min="3059" max="3059" width="3" style="5" customWidth="1"/>
    <col min="3060" max="3060" width="11.625" style="5" customWidth="1"/>
    <col min="3061" max="3069" width="7.875" style="5" customWidth="1"/>
    <col min="3070" max="3314" width="9" style="5"/>
    <col min="3315" max="3315" width="3" style="5" customWidth="1"/>
    <col min="3316" max="3316" width="11.625" style="5" customWidth="1"/>
    <col min="3317" max="3325" width="7.875" style="5" customWidth="1"/>
    <col min="3326" max="3570" width="9" style="5"/>
    <col min="3571" max="3571" width="3" style="5" customWidth="1"/>
    <col min="3572" max="3572" width="11.625" style="5" customWidth="1"/>
    <col min="3573" max="3581" width="7.875" style="5" customWidth="1"/>
    <col min="3582" max="3826" width="9" style="5"/>
    <col min="3827" max="3827" width="3" style="5" customWidth="1"/>
    <col min="3828" max="3828" width="11.625" style="5" customWidth="1"/>
    <col min="3829" max="3837" width="7.875" style="5" customWidth="1"/>
    <col min="3838" max="4082" width="9" style="5"/>
    <col min="4083" max="4083" width="3" style="5" customWidth="1"/>
    <col min="4084" max="4084" width="11.625" style="5" customWidth="1"/>
    <col min="4085" max="4093" width="7.875" style="5" customWidth="1"/>
    <col min="4094" max="4338" width="9" style="5"/>
    <col min="4339" max="4339" width="3" style="5" customWidth="1"/>
    <col min="4340" max="4340" width="11.625" style="5" customWidth="1"/>
    <col min="4341" max="4349" width="7.875" style="5" customWidth="1"/>
    <col min="4350" max="4594" width="9" style="5"/>
    <col min="4595" max="4595" width="3" style="5" customWidth="1"/>
    <col min="4596" max="4596" width="11.625" style="5" customWidth="1"/>
    <col min="4597" max="4605" width="7.875" style="5" customWidth="1"/>
    <col min="4606" max="4850" width="9" style="5"/>
    <col min="4851" max="4851" width="3" style="5" customWidth="1"/>
    <col min="4852" max="4852" width="11.625" style="5" customWidth="1"/>
    <col min="4853" max="4861" width="7.875" style="5" customWidth="1"/>
    <col min="4862" max="5106" width="9" style="5"/>
    <col min="5107" max="5107" width="3" style="5" customWidth="1"/>
    <col min="5108" max="5108" width="11.625" style="5" customWidth="1"/>
    <col min="5109" max="5117" width="7.875" style="5" customWidth="1"/>
    <col min="5118" max="5362" width="9" style="5"/>
    <col min="5363" max="5363" width="3" style="5" customWidth="1"/>
    <col min="5364" max="5364" width="11.625" style="5" customWidth="1"/>
    <col min="5365" max="5373" width="7.875" style="5" customWidth="1"/>
    <col min="5374" max="5618" width="9" style="5"/>
    <col min="5619" max="5619" width="3" style="5" customWidth="1"/>
    <col min="5620" max="5620" width="11.625" style="5" customWidth="1"/>
    <col min="5621" max="5629" width="7.875" style="5" customWidth="1"/>
    <col min="5630" max="5874" width="9" style="5"/>
    <col min="5875" max="5875" width="3" style="5" customWidth="1"/>
    <col min="5876" max="5876" width="11.625" style="5" customWidth="1"/>
    <col min="5877" max="5885" width="7.875" style="5" customWidth="1"/>
    <col min="5886" max="6130" width="9" style="5"/>
    <col min="6131" max="6131" width="3" style="5" customWidth="1"/>
    <col min="6132" max="6132" width="11.625" style="5" customWidth="1"/>
    <col min="6133" max="6141" width="7.875" style="5" customWidth="1"/>
    <col min="6142" max="6386" width="9" style="5"/>
    <col min="6387" max="6387" width="3" style="5" customWidth="1"/>
    <col min="6388" max="6388" width="11.625" style="5" customWidth="1"/>
    <col min="6389" max="6397" width="7.875" style="5" customWidth="1"/>
    <col min="6398" max="6642" width="9" style="5"/>
    <col min="6643" max="6643" width="3" style="5" customWidth="1"/>
    <col min="6644" max="6644" width="11.625" style="5" customWidth="1"/>
    <col min="6645" max="6653" width="7.875" style="5" customWidth="1"/>
    <col min="6654" max="6898" width="9" style="5"/>
    <col min="6899" max="6899" width="3" style="5" customWidth="1"/>
    <col min="6900" max="6900" width="11.625" style="5" customWidth="1"/>
    <col min="6901" max="6909" width="7.875" style="5" customWidth="1"/>
    <col min="6910" max="7154" width="9" style="5"/>
    <col min="7155" max="7155" width="3" style="5" customWidth="1"/>
    <col min="7156" max="7156" width="11.625" style="5" customWidth="1"/>
    <col min="7157" max="7165" width="7.875" style="5" customWidth="1"/>
    <col min="7166" max="7410" width="9" style="5"/>
    <col min="7411" max="7411" width="3" style="5" customWidth="1"/>
    <col min="7412" max="7412" width="11.625" style="5" customWidth="1"/>
    <col min="7413" max="7421" width="7.875" style="5" customWidth="1"/>
    <col min="7422" max="7666" width="9" style="5"/>
    <col min="7667" max="7667" width="3" style="5" customWidth="1"/>
    <col min="7668" max="7668" width="11.625" style="5" customWidth="1"/>
    <col min="7669" max="7677" width="7.875" style="5" customWidth="1"/>
    <col min="7678" max="7922" width="9" style="5"/>
    <col min="7923" max="7923" width="3" style="5" customWidth="1"/>
    <col min="7924" max="7924" width="11.625" style="5" customWidth="1"/>
    <col min="7925" max="7933" width="7.875" style="5" customWidth="1"/>
    <col min="7934" max="8178" width="9" style="5"/>
    <col min="8179" max="8179" width="3" style="5" customWidth="1"/>
    <col min="8180" max="8180" width="11.625" style="5" customWidth="1"/>
    <col min="8181" max="8189" width="7.875" style="5" customWidth="1"/>
    <col min="8190" max="8434" width="9" style="5"/>
    <col min="8435" max="8435" width="3" style="5" customWidth="1"/>
    <col min="8436" max="8436" width="11.625" style="5" customWidth="1"/>
    <col min="8437" max="8445" width="7.875" style="5" customWidth="1"/>
    <col min="8446" max="8690" width="9" style="5"/>
    <col min="8691" max="8691" width="3" style="5" customWidth="1"/>
    <col min="8692" max="8692" width="11.625" style="5" customWidth="1"/>
    <col min="8693" max="8701" width="7.875" style="5" customWidth="1"/>
    <col min="8702" max="8946" width="9" style="5"/>
    <col min="8947" max="8947" width="3" style="5" customWidth="1"/>
    <col min="8948" max="8948" width="11.625" style="5" customWidth="1"/>
    <col min="8949" max="8957" width="7.875" style="5" customWidth="1"/>
    <col min="8958" max="9202" width="9" style="5"/>
    <col min="9203" max="9203" width="3" style="5" customWidth="1"/>
    <col min="9204" max="9204" width="11.625" style="5" customWidth="1"/>
    <col min="9205" max="9213" width="7.875" style="5" customWidth="1"/>
    <col min="9214" max="9458" width="9" style="5"/>
    <col min="9459" max="9459" width="3" style="5" customWidth="1"/>
    <col min="9460" max="9460" width="11.625" style="5" customWidth="1"/>
    <col min="9461" max="9469" width="7.875" style="5" customWidth="1"/>
    <col min="9470" max="9714" width="9" style="5"/>
    <col min="9715" max="9715" width="3" style="5" customWidth="1"/>
    <col min="9716" max="9716" width="11.625" style="5" customWidth="1"/>
    <col min="9717" max="9725" width="7.875" style="5" customWidth="1"/>
    <col min="9726" max="9970" width="9" style="5"/>
    <col min="9971" max="9971" width="3" style="5" customWidth="1"/>
    <col min="9972" max="9972" width="11.625" style="5" customWidth="1"/>
    <col min="9973" max="9981" width="7.875" style="5" customWidth="1"/>
    <col min="9982" max="10226" width="9" style="5"/>
    <col min="10227" max="10227" width="3" style="5" customWidth="1"/>
    <col min="10228" max="10228" width="11.625" style="5" customWidth="1"/>
    <col min="10229" max="10237" width="7.875" style="5" customWidth="1"/>
    <col min="10238" max="10482" width="9" style="5"/>
    <col min="10483" max="10483" width="3" style="5" customWidth="1"/>
    <col min="10484" max="10484" width="11.625" style="5" customWidth="1"/>
    <col min="10485" max="10493" width="7.875" style="5" customWidth="1"/>
    <col min="10494" max="10738" width="9" style="5"/>
    <col min="10739" max="10739" width="3" style="5" customWidth="1"/>
    <col min="10740" max="10740" width="11.625" style="5" customWidth="1"/>
    <col min="10741" max="10749" width="7.875" style="5" customWidth="1"/>
    <col min="10750" max="10994" width="9" style="5"/>
    <col min="10995" max="10995" width="3" style="5" customWidth="1"/>
    <col min="10996" max="10996" width="11.625" style="5" customWidth="1"/>
    <col min="10997" max="11005" width="7.875" style="5" customWidth="1"/>
    <col min="11006" max="11250" width="9" style="5"/>
    <col min="11251" max="11251" width="3" style="5" customWidth="1"/>
    <col min="11252" max="11252" width="11.625" style="5" customWidth="1"/>
    <col min="11253" max="11261" width="7.875" style="5" customWidth="1"/>
    <col min="11262" max="11506" width="9" style="5"/>
    <col min="11507" max="11507" width="3" style="5" customWidth="1"/>
    <col min="11508" max="11508" width="11.625" style="5" customWidth="1"/>
    <col min="11509" max="11517" width="7.875" style="5" customWidth="1"/>
    <col min="11518" max="11762" width="9" style="5"/>
    <col min="11763" max="11763" width="3" style="5" customWidth="1"/>
    <col min="11764" max="11764" width="11.625" style="5" customWidth="1"/>
    <col min="11765" max="11773" width="7.875" style="5" customWidth="1"/>
    <col min="11774" max="12018" width="9" style="5"/>
    <col min="12019" max="12019" width="3" style="5" customWidth="1"/>
    <col min="12020" max="12020" width="11.625" style="5" customWidth="1"/>
    <col min="12021" max="12029" width="7.875" style="5" customWidth="1"/>
    <col min="12030" max="12274" width="9" style="5"/>
    <col min="12275" max="12275" width="3" style="5" customWidth="1"/>
    <col min="12276" max="12276" width="11.625" style="5" customWidth="1"/>
    <col min="12277" max="12285" width="7.875" style="5" customWidth="1"/>
    <col min="12286" max="12530" width="9" style="5"/>
    <col min="12531" max="12531" width="3" style="5" customWidth="1"/>
    <col min="12532" max="12532" width="11.625" style="5" customWidth="1"/>
    <col min="12533" max="12541" width="7.875" style="5" customWidth="1"/>
    <col min="12542" max="12786" width="9" style="5"/>
    <col min="12787" max="12787" width="3" style="5" customWidth="1"/>
    <col min="12788" max="12788" width="11.625" style="5" customWidth="1"/>
    <col min="12789" max="12797" width="7.875" style="5" customWidth="1"/>
    <col min="12798" max="13042" width="9" style="5"/>
    <col min="13043" max="13043" width="3" style="5" customWidth="1"/>
    <col min="13044" max="13044" width="11.625" style="5" customWidth="1"/>
    <col min="13045" max="13053" width="7.875" style="5" customWidth="1"/>
    <col min="13054" max="13298" width="9" style="5"/>
    <col min="13299" max="13299" width="3" style="5" customWidth="1"/>
    <col min="13300" max="13300" width="11.625" style="5" customWidth="1"/>
    <col min="13301" max="13309" width="7.875" style="5" customWidth="1"/>
    <col min="13310" max="13554" width="9" style="5"/>
    <col min="13555" max="13555" width="3" style="5" customWidth="1"/>
    <col min="13556" max="13556" width="11.625" style="5" customWidth="1"/>
    <col min="13557" max="13565" width="7.875" style="5" customWidth="1"/>
    <col min="13566" max="13810" width="9" style="5"/>
    <col min="13811" max="13811" width="3" style="5" customWidth="1"/>
    <col min="13812" max="13812" width="11.625" style="5" customWidth="1"/>
    <col min="13813" max="13821" width="7.875" style="5" customWidth="1"/>
    <col min="13822" max="14066" width="9" style="5"/>
    <col min="14067" max="14067" width="3" style="5" customWidth="1"/>
    <col min="14068" max="14068" width="11.625" style="5" customWidth="1"/>
    <col min="14069" max="14077" width="7.875" style="5" customWidth="1"/>
    <col min="14078" max="14322" width="9" style="5"/>
    <col min="14323" max="14323" width="3" style="5" customWidth="1"/>
    <col min="14324" max="14324" width="11.625" style="5" customWidth="1"/>
    <col min="14325" max="14333" width="7.875" style="5" customWidth="1"/>
    <col min="14334" max="14578" width="9" style="5"/>
    <col min="14579" max="14579" width="3" style="5" customWidth="1"/>
    <col min="14580" max="14580" width="11.625" style="5" customWidth="1"/>
    <col min="14581" max="14589" width="7.875" style="5" customWidth="1"/>
    <col min="14590" max="14834" width="9" style="5"/>
    <col min="14835" max="14835" width="3" style="5" customWidth="1"/>
    <col min="14836" max="14836" width="11.625" style="5" customWidth="1"/>
    <col min="14837" max="14845" width="7.875" style="5" customWidth="1"/>
    <col min="14846" max="15090" width="9" style="5"/>
    <col min="15091" max="15091" width="3" style="5" customWidth="1"/>
    <col min="15092" max="15092" width="11.625" style="5" customWidth="1"/>
    <col min="15093" max="15101" width="7.875" style="5" customWidth="1"/>
    <col min="15102" max="15346" width="9" style="5"/>
    <col min="15347" max="15347" width="3" style="5" customWidth="1"/>
    <col min="15348" max="15348" width="11.625" style="5" customWidth="1"/>
    <col min="15349" max="15357" width="7.875" style="5" customWidth="1"/>
    <col min="15358" max="15602" width="9" style="5"/>
    <col min="15603" max="15603" width="3" style="5" customWidth="1"/>
    <col min="15604" max="15604" width="11.625" style="5" customWidth="1"/>
    <col min="15605" max="15613" width="7.875" style="5" customWidth="1"/>
    <col min="15614" max="15858" width="9" style="5"/>
    <col min="15859" max="15859" width="3" style="5" customWidth="1"/>
    <col min="15860" max="15860" width="11.625" style="5" customWidth="1"/>
    <col min="15861" max="15869" width="7.875" style="5" customWidth="1"/>
    <col min="15870" max="16114" width="9" style="5"/>
    <col min="16115" max="16115" width="3" style="5" customWidth="1"/>
    <col min="16116" max="16116" width="11.625" style="5" customWidth="1"/>
    <col min="16117" max="16125" width="7.875" style="5" customWidth="1"/>
    <col min="16126" max="16384" width="9" style="5"/>
  </cols>
  <sheetData>
    <row r="1" spans="1:12" ht="13.5">
      <c r="A1" s="279" t="s">
        <v>128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4"/>
    </row>
    <row r="2" spans="1:12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8"/>
      <c r="B3" s="9" t="s">
        <v>9</v>
      </c>
      <c r="C3" s="9"/>
      <c r="D3" s="9"/>
      <c r="E3" s="9"/>
      <c r="F3" s="9"/>
      <c r="G3" s="9"/>
      <c r="H3" s="9"/>
      <c r="I3" s="9"/>
      <c r="K3" s="10" t="s">
        <v>129</v>
      </c>
      <c r="L3" s="4"/>
    </row>
    <row r="4" spans="1:12" ht="22.5" customHeight="1">
      <c r="A4" s="170"/>
      <c r="B4" s="171" t="s">
        <v>11</v>
      </c>
      <c r="C4" s="324" t="s">
        <v>65</v>
      </c>
      <c r="D4" s="172" t="s">
        <v>130</v>
      </c>
      <c r="E4" s="172" t="s">
        <v>131</v>
      </c>
      <c r="F4" s="172" t="s">
        <v>132</v>
      </c>
      <c r="G4" s="172" t="s">
        <v>133</v>
      </c>
      <c r="H4" s="172" t="s">
        <v>134</v>
      </c>
      <c r="I4" s="172" t="s">
        <v>135</v>
      </c>
      <c r="J4" s="172" t="s">
        <v>136</v>
      </c>
      <c r="K4" s="326" t="s">
        <v>124</v>
      </c>
      <c r="L4" s="39"/>
    </row>
    <row r="5" spans="1:12" ht="20.25" customHeight="1">
      <c r="A5" s="117"/>
      <c r="B5" s="173" t="s">
        <v>106</v>
      </c>
      <c r="C5" s="325"/>
      <c r="D5" s="174" t="s">
        <v>137</v>
      </c>
      <c r="E5" s="174" t="s">
        <v>137</v>
      </c>
      <c r="F5" s="174" t="s">
        <v>137</v>
      </c>
      <c r="G5" s="174" t="s">
        <v>137</v>
      </c>
      <c r="H5" s="174" t="s">
        <v>137</v>
      </c>
      <c r="I5" s="174" t="s">
        <v>137</v>
      </c>
      <c r="J5" s="174" t="s">
        <v>137</v>
      </c>
      <c r="K5" s="327"/>
      <c r="L5" s="39"/>
    </row>
    <row r="6" spans="1:12" ht="13.5" customHeight="1">
      <c r="A6" s="273" t="s">
        <v>3</v>
      </c>
      <c r="B6" s="40" t="s">
        <v>138</v>
      </c>
      <c r="C6" s="175">
        <v>7.9</v>
      </c>
      <c r="D6" s="175">
        <v>25</v>
      </c>
      <c r="E6" s="175">
        <v>16.899999999999999</v>
      </c>
      <c r="F6" s="175">
        <v>10.6</v>
      </c>
      <c r="G6" s="175">
        <v>7.2</v>
      </c>
      <c r="H6" s="175">
        <v>5.8</v>
      </c>
      <c r="I6" s="175">
        <v>5.5</v>
      </c>
      <c r="J6" s="175">
        <v>5.5</v>
      </c>
      <c r="K6" s="175">
        <v>0</v>
      </c>
      <c r="L6" s="39"/>
    </row>
    <row r="7" spans="1:12" ht="13.5" customHeight="1">
      <c r="A7" s="274"/>
      <c r="B7" s="40" t="s">
        <v>139</v>
      </c>
      <c r="C7" s="175">
        <v>8.4</v>
      </c>
      <c r="D7" s="175">
        <v>33.299999999999997</v>
      </c>
      <c r="E7" s="175">
        <v>17.399999999999999</v>
      </c>
      <c r="F7" s="175">
        <v>11.8</v>
      </c>
      <c r="G7" s="175">
        <v>8.1999999999999993</v>
      </c>
      <c r="H7" s="175">
        <v>6</v>
      </c>
      <c r="I7" s="175">
        <v>5.8</v>
      </c>
      <c r="J7" s="175">
        <v>6</v>
      </c>
      <c r="K7" s="175">
        <v>0</v>
      </c>
      <c r="L7" s="39"/>
    </row>
    <row r="8" spans="1:12" ht="13.5" customHeight="1">
      <c r="A8" s="274"/>
      <c r="B8" s="40" t="s">
        <v>140</v>
      </c>
      <c r="C8" s="175">
        <v>8.3000000000000007</v>
      </c>
      <c r="D8" s="175">
        <v>25</v>
      </c>
      <c r="E8" s="175">
        <v>15.8</v>
      </c>
      <c r="F8" s="175">
        <v>11</v>
      </c>
      <c r="G8" s="175">
        <v>9.1</v>
      </c>
      <c r="H8" s="175">
        <v>7.4</v>
      </c>
      <c r="I8" s="175">
        <v>6.1</v>
      </c>
      <c r="J8" s="175">
        <v>5.9</v>
      </c>
      <c r="K8" s="175">
        <v>0</v>
      </c>
      <c r="L8" s="39"/>
    </row>
    <row r="9" spans="1:12" ht="13.5" customHeight="1">
      <c r="A9" s="274"/>
      <c r="B9" s="40" t="s">
        <v>141</v>
      </c>
      <c r="C9" s="175">
        <v>7.8</v>
      </c>
      <c r="D9" s="175">
        <v>25</v>
      </c>
      <c r="E9" s="175">
        <v>15.5</v>
      </c>
      <c r="F9" s="175">
        <v>9.9</v>
      </c>
      <c r="G9" s="175">
        <v>7.7</v>
      </c>
      <c r="H9" s="175">
        <v>7.2</v>
      </c>
      <c r="I9" s="175">
        <v>5.8</v>
      </c>
      <c r="J9" s="175">
        <v>5.6</v>
      </c>
      <c r="K9" s="175">
        <v>0</v>
      </c>
      <c r="L9" s="39"/>
    </row>
    <row r="10" spans="1:12" ht="13.5" customHeight="1">
      <c r="A10" s="274"/>
      <c r="B10" s="40" t="s">
        <v>142</v>
      </c>
      <c r="C10" s="175">
        <v>7.6</v>
      </c>
      <c r="D10" s="175">
        <v>25</v>
      </c>
      <c r="E10" s="175">
        <v>14.5</v>
      </c>
      <c r="F10" s="175">
        <v>10.1</v>
      </c>
      <c r="G10" s="175">
        <v>8.5</v>
      </c>
      <c r="H10" s="175">
        <v>7</v>
      </c>
      <c r="I10" s="175">
        <v>5.3</v>
      </c>
      <c r="J10" s="175">
        <v>6.4</v>
      </c>
      <c r="K10" s="175">
        <v>2.9</v>
      </c>
      <c r="L10" s="39"/>
    </row>
    <row r="11" spans="1:12" ht="13.5" customHeight="1">
      <c r="A11" s="274"/>
      <c r="B11" s="40" t="s">
        <v>143</v>
      </c>
      <c r="C11" s="175">
        <v>7.9</v>
      </c>
      <c r="D11" s="175">
        <v>27.3</v>
      </c>
      <c r="E11" s="175">
        <v>17.2</v>
      </c>
      <c r="F11" s="175">
        <v>9.1999999999999993</v>
      </c>
      <c r="G11" s="175">
        <v>8.3000000000000007</v>
      </c>
      <c r="H11" s="175">
        <v>8.3000000000000007</v>
      </c>
      <c r="I11" s="175">
        <v>5.8</v>
      </c>
      <c r="J11" s="175">
        <v>5.9</v>
      </c>
      <c r="K11" s="175">
        <v>3.1</v>
      </c>
      <c r="L11" s="39"/>
    </row>
    <row r="12" spans="1:12" ht="13.5" customHeight="1">
      <c r="A12" s="274"/>
      <c r="B12" s="40" t="s">
        <v>21</v>
      </c>
      <c r="C12" s="175">
        <v>7.7</v>
      </c>
      <c r="D12" s="175">
        <v>18.2</v>
      </c>
      <c r="E12" s="175">
        <v>16.7</v>
      </c>
      <c r="F12" s="175">
        <v>9.3000000000000007</v>
      </c>
      <c r="G12" s="175">
        <v>8.3000000000000007</v>
      </c>
      <c r="H12" s="175">
        <v>8</v>
      </c>
      <c r="I12" s="175">
        <v>5</v>
      </c>
      <c r="J12" s="175">
        <v>5.7</v>
      </c>
      <c r="K12" s="175">
        <v>3.2</v>
      </c>
      <c r="L12" s="39"/>
    </row>
    <row r="13" spans="1:12" ht="13.5" customHeight="1">
      <c r="A13" s="274"/>
      <c r="B13" s="40" t="s">
        <v>22</v>
      </c>
      <c r="C13" s="175">
        <v>7.4</v>
      </c>
      <c r="D13" s="175">
        <v>20</v>
      </c>
      <c r="E13" s="175">
        <v>16.100000000000001</v>
      </c>
      <c r="F13" s="175">
        <v>9.3000000000000007</v>
      </c>
      <c r="G13" s="175">
        <v>7.1</v>
      </c>
      <c r="H13" s="175">
        <v>7.8</v>
      </c>
      <c r="I13" s="175">
        <v>5.6</v>
      </c>
      <c r="J13" s="175">
        <v>5.6</v>
      </c>
      <c r="K13" s="175">
        <v>3.3</v>
      </c>
      <c r="L13" s="39"/>
    </row>
    <row r="14" spans="1:12" ht="13.5" customHeight="1">
      <c r="A14" s="274"/>
      <c r="B14" s="40" t="s">
        <v>23</v>
      </c>
      <c r="C14" s="175">
        <v>7.4</v>
      </c>
      <c r="D14" s="175">
        <v>22.2</v>
      </c>
      <c r="E14" s="175">
        <v>15.8</v>
      </c>
      <c r="F14" s="175">
        <v>9.5</v>
      </c>
      <c r="G14" s="175">
        <v>6.1</v>
      </c>
      <c r="H14" s="175">
        <v>7.4</v>
      </c>
      <c r="I14" s="175">
        <v>5.6</v>
      </c>
      <c r="J14" s="175">
        <v>5.0999999999999996</v>
      </c>
      <c r="K14" s="175">
        <v>3.2</v>
      </c>
      <c r="L14" s="39"/>
    </row>
    <row r="15" spans="1:12" ht="13.5" customHeight="1">
      <c r="A15" s="274"/>
      <c r="B15" s="40" t="s">
        <v>24</v>
      </c>
      <c r="C15" s="175">
        <v>7.5</v>
      </c>
      <c r="D15" s="175">
        <v>22.2</v>
      </c>
      <c r="E15" s="175">
        <v>15</v>
      </c>
      <c r="F15" s="175">
        <v>10.5</v>
      </c>
      <c r="G15" s="175">
        <v>7.5</v>
      </c>
      <c r="H15" s="175">
        <v>6</v>
      </c>
      <c r="I15" s="175">
        <v>6.4</v>
      </c>
      <c r="J15" s="175">
        <v>5.7</v>
      </c>
      <c r="K15" s="175" t="s">
        <v>45</v>
      </c>
      <c r="L15" s="39"/>
    </row>
    <row r="16" spans="1:12" ht="13.5" customHeight="1">
      <c r="A16" s="274"/>
      <c r="B16" s="40" t="s">
        <v>25</v>
      </c>
      <c r="C16" s="175">
        <v>7.6</v>
      </c>
      <c r="D16" s="175">
        <v>22.2</v>
      </c>
      <c r="E16" s="175">
        <v>15</v>
      </c>
      <c r="F16" s="175">
        <v>9.5</v>
      </c>
      <c r="G16" s="175">
        <v>7.4</v>
      </c>
      <c r="H16" s="175">
        <v>7.1</v>
      </c>
      <c r="I16" s="175">
        <v>6.4</v>
      </c>
      <c r="J16" s="175">
        <v>6.4</v>
      </c>
      <c r="K16" s="176" t="s">
        <v>45</v>
      </c>
      <c r="L16" s="39"/>
    </row>
    <row r="17" spans="1:12" ht="13.5" customHeight="1">
      <c r="A17" s="274"/>
      <c r="B17" s="40" t="s">
        <v>26</v>
      </c>
      <c r="C17" s="175">
        <v>7.1</v>
      </c>
      <c r="D17" s="175">
        <v>22.2</v>
      </c>
      <c r="E17" s="175">
        <v>13.6</v>
      </c>
      <c r="F17" s="175">
        <v>9.5</v>
      </c>
      <c r="G17" s="175">
        <v>6.4</v>
      </c>
      <c r="H17" s="175">
        <v>5.9</v>
      </c>
      <c r="I17" s="175">
        <v>6</v>
      </c>
      <c r="J17" s="175">
        <v>6.2</v>
      </c>
      <c r="K17" s="176">
        <v>3.1</v>
      </c>
      <c r="L17" s="39"/>
    </row>
    <row r="18" spans="1:12" ht="13.5" customHeight="1">
      <c r="A18" s="274"/>
      <c r="B18" s="40" t="s">
        <v>27</v>
      </c>
      <c r="C18" s="175">
        <v>6.8</v>
      </c>
      <c r="D18" s="175">
        <v>22.2</v>
      </c>
      <c r="E18" s="175">
        <v>14</v>
      </c>
      <c r="F18" s="175">
        <v>8.3000000000000007</v>
      </c>
      <c r="G18" s="175">
        <v>7.9</v>
      </c>
      <c r="H18" s="175">
        <v>5.7</v>
      </c>
      <c r="I18" s="175">
        <v>5.8</v>
      </c>
      <c r="J18" s="175">
        <v>5.8</v>
      </c>
      <c r="K18" s="176">
        <v>2.8</v>
      </c>
      <c r="L18" s="39"/>
    </row>
    <row r="19" spans="1:12" ht="13.5" customHeight="1">
      <c r="A19" s="274"/>
      <c r="B19" s="40" t="s">
        <v>28</v>
      </c>
      <c r="C19" s="175">
        <v>5.7</v>
      </c>
      <c r="D19" s="175">
        <v>10</v>
      </c>
      <c r="E19" s="175">
        <v>10</v>
      </c>
      <c r="F19" s="175">
        <v>7.1</v>
      </c>
      <c r="G19" s="175">
        <v>5.4</v>
      </c>
      <c r="H19" s="175">
        <v>4.7</v>
      </c>
      <c r="I19" s="175">
        <v>4.8</v>
      </c>
      <c r="J19" s="175">
        <v>5.6</v>
      </c>
      <c r="K19" s="176">
        <v>2.6</v>
      </c>
      <c r="L19" s="42"/>
    </row>
    <row r="20" spans="1:12" ht="13.5" customHeight="1">
      <c r="A20" s="274"/>
      <c r="B20" s="40" t="s">
        <v>29</v>
      </c>
      <c r="C20" s="175">
        <v>5.4</v>
      </c>
      <c r="D20" s="175">
        <v>10</v>
      </c>
      <c r="E20" s="175">
        <v>12.2</v>
      </c>
      <c r="F20" s="175">
        <v>7.5</v>
      </c>
      <c r="G20" s="175">
        <v>5.5</v>
      </c>
      <c r="H20" s="175">
        <v>4.8</v>
      </c>
      <c r="I20" s="175">
        <v>4.3</v>
      </c>
      <c r="J20" s="175">
        <v>4</v>
      </c>
      <c r="K20" s="176">
        <v>2.5</v>
      </c>
      <c r="L20" s="42"/>
    </row>
    <row r="21" spans="1:12" ht="13.5" customHeight="1">
      <c r="A21" s="274"/>
      <c r="B21" s="40" t="s">
        <v>30</v>
      </c>
      <c r="C21" s="177">
        <v>5.0999999999999996</v>
      </c>
      <c r="D21" s="177">
        <v>18.2</v>
      </c>
      <c r="E21" s="177">
        <v>9.3000000000000007</v>
      </c>
      <c r="F21" s="177">
        <v>6</v>
      </c>
      <c r="G21" s="177">
        <v>5.4</v>
      </c>
      <c r="H21" s="177">
        <v>4.9000000000000004</v>
      </c>
      <c r="I21" s="177">
        <v>4.5999999999999996</v>
      </c>
      <c r="J21" s="177">
        <v>4.7</v>
      </c>
      <c r="K21" s="178">
        <v>2.2000000000000002</v>
      </c>
      <c r="L21" s="42"/>
    </row>
    <row r="22" spans="1:12" ht="13.5" customHeight="1">
      <c r="A22" s="274"/>
      <c r="B22" s="20" t="s">
        <v>31</v>
      </c>
      <c r="C22" s="179">
        <v>4.4000000000000004</v>
      </c>
      <c r="D22" s="179">
        <v>20</v>
      </c>
      <c r="E22" s="179">
        <v>8.9</v>
      </c>
      <c r="F22" s="179">
        <v>6.1</v>
      </c>
      <c r="G22" s="179">
        <v>4</v>
      </c>
      <c r="H22" s="179">
        <v>4.9000000000000004</v>
      </c>
      <c r="I22" s="179">
        <v>3.3</v>
      </c>
      <c r="J22" s="179">
        <v>3.2</v>
      </c>
      <c r="K22" s="178">
        <v>1.9</v>
      </c>
      <c r="L22" s="42"/>
    </row>
    <row r="23" spans="1:12" ht="13.5" customHeight="1">
      <c r="A23" s="328"/>
      <c r="B23" s="40" t="s">
        <v>32</v>
      </c>
      <c r="C23" s="177">
        <v>3.8</v>
      </c>
      <c r="D23" s="177">
        <v>10</v>
      </c>
      <c r="E23" s="177">
        <v>7.8</v>
      </c>
      <c r="F23" s="177">
        <v>6.1</v>
      </c>
      <c r="G23" s="177">
        <v>3.9</v>
      </c>
      <c r="H23" s="177">
        <v>2.5</v>
      </c>
      <c r="I23" s="177">
        <v>3.3</v>
      </c>
      <c r="J23" s="177">
        <v>3.8</v>
      </c>
      <c r="K23" s="178" t="s">
        <v>45</v>
      </c>
      <c r="L23" s="35"/>
    </row>
    <row r="24" spans="1:12" ht="13.5" customHeight="1">
      <c r="A24" s="275"/>
      <c r="B24" s="43" t="s">
        <v>33</v>
      </c>
      <c r="C24" s="180">
        <v>3.4</v>
      </c>
      <c r="D24" s="180">
        <v>8.3000000000000007</v>
      </c>
      <c r="E24" s="180">
        <v>6</v>
      </c>
      <c r="F24" s="180">
        <v>6.2</v>
      </c>
      <c r="G24" s="180">
        <v>2.6</v>
      </c>
      <c r="H24" s="180">
        <v>3.7</v>
      </c>
      <c r="I24" s="180">
        <v>3.2</v>
      </c>
      <c r="J24" s="180">
        <v>3.1</v>
      </c>
      <c r="K24" s="181">
        <v>1.5</v>
      </c>
      <c r="L24" s="35"/>
    </row>
    <row r="25" spans="1:12" ht="13.5" customHeight="1">
      <c r="A25" s="182"/>
      <c r="B25" s="183"/>
      <c r="C25" s="184"/>
      <c r="D25" s="185"/>
      <c r="E25" s="185"/>
      <c r="F25" s="185"/>
      <c r="G25" s="185"/>
      <c r="H25" s="185"/>
      <c r="I25" s="185"/>
      <c r="J25" s="186"/>
      <c r="K25" s="186"/>
      <c r="L25" s="57"/>
    </row>
    <row r="26" spans="1:12" ht="13.5" customHeight="1">
      <c r="A26" s="329" t="s">
        <v>4</v>
      </c>
      <c r="B26" s="40" t="s">
        <v>126</v>
      </c>
      <c r="C26" s="46">
        <v>8.4</v>
      </c>
      <c r="D26" s="46">
        <v>20</v>
      </c>
      <c r="E26" s="46">
        <v>16.100000000000001</v>
      </c>
      <c r="F26" s="46">
        <v>12.2</v>
      </c>
      <c r="G26" s="46">
        <v>6.5</v>
      </c>
      <c r="H26" s="46">
        <v>8.5</v>
      </c>
      <c r="I26" s="46">
        <v>7.2</v>
      </c>
      <c r="J26" s="46">
        <v>7.8</v>
      </c>
      <c r="K26" s="45" t="s">
        <v>45</v>
      </c>
    </row>
    <row r="27" spans="1:12" ht="13.5" customHeight="1">
      <c r="A27" s="322"/>
      <c r="B27" s="40" t="s">
        <v>25</v>
      </c>
      <c r="C27" s="46">
        <v>8.4</v>
      </c>
      <c r="D27" s="46">
        <v>20</v>
      </c>
      <c r="E27" s="46">
        <v>16.100000000000001</v>
      </c>
      <c r="F27" s="46">
        <v>9.8000000000000007</v>
      </c>
      <c r="G27" s="46">
        <v>6.5</v>
      </c>
      <c r="H27" s="46">
        <v>8.3000000000000007</v>
      </c>
      <c r="I27" s="46">
        <v>7.3</v>
      </c>
      <c r="J27" s="46">
        <v>7.5</v>
      </c>
      <c r="K27" s="46" t="s">
        <v>45</v>
      </c>
      <c r="L27" s="39"/>
    </row>
    <row r="28" spans="1:12" ht="13.5" customHeight="1">
      <c r="A28" s="322"/>
      <c r="B28" s="40" t="s">
        <v>26</v>
      </c>
      <c r="C28" s="46">
        <v>7.9</v>
      </c>
      <c r="D28" s="46">
        <v>20</v>
      </c>
      <c r="E28" s="46">
        <v>16.100000000000001</v>
      </c>
      <c r="F28" s="46">
        <v>9.8000000000000007</v>
      </c>
      <c r="G28" s="46">
        <v>9.1</v>
      </c>
      <c r="H28" s="46">
        <v>6.3</v>
      </c>
      <c r="I28" s="46">
        <v>6.5</v>
      </c>
      <c r="J28" s="46">
        <v>7.2</v>
      </c>
      <c r="K28" s="46">
        <v>5</v>
      </c>
      <c r="L28" s="39"/>
    </row>
    <row r="29" spans="1:12" ht="13.5" customHeight="1">
      <c r="A29" s="322"/>
      <c r="B29" s="40" t="s">
        <v>27</v>
      </c>
      <c r="C29" s="46">
        <v>7.7</v>
      </c>
      <c r="D29" s="46">
        <v>25</v>
      </c>
      <c r="E29" s="46">
        <v>14.8</v>
      </c>
      <c r="F29" s="46">
        <v>10.5</v>
      </c>
      <c r="G29" s="46">
        <v>9.5</v>
      </c>
      <c r="H29" s="46">
        <v>6.1</v>
      </c>
      <c r="I29" s="46">
        <v>5.6</v>
      </c>
      <c r="J29" s="46">
        <v>7</v>
      </c>
      <c r="K29" s="46" t="s">
        <v>45</v>
      </c>
      <c r="L29" s="39"/>
    </row>
    <row r="30" spans="1:12" ht="13.5" customHeight="1">
      <c r="A30" s="322"/>
      <c r="B30" s="40" t="s">
        <v>28</v>
      </c>
      <c r="C30" s="46">
        <v>6.8</v>
      </c>
      <c r="D30" s="46">
        <v>20</v>
      </c>
      <c r="E30" s="46">
        <v>11.1</v>
      </c>
      <c r="F30" s="46">
        <v>7.9</v>
      </c>
      <c r="G30" s="46">
        <v>7.3</v>
      </c>
      <c r="H30" s="46">
        <v>6.3</v>
      </c>
      <c r="I30" s="46">
        <v>5.5</v>
      </c>
      <c r="J30" s="46">
        <v>6.8</v>
      </c>
      <c r="K30" s="46">
        <v>4.2</v>
      </c>
      <c r="L30" s="39"/>
    </row>
    <row r="31" spans="1:12" ht="13.5" customHeight="1">
      <c r="A31" s="322"/>
      <c r="B31" s="40" t="s">
        <v>29</v>
      </c>
      <c r="C31" s="46">
        <v>5.8</v>
      </c>
      <c r="D31" s="46">
        <v>20</v>
      </c>
      <c r="E31" s="46">
        <v>15.4</v>
      </c>
      <c r="F31" s="46">
        <v>8.1</v>
      </c>
      <c r="G31" s="46">
        <v>5</v>
      </c>
      <c r="H31" s="46">
        <v>6.4</v>
      </c>
      <c r="I31" s="46">
        <v>3.8</v>
      </c>
      <c r="J31" s="46">
        <v>5.5</v>
      </c>
      <c r="K31" s="46">
        <v>4.2</v>
      </c>
      <c r="L31" s="39"/>
    </row>
    <row r="32" spans="1:12" ht="13.5" customHeight="1">
      <c r="A32" s="322"/>
      <c r="B32" s="40" t="s">
        <v>30</v>
      </c>
      <c r="C32" s="46">
        <v>5.9</v>
      </c>
      <c r="D32" s="46">
        <v>16.7</v>
      </c>
      <c r="E32" s="46">
        <v>10.7</v>
      </c>
      <c r="F32" s="46">
        <v>5.7</v>
      </c>
      <c r="G32" s="46">
        <v>5</v>
      </c>
      <c r="H32" s="46">
        <v>6.7</v>
      </c>
      <c r="I32" s="46">
        <v>4.5999999999999996</v>
      </c>
      <c r="J32" s="46">
        <v>5.3</v>
      </c>
      <c r="K32" s="46">
        <v>3.7</v>
      </c>
      <c r="L32" s="39"/>
    </row>
    <row r="33" spans="1:12" ht="13.5" customHeight="1">
      <c r="A33" s="322"/>
      <c r="B33" s="40" t="s">
        <v>31</v>
      </c>
      <c r="C33" s="187">
        <v>4.9000000000000004</v>
      </c>
      <c r="D33" s="188">
        <v>20</v>
      </c>
      <c r="E33" s="188">
        <v>10.3</v>
      </c>
      <c r="F33" s="188">
        <v>8.6</v>
      </c>
      <c r="G33" s="188">
        <v>5</v>
      </c>
      <c r="H33" s="188">
        <v>4.5</v>
      </c>
      <c r="I33" s="188">
        <v>3.8</v>
      </c>
      <c r="J33" s="188">
        <v>4.0999999999999996</v>
      </c>
      <c r="K33" s="46">
        <v>3</v>
      </c>
      <c r="L33" s="42"/>
    </row>
    <row r="34" spans="1:12" ht="13.5" customHeight="1">
      <c r="A34" s="322"/>
      <c r="B34" s="40" t="s">
        <v>32</v>
      </c>
      <c r="C34" s="46">
        <v>4</v>
      </c>
      <c r="D34" s="46" t="s">
        <v>45</v>
      </c>
      <c r="E34" s="46">
        <v>7.7</v>
      </c>
      <c r="F34" s="46">
        <v>5.7</v>
      </c>
      <c r="G34" s="46">
        <v>4.8</v>
      </c>
      <c r="H34" s="46">
        <v>4.5</v>
      </c>
      <c r="I34" s="46">
        <v>3.7</v>
      </c>
      <c r="J34" s="46">
        <v>4</v>
      </c>
      <c r="K34" s="46" t="s">
        <v>45</v>
      </c>
      <c r="L34" s="42"/>
    </row>
    <row r="35" spans="1:12" ht="13.5" customHeight="1">
      <c r="A35" s="330"/>
      <c r="B35" s="43" t="s">
        <v>33</v>
      </c>
      <c r="C35" s="47">
        <v>3.8</v>
      </c>
      <c r="D35" s="47">
        <v>16.7</v>
      </c>
      <c r="E35" s="47">
        <v>7.7</v>
      </c>
      <c r="F35" s="47">
        <v>5.7</v>
      </c>
      <c r="G35" s="47">
        <v>4.9000000000000004</v>
      </c>
      <c r="H35" s="47">
        <v>4.7</v>
      </c>
      <c r="I35" s="47">
        <v>3.7</v>
      </c>
      <c r="J35" s="47">
        <v>2.7</v>
      </c>
      <c r="K35" s="47">
        <v>2.6</v>
      </c>
      <c r="L35" s="42"/>
    </row>
    <row r="36" spans="1:12" ht="13.5" customHeight="1">
      <c r="A36" s="49"/>
      <c r="B36" s="183"/>
      <c r="C36" s="185"/>
      <c r="D36" s="189"/>
      <c r="E36" s="189"/>
      <c r="F36" s="189"/>
      <c r="G36" s="189"/>
      <c r="H36" s="189"/>
      <c r="I36" s="189"/>
      <c r="J36" s="189"/>
      <c r="K36" s="189"/>
      <c r="L36" s="57"/>
    </row>
    <row r="37" spans="1:12" ht="13.5" customHeight="1">
      <c r="A37" s="320" t="s">
        <v>111</v>
      </c>
      <c r="B37" s="40" t="s">
        <v>126</v>
      </c>
      <c r="C37" s="46">
        <v>6.6</v>
      </c>
      <c r="D37" s="46">
        <v>25</v>
      </c>
      <c r="E37" s="46">
        <v>13.8</v>
      </c>
      <c r="F37" s="46">
        <v>8.6</v>
      </c>
      <c r="G37" s="46">
        <v>8.8000000000000007</v>
      </c>
      <c r="H37" s="46">
        <v>5.7</v>
      </c>
      <c r="I37" s="46">
        <v>5.3</v>
      </c>
      <c r="J37" s="46">
        <v>4.8</v>
      </c>
      <c r="K37" s="45" t="s">
        <v>45</v>
      </c>
      <c r="L37" s="57"/>
    </row>
    <row r="38" spans="1:12" ht="13.5" customHeight="1">
      <c r="A38" s="321"/>
      <c r="B38" s="40" t="s">
        <v>25</v>
      </c>
      <c r="C38" s="46">
        <v>6.2</v>
      </c>
      <c r="D38" s="46">
        <v>25</v>
      </c>
      <c r="E38" s="46">
        <v>10.3</v>
      </c>
      <c r="F38" s="46">
        <v>8.8000000000000007</v>
      </c>
      <c r="G38" s="46">
        <v>5.6</v>
      </c>
      <c r="H38" s="46">
        <v>5.4</v>
      </c>
      <c r="I38" s="46">
        <v>5.3</v>
      </c>
      <c r="J38" s="46">
        <v>4.7</v>
      </c>
      <c r="K38" s="46" t="s">
        <v>45</v>
      </c>
      <c r="L38" s="57"/>
    </row>
    <row r="39" spans="1:12" ht="13.5" customHeight="1">
      <c r="A39" s="321" t="s">
        <v>5</v>
      </c>
      <c r="B39" s="40" t="s">
        <v>26</v>
      </c>
      <c r="C39" s="46">
        <v>5.6</v>
      </c>
      <c r="D39" s="46" t="s">
        <v>45</v>
      </c>
      <c r="E39" s="46">
        <v>10.7</v>
      </c>
      <c r="F39" s="46">
        <v>9.1</v>
      </c>
      <c r="G39" s="46">
        <v>2.9</v>
      </c>
      <c r="H39" s="46">
        <v>5.3</v>
      </c>
      <c r="I39" s="46">
        <v>5.3</v>
      </c>
      <c r="J39" s="46">
        <v>4.5</v>
      </c>
      <c r="K39" s="46" t="s">
        <v>45</v>
      </c>
      <c r="L39" s="57"/>
    </row>
    <row r="40" spans="1:12" ht="13.5" customHeight="1">
      <c r="A40" s="321"/>
      <c r="B40" s="40" t="s">
        <v>27</v>
      </c>
      <c r="C40" s="46">
        <v>5.8</v>
      </c>
      <c r="D40" s="46">
        <v>20</v>
      </c>
      <c r="E40" s="46">
        <v>13</v>
      </c>
      <c r="F40" s="46">
        <v>5.9</v>
      </c>
      <c r="G40" s="46">
        <v>5.9</v>
      </c>
      <c r="H40" s="46">
        <v>5.3</v>
      </c>
      <c r="I40" s="46">
        <v>6.1</v>
      </c>
      <c r="J40" s="46">
        <v>4.0999999999999996</v>
      </c>
      <c r="K40" s="46" t="s">
        <v>45</v>
      </c>
      <c r="L40" s="57"/>
    </row>
    <row r="41" spans="1:12" ht="13.5" customHeight="1">
      <c r="A41" s="321"/>
      <c r="B41" s="40" t="s">
        <v>28</v>
      </c>
      <c r="C41" s="46">
        <v>4.7</v>
      </c>
      <c r="D41" s="46" t="s">
        <v>45</v>
      </c>
      <c r="E41" s="46">
        <v>8.6999999999999993</v>
      </c>
      <c r="F41" s="46">
        <v>6.3</v>
      </c>
      <c r="G41" s="46">
        <v>6.1</v>
      </c>
      <c r="H41" s="46">
        <v>5.4</v>
      </c>
      <c r="I41" s="46">
        <v>3.9</v>
      </c>
      <c r="J41" s="46">
        <v>3.9</v>
      </c>
      <c r="K41" s="46" t="s">
        <v>45</v>
      </c>
      <c r="L41" s="57"/>
    </row>
    <row r="42" spans="1:12" ht="13.5" customHeight="1">
      <c r="A42" s="321"/>
      <c r="B42" s="40" t="s">
        <v>29</v>
      </c>
      <c r="C42" s="46">
        <v>4.7</v>
      </c>
      <c r="D42" s="46" t="s">
        <v>45</v>
      </c>
      <c r="E42" s="46">
        <v>8.6999999999999993</v>
      </c>
      <c r="F42" s="46">
        <v>6.5</v>
      </c>
      <c r="G42" s="46">
        <v>6.1</v>
      </c>
      <c r="H42" s="46">
        <v>5.4</v>
      </c>
      <c r="I42" s="46">
        <v>3.8</v>
      </c>
      <c r="J42" s="46">
        <v>2</v>
      </c>
      <c r="K42" s="46" t="s">
        <v>45</v>
      </c>
      <c r="L42" s="57"/>
    </row>
    <row r="43" spans="1:12" ht="13.5" customHeight="1">
      <c r="A43" s="321"/>
      <c r="B43" s="40" t="s">
        <v>30</v>
      </c>
      <c r="C43" s="46">
        <v>4.2</v>
      </c>
      <c r="D43" s="46">
        <v>16.7</v>
      </c>
      <c r="E43" s="46">
        <v>7.7</v>
      </c>
      <c r="F43" s="46">
        <v>3.1</v>
      </c>
      <c r="G43" s="46">
        <v>5.9</v>
      </c>
      <c r="H43" s="46">
        <v>5.4</v>
      </c>
      <c r="I43" s="46">
        <v>3.7</v>
      </c>
      <c r="J43" s="46">
        <v>1.9</v>
      </c>
      <c r="K43" s="46" t="s">
        <v>45</v>
      </c>
      <c r="L43" s="57"/>
    </row>
    <row r="44" spans="1:12" ht="13.5" customHeight="1">
      <c r="A44" s="321"/>
      <c r="B44" s="20" t="s">
        <v>31</v>
      </c>
      <c r="C44" s="188">
        <v>3.8</v>
      </c>
      <c r="D44" s="188">
        <v>20</v>
      </c>
      <c r="E44" s="188">
        <v>7.1</v>
      </c>
      <c r="F44" s="188">
        <v>3.2</v>
      </c>
      <c r="G44" s="188">
        <v>2.9</v>
      </c>
      <c r="H44" s="188">
        <v>2.7</v>
      </c>
      <c r="I44" s="188">
        <v>3.6</v>
      </c>
      <c r="J44" s="188">
        <v>1.9</v>
      </c>
      <c r="K44" s="46" t="s">
        <v>45</v>
      </c>
      <c r="L44" s="57"/>
    </row>
    <row r="45" spans="1:12" ht="13.5" customHeight="1">
      <c r="A45" s="322"/>
      <c r="B45" s="40" t="s">
        <v>32</v>
      </c>
      <c r="C45" s="46">
        <v>3.1</v>
      </c>
      <c r="D45" s="46" t="s">
        <v>45</v>
      </c>
      <c r="E45" s="46">
        <v>4</v>
      </c>
      <c r="F45" s="46">
        <v>6.5</v>
      </c>
      <c r="G45" s="46">
        <v>2.9</v>
      </c>
      <c r="H45" s="46">
        <v>2.7</v>
      </c>
      <c r="I45" s="46">
        <v>2.7</v>
      </c>
      <c r="J45" s="46">
        <v>3.6</v>
      </c>
      <c r="K45" s="46" t="s">
        <v>45</v>
      </c>
      <c r="L45" s="57"/>
    </row>
    <row r="46" spans="1:12" ht="13.5" customHeight="1">
      <c r="A46" s="323"/>
      <c r="B46" s="43" t="s">
        <v>33</v>
      </c>
      <c r="C46" s="47">
        <v>3</v>
      </c>
      <c r="D46" s="47" t="s">
        <v>45</v>
      </c>
      <c r="E46" s="47">
        <v>4</v>
      </c>
      <c r="F46" s="47">
        <v>6.5</v>
      </c>
      <c r="G46" s="47">
        <v>2.8</v>
      </c>
      <c r="H46" s="47">
        <v>2.7</v>
      </c>
      <c r="I46" s="47">
        <v>2.6</v>
      </c>
      <c r="J46" s="47">
        <v>3.5</v>
      </c>
      <c r="K46" s="47" t="s">
        <v>45</v>
      </c>
      <c r="L46" s="57"/>
    </row>
    <row r="47" spans="1:12">
      <c r="A47" s="49"/>
      <c r="B47" s="50"/>
      <c r="C47" s="148"/>
      <c r="D47" s="148"/>
      <c r="E47" s="148"/>
      <c r="F47" s="148"/>
      <c r="G47" s="148"/>
      <c r="H47" s="148"/>
      <c r="I47" s="148"/>
      <c r="J47" s="148"/>
      <c r="K47" s="148"/>
      <c r="L47" s="30"/>
    </row>
    <row r="48" spans="1:12">
      <c r="A48" s="49"/>
      <c r="B48" s="50"/>
      <c r="C48" s="148"/>
      <c r="D48" s="148"/>
      <c r="E48" s="148"/>
      <c r="F48" s="148"/>
      <c r="G48" s="148"/>
      <c r="H48" s="148"/>
      <c r="I48" s="148"/>
      <c r="J48" s="148"/>
      <c r="K48" s="148"/>
      <c r="L48" s="30"/>
    </row>
    <row r="49" spans="1:12">
      <c r="A49" s="49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4"/>
    </row>
    <row r="50" spans="1:12">
      <c r="A50" s="49"/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4"/>
    </row>
    <row r="51" spans="1:12">
      <c r="A51" s="49"/>
      <c r="B51" s="52"/>
      <c r="C51" s="53"/>
      <c r="D51" s="52"/>
      <c r="E51" s="52"/>
      <c r="F51" s="52"/>
      <c r="G51" s="52"/>
      <c r="H51" s="52"/>
      <c r="I51" s="52"/>
      <c r="J51" s="53"/>
      <c r="K51" s="53"/>
      <c r="L51" s="4"/>
    </row>
    <row r="52" spans="1:12">
      <c r="A52" s="7"/>
      <c r="B52" s="4"/>
      <c r="C52" s="54"/>
      <c r="D52" s="4"/>
      <c r="E52" s="4"/>
      <c r="F52" s="4"/>
      <c r="G52" s="4"/>
      <c r="H52" s="4"/>
      <c r="I52" s="4"/>
      <c r="J52" s="4"/>
      <c r="K52" s="4"/>
      <c r="L52" s="4"/>
    </row>
    <row r="53" spans="1:12">
      <c r="A53" s="7"/>
      <c r="B53" s="4"/>
      <c r="C53" s="54"/>
      <c r="D53" s="4"/>
      <c r="E53" s="4"/>
      <c r="F53" s="4"/>
      <c r="G53" s="4"/>
      <c r="H53" s="4"/>
      <c r="I53" s="4"/>
      <c r="J53" s="4"/>
      <c r="K53" s="4"/>
      <c r="L53" s="4"/>
    </row>
    <row r="54" spans="1:12">
      <c r="A54" s="7"/>
      <c r="B54" s="4"/>
      <c r="C54" s="5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7"/>
      <c r="B55" s="4"/>
      <c r="C55" s="54"/>
      <c r="D55" s="4"/>
      <c r="E55" s="4"/>
      <c r="F55" s="4"/>
      <c r="G55" s="4"/>
      <c r="H55" s="4"/>
      <c r="I55" s="4"/>
      <c r="J55" s="4"/>
      <c r="K55" s="4"/>
      <c r="L55" s="4"/>
    </row>
    <row r="56" spans="1:12">
      <c r="A56" s="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>
      <c r="A60" s="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>
      <c r="A61" s="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>
      <c r="A62" s="7"/>
      <c r="B62" s="4"/>
      <c r="C62" s="54"/>
      <c r="D62" s="4"/>
      <c r="E62" s="4"/>
      <c r="F62" s="4"/>
      <c r="G62" s="4"/>
      <c r="H62" s="4"/>
      <c r="I62" s="4"/>
      <c r="J62" s="4"/>
      <c r="K62" s="4"/>
      <c r="L62" s="4"/>
    </row>
    <row r="63" spans="1:12">
      <c r="A63" s="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>
      <c r="A64" s="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>
      <c r="A65" s="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>
      <c r="A66" s="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>
      <c r="A68" s="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>
      <c r="A69" s="7"/>
      <c r="B69" s="4"/>
      <c r="C69" s="9"/>
      <c r="D69" s="9"/>
      <c r="E69" s="9"/>
      <c r="F69" s="9"/>
      <c r="G69" s="4"/>
      <c r="H69" s="4"/>
      <c r="I69" s="4"/>
      <c r="J69" s="4"/>
      <c r="K69" s="4"/>
      <c r="L69" s="4"/>
    </row>
    <row r="70" spans="1:12">
      <c r="A70" s="7"/>
      <c r="B70" s="4"/>
      <c r="C70" s="54"/>
      <c r="D70" s="9"/>
      <c r="E70" s="9"/>
      <c r="F70" s="9"/>
      <c r="G70" s="4"/>
      <c r="H70" s="39"/>
      <c r="I70" s="39"/>
      <c r="J70" s="4"/>
      <c r="K70" s="4"/>
      <c r="L70" s="4"/>
    </row>
    <row r="71" spans="1:12">
      <c r="A71" s="7"/>
      <c r="B71" s="4"/>
      <c r="C71" s="4"/>
      <c r="D71" s="4"/>
      <c r="E71" s="4"/>
      <c r="F71" s="4"/>
      <c r="G71" s="4"/>
      <c r="H71" s="39"/>
      <c r="I71" s="39"/>
      <c r="J71" s="4"/>
      <c r="K71" s="4"/>
      <c r="L71" s="4"/>
    </row>
    <row r="72" spans="1:12">
      <c r="A72" s="7"/>
      <c r="B72" s="4"/>
      <c r="C72" s="4"/>
      <c r="D72" s="4"/>
      <c r="E72" s="4"/>
      <c r="F72" s="4"/>
      <c r="G72" s="4"/>
      <c r="H72" s="39"/>
      <c r="I72" s="39"/>
      <c r="J72" s="4"/>
      <c r="K72" s="4"/>
      <c r="L72" s="4"/>
    </row>
  </sheetData>
  <mergeCells count="6">
    <mergeCell ref="A37:A46"/>
    <mergeCell ref="A1:K1"/>
    <mergeCell ref="C4:C5"/>
    <mergeCell ref="K4:K5"/>
    <mergeCell ref="A6:A24"/>
    <mergeCell ref="A26:A3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&amp;C－14－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84"/>
  <sheetViews>
    <sheetView view="pageBreakPreview" zoomScaleNormal="100" workbookViewId="0">
      <selection activeCell="G2" sqref="G2"/>
    </sheetView>
  </sheetViews>
  <sheetFormatPr defaultRowHeight="12"/>
  <cols>
    <col min="1" max="2" width="3" style="55" customWidth="1"/>
    <col min="3" max="3" width="9.5" style="5" customWidth="1"/>
    <col min="4" max="13" width="7.125" style="5" customWidth="1"/>
    <col min="14" max="14" width="9" style="5"/>
    <col min="15" max="24" width="7.125" style="5" customWidth="1"/>
    <col min="25" max="256" width="9" style="5"/>
    <col min="257" max="258" width="3" style="5" customWidth="1"/>
    <col min="259" max="259" width="9.5" style="5" customWidth="1"/>
    <col min="260" max="269" width="7.125" style="5" customWidth="1"/>
    <col min="270" max="270" width="9" style="5"/>
    <col min="271" max="280" width="7.125" style="5" customWidth="1"/>
    <col min="281" max="512" width="9" style="5"/>
    <col min="513" max="514" width="3" style="5" customWidth="1"/>
    <col min="515" max="515" width="9.5" style="5" customWidth="1"/>
    <col min="516" max="525" width="7.125" style="5" customWidth="1"/>
    <col min="526" max="526" width="9" style="5"/>
    <col min="527" max="536" width="7.125" style="5" customWidth="1"/>
    <col min="537" max="768" width="9" style="5"/>
    <col min="769" max="770" width="3" style="5" customWidth="1"/>
    <col min="771" max="771" width="9.5" style="5" customWidth="1"/>
    <col min="772" max="781" width="7.125" style="5" customWidth="1"/>
    <col min="782" max="782" width="9" style="5"/>
    <col min="783" max="792" width="7.125" style="5" customWidth="1"/>
    <col min="793" max="1024" width="9" style="5"/>
    <col min="1025" max="1026" width="3" style="5" customWidth="1"/>
    <col min="1027" max="1027" width="9.5" style="5" customWidth="1"/>
    <col min="1028" max="1037" width="7.125" style="5" customWidth="1"/>
    <col min="1038" max="1038" width="9" style="5"/>
    <col min="1039" max="1048" width="7.125" style="5" customWidth="1"/>
    <col min="1049" max="1280" width="9" style="5"/>
    <col min="1281" max="1282" width="3" style="5" customWidth="1"/>
    <col min="1283" max="1283" width="9.5" style="5" customWidth="1"/>
    <col min="1284" max="1293" width="7.125" style="5" customWidth="1"/>
    <col min="1294" max="1294" width="9" style="5"/>
    <col min="1295" max="1304" width="7.125" style="5" customWidth="1"/>
    <col min="1305" max="1536" width="9" style="5"/>
    <col min="1537" max="1538" width="3" style="5" customWidth="1"/>
    <col min="1539" max="1539" width="9.5" style="5" customWidth="1"/>
    <col min="1540" max="1549" width="7.125" style="5" customWidth="1"/>
    <col min="1550" max="1550" width="9" style="5"/>
    <col min="1551" max="1560" width="7.125" style="5" customWidth="1"/>
    <col min="1561" max="1792" width="9" style="5"/>
    <col min="1793" max="1794" width="3" style="5" customWidth="1"/>
    <col min="1795" max="1795" width="9.5" style="5" customWidth="1"/>
    <col min="1796" max="1805" width="7.125" style="5" customWidth="1"/>
    <col min="1806" max="1806" width="9" style="5"/>
    <col min="1807" max="1816" width="7.125" style="5" customWidth="1"/>
    <col min="1817" max="2048" width="9" style="5"/>
    <col min="2049" max="2050" width="3" style="5" customWidth="1"/>
    <col min="2051" max="2051" width="9.5" style="5" customWidth="1"/>
    <col min="2052" max="2061" width="7.125" style="5" customWidth="1"/>
    <col min="2062" max="2062" width="9" style="5"/>
    <col min="2063" max="2072" width="7.125" style="5" customWidth="1"/>
    <col min="2073" max="2304" width="9" style="5"/>
    <col min="2305" max="2306" width="3" style="5" customWidth="1"/>
    <col min="2307" max="2307" width="9.5" style="5" customWidth="1"/>
    <col min="2308" max="2317" width="7.125" style="5" customWidth="1"/>
    <col min="2318" max="2318" width="9" style="5"/>
    <col min="2319" max="2328" width="7.125" style="5" customWidth="1"/>
    <col min="2329" max="2560" width="9" style="5"/>
    <col min="2561" max="2562" width="3" style="5" customWidth="1"/>
    <col min="2563" max="2563" width="9.5" style="5" customWidth="1"/>
    <col min="2564" max="2573" width="7.125" style="5" customWidth="1"/>
    <col min="2574" max="2574" width="9" style="5"/>
    <col min="2575" max="2584" width="7.125" style="5" customWidth="1"/>
    <col min="2585" max="2816" width="9" style="5"/>
    <col min="2817" max="2818" width="3" style="5" customWidth="1"/>
    <col min="2819" max="2819" width="9.5" style="5" customWidth="1"/>
    <col min="2820" max="2829" width="7.125" style="5" customWidth="1"/>
    <col min="2830" max="2830" width="9" style="5"/>
    <col min="2831" max="2840" width="7.125" style="5" customWidth="1"/>
    <col min="2841" max="3072" width="9" style="5"/>
    <col min="3073" max="3074" width="3" style="5" customWidth="1"/>
    <col min="3075" max="3075" width="9.5" style="5" customWidth="1"/>
    <col min="3076" max="3085" width="7.125" style="5" customWidth="1"/>
    <col min="3086" max="3086" width="9" style="5"/>
    <col min="3087" max="3096" width="7.125" style="5" customWidth="1"/>
    <col min="3097" max="3328" width="9" style="5"/>
    <col min="3329" max="3330" width="3" style="5" customWidth="1"/>
    <col min="3331" max="3331" width="9.5" style="5" customWidth="1"/>
    <col min="3332" max="3341" width="7.125" style="5" customWidth="1"/>
    <col min="3342" max="3342" width="9" style="5"/>
    <col min="3343" max="3352" width="7.125" style="5" customWidth="1"/>
    <col min="3353" max="3584" width="9" style="5"/>
    <col min="3585" max="3586" width="3" style="5" customWidth="1"/>
    <col min="3587" max="3587" width="9.5" style="5" customWidth="1"/>
    <col min="3588" max="3597" width="7.125" style="5" customWidth="1"/>
    <col min="3598" max="3598" width="9" style="5"/>
    <col min="3599" max="3608" width="7.125" style="5" customWidth="1"/>
    <col min="3609" max="3840" width="9" style="5"/>
    <col min="3841" max="3842" width="3" style="5" customWidth="1"/>
    <col min="3843" max="3843" width="9.5" style="5" customWidth="1"/>
    <col min="3844" max="3853" width="7.125" style="5" customWidth="1"/>
    <col min="3854" max="3854" width="9" style="5"/>
    <col min="3855" max="3864" width="7.125" style="5" customWidth="1"/>
    <col min="3865" max="4096" width="9" style="5"/>
    <col min="4097" max="4098" width="3" style="5" customWidth="1"/>
    <col min="4099" max="4099" width="9.5" style="5" customWidth="1"/>
    <col min="4100" max="4109" width="7.125" style="5" customWidth="1"/>
    <col min="4110" max="4110" width="9" style="5"/>
    <col min="4111" max="4120" width="7.125" style="5" customWidth="1"/>
    <col min="4121" max="4352" width="9" style="5"/>
    <col min="4353" max="4354" width="3" style="5" customWidth="1"/>
    <col min="4355" max="4355" width="9.5" style="5" customWidth="1"/>
    <col min="4356" max="4365" width="7.125" style="5" customWidth="1"/>
    <col min="4366" max="4366" width="9" style="5"/>
    <col min="4367" max="4376" width="7.125" style="5" customWidth="1"/>
    <col min="4377" max="4608" width="9" style="5"/>
    <col min="4609" max="4610" width="3" style="5" customWidth="1"/>
    <col min="4611" max="4611" width="9.5" style="5" customWidth="1"/>
    <col min="4612" max="4621" width="7.125" style="5" customWidth="1"/>
    <col min="4622" max="4622" width="9" style="5"/>
    <col min="4623" max="4632" width="7.125" style="5" customWidth="1"/>
    <col min="4633" max="4864" width="9" style="5"/>
    <col min="4865" max="4866" width="3" style="5" customWidth="1"/>
    <col min="4867" max="4867" width="9.5" style="5" customWidth="1"/>
    <col min="4868" max="4877" width="7.125" style="5" customWidth="1"/>
    <col min="4878" max="4878" width="9" style="5"/>
    <col min="4879" max="4888" width="7.125" style="5" customWidth="1"/>
    <col min="4889" max="5120" width="9" style="5"/>
    <col min="5121" max="5122" width="3" style="5" customWidth="1"/>
    <col min="5123" max="5123" width="9.5" style="5" customWidth="1"/>
    <col min="5124" max="5133" width="7.125" style="5" customWidth="1"/>
    <col min="5134" max="5134" width="9" style="5"/>
    <col min="5135" max="5144" width="7.125" style="5" customWidth="1"/>
    <col min="5145" max="5376" width="9" style="5"/>
    <col min="5377" max="5378" width="3" style="5" customWidth="1"/>
    <col min="5379" max="5379" width="9.5" style="5" customWidth="1"/>
    <col min="5380" max="5389" width="7.125" style="5" customWidth="1"/>
    <col min="5390" max="5390" width="9" style="5"/>
    <col min="5391" max="5400" width="7.125" style="5" customWidth="1"/>
    <col min="5401" max="5632" width="9" style="5"/>
    <col min="5633" max="5634" width="3" style="5" customWidth="1"/>
    <col min="5635" max="5635" width="9.5" style="5" customWidth="1"/>
    <col min="5636" max="5645" width="7.125" style="5" customWidth="1"/>
    <col min="5646" max="5646" width="9" style="5"/>
    <col min="5647" max="5656" width="7.125" style="5" customWidth="1"/>
    <col min="5657" max="5888" width="9" style="5"/>
    <col min="5889" max="5890" width="3" style="5" customWidth="1"/>
    <col min="5891" max="5891" width="9.5" style="5" customWidth="1"/>
    <col min="5892" max="5901" width="7.125" style="5" customWidth="1"/>
    <col min="5902" max="5902" width="9" style="5"/>
    <col min="5903" max="5912" width="7.125" style="5" customWidth="1"/>
    <col min="5913" max="6144" width="9" style="5"/>
    <col min="6145" max="6146" width="3" style="5" customWidth="1"/>
    <col min="6147" max="6147" width="9.5" style="5" customWidth="1"/>
    <col min="6148" max="6157" width="7.125" style="5" customWidth="1"/>
    <col min="6158" max="6158" width="9" style="5"/>
    <col min="6159" max="6168" width="7.125" style="5" customWidth="1"/>
    <col min="6169" max="6400" width="9" style="5"/>
    <col min="6401" max="6402" width="3" style="5" customWidth="1"/>
    <col min="6403" max="6403" width="9.5" style="5" customWidth="1"/>
    <col min="6404" max="6413" width="7.125" style="5" customWidth="1"/>
    <col min="6414" max="6414" width="9" style="5"/>
    <col min="6415" max="6424" width="7.125" style="5" customWidth="1"/>
    <col min="6425" max="6656" width="9" style="5"/>
    <col min="6657" max="6658" width="3" style="5" customWidth="1"/>
    <col min="6659" max="6659" width="9.5" style="5" customWidth="1"/>
    <col min="6660" max="6669" width="7.125" style="5" customWidth="1"/>
    <col min="6670" max="6670" width="9" style="5"/>
    <col min="6671" max="6680" width="7.125" style="5" customWidth="1"/>
    <col min="6681" max="6912" width="9" style="5"/>
    <col min="6913" max="6914" width="3" style="5" customWidth="1"/>
    <col min="6915" max="6915" width="9.5" style="5" customWidth="1"/>
    <col min="6916" max="6925" width="7.125" style="5" customWidth="1"/>
    <col min="6926" max="6926" width="9" style="5"/>
    <col min="6927" max="6936" width="7.125" style="5" customWidth="1"/>
    <col min="6937" max="7168" width="9" style="5"/>
    <col min="7169" max="7170" width="3" style="5" customWidth="1"/>
    <col min="7171" max="7171" width="9.5" style="5" customWidth="1"/>
    <col min="7172" max="7181" width="7.125" style="5" customWidth="1"/>
    <col min="7182" max="7182" width="9" style="5"/>
    <col min="7183" max="7192" width="7.125" style="5" customWidth="1"/>
    <col min="7193" max="7424" width="9" style="5"/>
    <col min="7425" max="7426" width="3" style="5" customWidth="1"/>
    <col min="7427" max="7427" width="9.5" style="5" customWidth="1"/>
    <col min="7428" max="7437" width="7.125" style="5" customWidth="1"/>
    <col min="7438" max="7438" width="9" style="5"/>
    <col min="7439" max="7448" width="7.125" style="5" customWidth="1"/>
    <col min="7449" max="7680" width="9" style="5"/>
    <col min="7681" max="7682" width="3" style="5" customWidth="1"/>
    <col min="7683" max="7683" width="9.5" style="5" customWidth="1"/>
    <col min="7684" max="7693" width="7.125" style="5" customWidth="1"/>
    <col min="7694" max="7694" width="9" style="5"/>
    <col min="7695" max="7704" width="7.125" style="5" customWidth="1"/>
    <col min="7705" max="7936" width="9" style="5"/>
    <col min="7937" max="7938" width="3" style="5" customWidth="1"/>
    <col min="7939" max="7939" width="9.5" style="5" customWidth="1"/>
    <col min="7940" max="7949" width="7.125" style="5" customWidth="1"/>
    <col min="7950" max="7950" width="9" style="5"/>
    <col min="7951" max="7960" width="7.125" style="5" customWidth="1"/>
    <col min="7961" max="8192" width="9" style="5"/>
    <col min="8193" max="8194" width="3" style="5" customWidth="1"/>
    <col min="8195" max="8195" width="9.5" style="5" customWidth="1"/>
    <col min="8196" max="8205" width="7.125" style="5" customWidth="1"/>
    <col min="8206" max="8206" width="9" style="5"/>
    <col min="8207" max="8216" width="7.125" style="5" customWidth="1"/>
    <col min="8217" max="8448" width="9" style="5"/>
    <col min="8449" max="8450" width="3" style="5" customWidth="1"/>
    <col min="8451" max="8451" width="9.5" style="5" customWidth="1"/>
    <col min="8452" max="8461" width="7.125" style="5" customWidth="1"/>
    <col min="8462" max="8462" width="9" style="5"/>
    <col min="8463" max="8472" width="7.125" style="5" customWidth="1"/>
    <col min="8473" max="8704" width="9" style="5"/>
    <col min="8705" max="8706" width="3" style="5" customWidth="1"/>
    <col min="8707" max="8707" width="9.5" style="5" customWidth="1"/>
    <col min="8708" max="8717" width="7.125" style="5" customWidth="1"/>
    <col min="8718" max="8718" width="9" style="5"/>
    <col min="8719" max="8728" width="7.125" style="5" customWidth="1"/>
    <col min="8729" max="8960" width="9" style="5"/>
    <col min="8961" max="8962" width="3" style="5" customWidth="1"/>
    <col min="8963" max="8963" width="9.5" style="5" customWidth="1"/>
    <col min="8964" max="8973" width="7.125" style="5" customWidth="1"/>
    <col min="8974" max="8974" width="9" style="5"/>
    <col min="8975" max="8984" width="7.125" style="5" customWidth="1"/>
    <col min="8985" max="9216" width="9" style="5"/>
    <col min="9217" max="9218" width="3" style="5" customWidth="1"/>
    <col min="9219" max="9219" width="9.5" style="5" customWidth="1"/>
    <col min="9220" max="9229" width="7.125" style="5" customWidth="1"/>
    <col min="9230" max="9230" width="9" style="5"/>
    <col min="9231" max="9240" width="7.125" style="5" customWidth="1"/>
    <col min="9241" max="9472" width="9" style="5"/>
    <col min="9473" max="9474" width="3" style="5" customWidth="1"/>
    <col min="9475" max="9475" width="9.5" style="5" customWidth="1"/>
    <col min="9476" max="9485" width="7.125" style="5" customWidth="1"/>
    <col min="9486" max="9486" width="9" style="5"/>
    <col min="9487" max="9496" width="7.125" style="5" customWidth="1"/>
    <col min="9497" max="9728" width="9" style="5"/>
    <col min="9729" max="9730" width="3" style="5" customWidth="1"/>
    <col min="9731" max="9731" width="9.5" style="5" customWidth="1"/>
    <col min="9732" max="9741" width="7.125" style="5" customWidth="1"/>
    <col min="9742" max="9742" width="9" style="5"/>
    <col min="9743" max="9752" width="7.125" style="5" customWidth="1"/>
    <col min="9753" max="9984" width="9" style="5"/>
    <col min="9985" max="9986" width="3" style="5" customWidth="1"/>
    <col min="9987" max="9987" width="9.5" style="5" customWidth="1"/>
    <col min="9988" max="9997" width="7.125" style="5" customWidth="1"/>
    <col min="9998" max="9998" width="9" style="5"/>
    <col min="9999" max="10008" width="7.125" style="5" customWidth="1"/>
    <col min="10009" max="10240" width="9" style="5"/>
    <col min="10241" max="10242" width="3" style="5" customWidth="1"/>
    <col min="10243" max="10243" width="9.5" style="5" customWidth="1"/>
    <col min="10244" max="10253" width="7.125" style="5" customWidth="1"/>
    <col min="10254" max="10254" width="9" style="5"/>
    <col min="10255" max="10264" width="7.125" style="5" customWidth="1"/>
    <col min="10265" max="10496" width="9" style="5"/>
    <col min="10497" max="10498" width="3" style="5" customWidth="1"/>
    <col min="10499" max="10499" width="9.5" style="5" customWidth="1"/>
    <col min="10500" max="10509" width="7.125" style="5" customWidth="1"/>
    <col min="10510" max="10510" width="9" style="5"/>
    <col min="10511" max="10520" width="7.125" style="5" customWidth="1"/>
    <col min="10521" max="10752" width="9" style="5"/>
    <col min="10753" max="10754" width="3" style="5" customWidth="1"/>
    <col min="10755" max="10755" width="9.5" style="5" customWidth="1"/>
    <col min="10756" max="10765" width="7.125" style="5" customWidth="1"/>
    <col min="10766" max="10766" width="9" style="5"/>
    <col min="10767" max="10776" width="7.125" style="5" customWidth="1"/>
    <col min="10777" max="11008" width="9" style="5"/>
    <col min="11009" max="11010" width="3" style="5" customWidth="1"/>
    <col min="11011" max="11011" width="9.5" style="5" customWidth="1"/>
    <col min="11012" max="11021" width="7.125" style="5" customWidth="1"/>
    <col min="11022" max="11022" width="9" style="5"/>
    <col min="11023" max="11032" width="7.125" style="5" customWidth="1"/>
    <col min="11033" max="11264" width="9" style="5"/>
    <col min="11265" max="11266" width="3" style="5" customWidth="1"/>
    <col min="11267" max="11267" width="9.5" style="5" customWidth="1"/>
    <col min="11268" max="11277" width="7.125" style="5" customWidth="1"/>
    <col min="11278" max="11278" width="9" style="5"/>
    <col min="11279" max="11288" width="7.125" style="5" customWidth="1"/>
    <col min="11289" max="11520" width="9" style="5"/>
    <col min="11521" max="11522" width="3" style="5" customWidth="1"/>
    <col min="11523" max="11523" width="9.5" style="5" customWidth="1"/>
    <col min="11524" max="11533" width="7.125" style="5" customWidth="1"/>
    <col min="11534" max="11534" width="9" style="5"/>
    <col min="11535" max="11544" width="7.125" style="5" customWidth="1"/>
    <col min="11545" max="11776" width="9" style="5"/>
    <col min="11777" max="11778" width="3" style="5" customWidth="1"/>
    <col min="11779" max="11779" width="9.5" style="5" customWidth="1"/>
    <col min="11780" max="11789" width="7.125" style="5" customWidth="1"/>
    <col min="11790" max="11790" width="9" style="5"/>
    <col min="11791" max="11800" width="7.125" style="5" customWidth="1"/>
    <col min="11801" max="12032" width="9" style="5"/>
    <col min="12033" max="12034" width="3" style="5" customWidth="1"/>
    <col min="12035" max="12035" width="9.5" style="5" customWidth="1"/>
    <col min="12036" max="12045" width="7.125" style="5" customWidth="1"/>
    <col min="12046" max="12046" width="9" style="5"/>
    <col min="12047" max="12056" width="7.125" style="5" customWidth="1"/>
    <col min="12057" max="12288" width="9" style="5"/>
    <col min="12289" max="12290" width="3" style="5" customWidth="1"/>
    <col min="12291" max="12291" width="9.5" style="5" customWidth="1"/>
    <col min="12292" max="12301" width="7.125" style="5" customWidth="1"/>
    <col min="12302" max="12302" width="9" style="5"/>
    <col min="12303" max="12312" width="7.125" style="5" customWidth="1"/>
    <col min="12313" max="12544" width="9" style="5"/>
    <col min="12545" max="12546" width="3" style="5" customWidth="1"/>
    <col min="12547" max="12547" width="9.5" style="5" customWidth="1"/>
    <col min="12548" max="12557" width="7.125" style="5" customWidth="1"/>
    <col min="12558" max="12558" width="9" style="5"/>
    <col min="12559" max="12568" width="7.125" style="5" customWidth="1"/>
    <col min="12569" max="12800" width="9" style="5"/>
    <col min="12801" max="12802" width="3" style="5" customWidth="1"/>
    <col min="12803" max="12803" width="9.5" style="5" customWidth="1"/>
    <col min="12804" max="12813" width="7.125" style="5" customWidth="1"/>
    <col min="12814" max="12814" width="9" style="5"/>
    <col min="12815" max="12824" width="7.125" style="5" customWidth="1"/>
    <col min="12825" max="13056" width="9" style="5"/>
    <col min="13057" max="13058" width="3" style="5" customWidth="1"/>
    <col min="13059" max="13059" width="9.5" style="5" customWidth="1"/>
    <col min="13060" max="13069" width="7.125" style="5" customWidth="1"/>
    <col min="13070" max="13070" width="9" style="5"/>
    <col min="13071" max="13080" width="7.125" style="5" customWidth="1"/>
    <col min="13081" max="13312" width="9" style="5"/>
    <col min="13313" max="13314" width="3" style="5" customWidth="1"/>
    <col min="13315" max="13315" width="9.5" style="5" customWidth="1"/>
    <col min="13316" max="13325" width="7.125" style="5" customWidth="1"/>
    <col min="13326" max="13326" width="9" style="5"/>
    <col min="13327" max="13336" width="7.125" style="5" customWidth="1"/>
    <col min="13337" max="13568" width="9" style="5"/>
    <col min="13569" max="13570" width="3" style="5" customWidth="1"/>
    <col min="13571" max="13571" width="9.5" style="5" customWidth="1"/>
    <col min="13572" max="13581" width="7.125" style="5" customWidth="1"/>
    <col min="13582" max="13582" width="9" style="5"/>
    <col min="13583" max="13592" width="7.125" style="5" customWidth="1"/>
    <col min="13593" max="13824" width="9" style="5"/>
    <col min="13825" max="13826" width="3" style="5" customWidth="1"/>
    <col min="13827" max="13827" width="9.5" style="5" customWidth="1"/>
    <col min="13828" max="13837" width="7.125" style="5" customWidth="1"/>
    <col min="13838" max="13838" width="9" style="5"/>
    <col min="13839" max="13848" width="7.125" style="5" customWidth="1"/>
    <col min="13849" max="14080" width="9" style="5"/>
    <col min="14081" max="14082" width="3" style="5" customWidth="1"/>
    <col min="14083" max="14083" width="9.5" style="5" customWidth="1"/>
    <col min="14084" max="14093" width="7.125" style="5" customWidth="1"/>
    <col min="14094" max="14094" width="9" style="5"/>
    <col min="14095" max="14104" width="7.125" style="5" customWidth="1"/>
    <col min="14105" max="14336" width="9" style="5"/>
    <col min="14337" max="14338" width="3" style="5" customWidth="1"/>
    <col min="14339" max="14339" width="9.5" style="5" customWidth="1"/>
    <col min="14340" max="14349" width="7.125" style="5" customWidth="1"/>
    <col min="14350" max="14350" width="9" style="5"/>
    <col min="14351" max="14360" width="7.125" style="5" customWidth="1"/>
    <col min="14361" max="14592" width="9" style="5"/>
    <col min="14593" max="14594" width="3" style="5" customWidth="1"/>
    <col min="14595" max="14595" width="9.5" style="5" customWidth="1"/>
    <col min="14596" max="14605" width="7.125" style="5" customWidth="1"/>
    <col min="14606" max="14606" width="9" style="5"/>
    <col min="14607" max="14616" width="7.125" style="5" customWidth="1"/>
    <col min="14617" max="14848" width="9" style="5"/>
    <col min="14849" max="14850" width="3" style="5" customWidth="1"/>
    <col min="14851" max="14851" width="9.5" style="5" customWidth="1"/>
    <col min="14852" max="14861" width="7.125" style="5" customWidth="1"/>
    <col min="14862" max="14862" width="9" style="5"/>
    <col min="14863" max="14872" width="7.125" style="5" customWidth="1"/>
    <col min="14873" max="15104" width="9" style="5"/>
    <col min="15105" max="15106" width="3" style="5" customWidth="1"/>
    <col min="15107" max="15107" width="9.5" style="5" customWidth="1"/>
    <col min="15108" max="15117" width="7.125" style="5" customWidth="1"/>
    <col min="15118" max="15118" width="9" style="5"/>
    <col min="15119" max="15128" width="7.125" style="5" customWidth="1"/>
    <col min="15129" max="15360" width="9" style="5"/>
    <col min="15361" max="15362" width="3" style="5" customWidth="1"/>
    <col min="15363" max="15363" width="9.5" style="5" customWidth="1"/>
    <col min="15364" max="15373" width="7.125" style="5" customWidth="1"/>
    <col min="15374" max="15374" width="9" style="5"/>
    <col min="15375" max="15384" width="7.125" style="5" customWidth="1"/>
    <col min="15385" max="15616" width="9" style="5"/>
    <col min="15617" max="15618" width="3" style="5" customWidth="1"/>
    <col min="15619" max="15619" width="9.5" style="5" customWidth="1"/>
    <col min="15620" max="15629" width="7.125" style="5" customWidth="1"/>
    <col min="15630" max="15630" width="9" style="5"/>
    <col min="15631" max="15640" width="7.125" style="5" customWidth="1"/>
    <col min="15641" max="15872" width="9" style="5"/>
    <col min="15873" max="15874" width="3" style="5" customWidth="1"/>
    <col min="15875" max="15875" width="9.5" style="5" customWidth="1"/>
    <col min="15876" max="15885" width="7.125" style="5" customWidth="1"/>
    <col min="15886" max="15886" width="9" style="5"/>
    <col min="15887" max="15896" width="7.125" style="5" customWidth="1"/>
    <col min="15897" max="16128" width="9" style="5"/>
    <col min="16129" max="16130" width="3" style="5" customWidth="1"/>
    <col min="16131" max="16131" width="9.5" style="5" customWidth="1"/>
    <col min="16132" max="16141" width="7.125" style="5" customWidth="1"/>
    <col min="16142" max="16142" width="9" style="5"/>
    <col min="16143" max="16152" width="7.125" style="5" customWidth="1"/>
    <col min="16153" max="16384" width="9" style="5"/>
  </cols>
  <sheetData>
    <row r="1" spans="1:13" ht="13.5">
      <c r="A1" s="285" t="s">
        <v>144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>
      <c r="A2" s="60"/>
      <c r="B2" s="6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>
      <c r="A3" s="61"/>
      <c r="B3" s="61"/>
      <c r="C3" s="62" t="s">
        <v>9</v>
      </c>
      <c r="D3" s="62"/>
      <c r="E3" s="62"/>
      <c r="F3" s="62"/>
      <c r="G3" s="62"/>
      <c r="H3" s="62"/>
      <c r="I3" s="62"/>
      <c r="J3" s="62"/>
      <c r="K3" s="62"/>
      <c r="L3" s="63"/>
      <c r="M3" s="63" t="s">
        <v>145</v>
      </c>
    </row>
    <row r="4" spans="1:13" ht="14.25" customHeight="1">
      <c r="A4" s="64"/>
      <c r="B4" s="64"/>
      <c r="C4" s="65"/>
      <c r="D4" s="190"/>
      <c r="E4" s="190"/>
      <c r="F4" s="338" t="s">
        <v>146</v>
      </c>
      <c r="G4" s="339"/>
      <c r="H4" s="339"/>
      <c r="I4" s="339"/>
      <c r="J4" s="339"/>
      <c r="K4" s="339"/>
      <c r="L4" s="339"/>
      <c r="M4" s="340"/>
    </row>
    <row r="5" spans="1:13" ht="30.75" customHeight="1">
      <c r="A5" s="66"/>
      <c r="B5" s="66"/>
      <c r="C5" s="191" t="s">
        <v>147</v>
      </c>
      <c r="D5" s="310" t="s">
        <v>65</v>
      </c>
      <c r="E5" s="310" t="s">
        <v>148</v>
      </c>
      <c r="F5" s="308" t="s">
        <v>65</v>
      </c>
      <c r="G5" s="100" t="s">
        <v>149</v>
      </c>
      <c r="H5" s="192" t="s">
        <v>150</v>
      </c>
      <c r="I5" s="341" t="s">
        <v>151</v>
      </c>
      <c r="J5" s="342"/>
      <c r="K5" s="342"/>
      <c r="L5" s="343"/>
      <c r="M5" s="344" t="s">
        <v>152</v>
      </c>
    </row>
    <row r="6" spans="1:13" ht="30" customHeight="1">
      <c r="A6" s="66"/>
      <c r="B6" s="66"/>
      <c r="C6" s="68" t="s">
        <v>106</v>
      </c>
      <c r="D6" s="311"/>
      <c r="E6" s="311"/>
      <c r="F6" s="309"/>
      <c r="G6" s="193" t="s">
        <v>153</v>
      </c>
      <c r="H6" s="193" t="s">
        <v>153</v>
      </c>
      <c r="I6" s="194" t="s">
        <v>65</v>
      </c>
      <c r="J6" s="195" t="s">
        <v>154</v>
      </c>
      <c r="K6" s="195" t="s">
        <v>155</v>
      </c>
      <c r="L6" s="195" t="s">
        <v>156</v>
      </c>
      <c r="M6" s="345"/>
    </row>
    <row r="7" spans="1:13" ht="12" customHeight="1">
      <c r="A7" s="331" t="s">
        <v>3</v>
      </c>
      <c r="B7" s="288" t="s">
        <v>157</v>
      </c>
      <c r="C7" s="58" t="s">
        <v>158</v>
      </c>
      <c r="D7" s="129">
        <v>599</v>
      </c>
      <c r="E7" s="129">
        <v>11</v>
      </c>
      <c r="F7" s="129">
        <v>588</v>
      </c>
      <c r="G7" s="129">
        <v>16</v>
      </c>
      <c r="H7" s="130">
        <v>123</v>
      </c>
      <c r="I7" s="129">
        <v>447</v>
      </c>
      <c r="J7" s="129">
        <v>349</v>
      </c>
      <c r="K7" s="129">
        <v>61</v>
      </c>
      <c r="L7" s="130">
        <v>37</v>
      </c>
      <c r="M7" s="133">
        <v>40.5</v>
      </c>
    </row>
    <row r="8" spans="1:13" ht="12" customHeight="1">
      <c r="A8" s="332"/>
      <c r="B8" s="333"/>
      <c r="C8" s="58" t="s">
        <v>42</v>
      </c>
      <c r="D8" s="129">
        <v>613</v>
      </c>
      <c r="E8" s="129">
        <v>13</v>
      </c>
      <c r="F8" s="129">
        <v>600</v>
      </c>
      <c r="G8" s="129">
        <v>20</v>
      </c>
      <c r="H8" s="130">
        <v>137</v>
      </c>
      <c r="I8" s="129">
        <v>440</v>
      </c>
      <c r="J8" s="129">
        <v>347</v>
      </c>
      <c r="K8" s="129">
        <v>55</v>
      </c>
      <c r="L8" s="130">
        <v>39</v>
      </c>
      <c r="M8" s="133">
        <v>39.9</v>
      </c>
    </row>
    <row r="9" spans="1:13" ht="12" customHeight="1">
      <c r="A9" s="332"/>
      <c r="B9" s="333"/>
      <c r="C9" s="58" t="s">
        <v>43</v>
      </c>
      <c r="D9" s="129">
        <v>618</v>
      </c>
      <c r="E9" s="129">
        <v>14</v>
      </c>
      <c r="F9" s="129">
        <v>604</v>
      </c>
      <c r="G9" s="129">
        <v>19</v>
      </c>
      <c r="H9" s="130">
        <v>143</v>
      </c>
      <c r="I9" s="129">
        <v>440</v>
      </c>
      <c r="J9" s="129">
        <v>341</v>
      </c>
      <c r="K9" s="129">
        <v>58</v>
      </c>
      <c r="L9" s="130">
        <v>40</v>
      </c>
      <c r="M9" s="133">
        <v>39.9</v>
      </c>
    </row>
    <row r="10" spans="1:13" ht="12" customHeight="1">
      <c r="A10" s="332"/>
      <c r="B10" s="333"/>
      <c r="C10" s="58" t="s">
        <v>30</v>
      </c>
      <c r="D10" s="129">
        <v>637</v>
      </c>
      <c r="E10" s="129">
        <v>16</v>
      </c>
      <c r="F10" s="129">
        <v>621</v>
      </c>
      <c r="G10" s="129">
        <v>23</v>
      </c>
      <c r="H10" s="130">
        <v>145</v>
      </c>
      <c r="I10" s="129">
        <v>450</v>
      </c>
      <c r="J10" s="129">
        <v>355</v>
      </c>
      <c r="K10" s="129">
        <v>55</v>
      </c>
      <c r="L10" s="130">
        <v>39</v>
      </c>
      <c r="M10" s="133">
        <v>39.6</v>
      </c>
    </row>
    <row r="11" spans="1:13" ht="12" customHeight="1">
      <c r="A11" s="332"/>
      <c r="B11" s="333"/>
      <c r="C11" s="58" t="s">
        <v>31</v>
      </c>
      <c r="D11" s="196">
        <v>650</v>
      </c>
      <c r="E11" s="129">
        <v>17</v>
      </c>
      <c r="F11" s="129">
        <v>634</v>
      </c>
      <c r="G11" s="129">
        <v>24</v>
      </c>
      <c r="H11" s="129">
        <v>152</v>
      </c>
      <c r="I11" s="129">
        <v>455</v>
      </c>
      <c r="J11" s="129">
        <v>358</v>
      </c>
      <c r="K11" s="129">
        <v>60</v>
      </c>
      <c r="L11" s="129">
        <v>37</v>
      </c>
      <c r="M11" s="133">
        <v>39.299999999999997</v>
      </c>
    </row>
    <row r="12" spans="1:13" ht="12" customHeight="1">
      <c r="A12" s="332"/>
      <c r="B12" s="333"/>
      <c r="C12" s="58" t="s">
        <v>32</v>
      </c>
      <c r="D12" s="129">
        <v>663</v>
      </c>
      <c r="E12" s="129">
        <v>17</v>
      </c>
      <c r="F12" s="129">
        <v>647</v>
      </c>
      <c r="G12" s="129">
        <v>23</v>
      </c>
      <c r="H12" s="130">
        <v>148</v>
      </c>
      <c r="I12" s="129">
        <v>473</v>
      </c>
      <c r="J12" s="129">
        <v>377</v>
      </c>
      <c r="K12" s="129">
        <v>60</v>
      </c>
      <c r="L12" s="130">
        <v>37</v>
      </c>
      <c r="M12" s="133">
        <v>39.299999999999997</v>
      </c>
    </row>
    <row r="13" spans="1:13" ht="12" customHeight="1">
      <c r="A13" s="332"/>
      <c r="B13" s="334"/>
      <c r="C13" s="58" t="s">
        <v>33</v>
      </c>
      <c r="D13" s="131">
        <v>681</v>
      </c>
      <c r="E13" s="131">
        <v>19</v>
      </c>
      <c r="F13" s="131">
        <v>661</v>
      </c>
      <c r="G13" s="131">
        <v>27</v>
      </c>
      <c r="H13" s="132">
        <v>154</v>
      </c>
      <c r="I13" s="131">
        <v>479</v>
      </c>
      <c r="J13" s="131">
        <v>379</v>
      </c>
      <c r="K13" s="131">
        <v>60</v>
      </c>
      <c r="L13" s="132">
        <v>40</v>
      </c>
      <c r="M13" s="133">
        <v>39.200000000000003</v>
      </c>
    </row>
    <row r="14" spans="1:13" ht="12" customHeight="1">
      <c r="A14" s="332"/>
      <c r="B14" s="335" t="s">
        <v>159</v>
      </c>
      <c r="C14" s="56" t="s">
        <v>81</v>
      </c>
      <c r="D14" s="139">
        <v>14</v>
      </c>
      <c r="E14" s="197">
        <v>2</v>
      </c>
      <c r="F14" s="139">
        <v>12</v>
      </c>
      <c r="G14" s="139">
        <v>4</v>
      </c>
      <c r="H14" s="139">
        <v>14</v>
      </c>
      <c r="I14" s="139">
        <v>-7</v>
      </c>
      <c r="J14" s="139">
        <v>-2</v>
      </c>
      <c r="K14" s="139">
        <v>-6</v>
      </c>
      <c r="L14" s="139">
        <v>2</v>
      </c>
      <c r="M14" s="141">
        <v>-0.60000000000000142</v>
      </c>
    </row>
    <row r="15" spans="1:13" ht="12" customHeight="1">
      <c r="A15" s="332"/>
      <c r="B15" s="336"/>
      <c r="C15" s="58" t="s">
        <v>43</v>
      </c>
      <c r="D15" s="130">
        <v>5</v>
      </c>
      <c r="E15" s="130">
        <v>1</v>
      </c>
      <c r="F15" s="130">
        <v>4</v>
      </c>
      <c r="G15" s="130">
        <v>-1</v>
      </c>
      <c r="H15" s="130">
        <v>6</v>
      </c>
      <c r="I15" s="130">
        <v>0</v>
      </c>
      <c r="J15" s="130">
        <v>-6</v>
      </c>
      <c r="K15" s="130">
        <v>3</v>
      </c>
      <c r="L15" s="130">
        <v>1</v>
      </c>
      <c r="M15" s="133">
        <v>0</v>
      </c>
    </row>
    <row r="16" spans="1:13" ht="12" customHeight="1">
      <c r="A16" s="332"/>
      <c r="B16" s="336"/>
      <c r="C16" s="58" t="s">
        <v>30</v>
      </c>
      <c r="D16" s="130">
        <v>19</v>
      </c>
      <c r="E16" s="130">
        <v>2</v>
      </c>
      <c r="F16" s="130">
        <v>17</v>
      </c>
      <c r="G16" s="130">
        <v>4</v>
      </c>
      <c r="H16" s="130">
        <v>2</v>
      </c>
      <c r="I16" s="130">
        <v>10</v>
      </c>
      <c r="J16" s="130">
        <v>14</v>
      </c>
      <c r="K16" s="130">
        <v>-3</v>
      </c>
      <c r="L16" s="130">
        <v>-1</v>
      </c>
      <c r="M16" s="133">
        <v>-0.29999999999999716</v>
      </c>
    </row>
    <row r="17" spans="1:13" ht="12" customHeight="1">
      <c r="A17" s="332"/>
      <c r="B17" s="336"/>
      <c r="C17" s="58" t="s">
        <v>31</v>
      </c>
      <c r="D17" s="130">
        <v>13</v>
      </c>
      <c r="E17" s="130">
        <v>1</v>
      </c>
      <c r="F17" s="130">
        <v>13</v>
      </c>
      <c r="G17" s="130">
        <v>1</v>
      </c>
      <c r="H17" s="130">
        <v>7</v>
      </c>
      <c r="I17" s="130">
        <v>5</v>
      </c>
      <c r="J17" s="130">
        <v>3</v>
      </c>
      <c r="K17" s="130">
        <v>5</v>
      </c>
      <c r="L17" s="130">
        <v>-2</v>
      </c>
      <c r="M17" s="133">
        <v>-0.30000000000000426</v>
      </c>
    </row>
    <row r="18" spans="1:13" ht="12" customHeight="1">
      <c r="A18" s="332"/>
      <c r="B18" s="336"/>
      <c r="C18" s="58" t="s">
        <v>32</v>
      </c>
      <c r="D18" s="130">
        <v>13</v>
      </c>
      <c r="E18" s="130">
        <v>0</v>
      </c>
      <c r="F18" s="130">
        <v>13</v>
      </c>
      <c r="G18" s="130">
        <v>-1</v>
      </c>
      <c r="H18" s="130">
        <v>-4</v>
      </c>
      <c r="I18" s="130">
        <v>18</v>
      </c>
      <c r="J18" s="130">
        <v>19</v>
      </c>
      <c r="K18" s="130">
        <v>0</v>
      </c>
      <c r="L18" s="130">
        <v>0</v>
      </c>
      <c r="M18" s="133">
        <v>0</v>
      </c>
    </row>
    <row r="19" spans="1:13" ht="12" customHeight="1">
      <c r="A19" s="332"/>
      <c r="B19" s="337"/>
      <c r="C19" s="58" t="s">
        <v>33</v>
      </c>
      <c r="D19" s="130">
        <v>18</v>
      </c>
      <c r="E19" s="130">
        <v>2</v>
      </c>
      <c r="F19" s="130">
        <v>14</v>
      </c>
      <c r="G19" s="130">
        <v>4</v>
      </c>
      <c r="H19" s="130">
        <v>6</v>
      </c>
      <c r="I19" s="130">
        <v>6</v>
      </c>
      <c r="J19" s="130">
        <v>2</v>
      </c>
      <c r="K19" s="130">
        <v>0</v>
      </c>
      <c r="L19" s="130">
        <v>3</v>
      </c>
      <c r="M19" s="133">
        <v>-9.9999999999994316E-2</v>
      </c>
    </row>
    <row r="20" spans="1:13" ht="12" customHeight="1">
      <c r="A20" s="332"/>
      <c r="B20" s="335" t="s">
        <v>160</v>
      </c>
      <c r="C20" s="56" t="s">
        <v>81</v>
      </c>
      <c r="D20" s="198">
        <v>2.337228714524207</v>
      </c>
      <c r="E20" s="199">
        <v>18.181818181818183</v>
      </c>
      <c r="F20" s="199">
        <v>2.0408163265306123</v>
      </c>
      <c r="G20" s="198">
        <v>25</v>
      </c>
      <c r="H20" s="200">
        <v>11.38211382113821</v>
      </c>
      <c r="I20" s="198">
        <v>-1.5659955257270695</v>
      </c>
      <c r="J20" s="198">
        <v>-0.57306590257879653</v>
      </c>
      <c r="K20" s="198">
        <v>-9.8360655737704921</v>
      </c>
      <c r="L20" s="199">
        <v>5.4054054054054053</v>
      </c>
      <c r="M20" s="198">
        <v>-1.481481481481485</v>
      </c>
    </row>
    <row r="21" spans="1:13" ht="12" customHeight="1">
      <c r="A21" s="332"/>
      <c r="B21" s="336"/>
      <c r="C21" s="58" t="s">
        <v>43</v>
      </c>
      <c r="D21" s="143">
        <v>0.81566068515497547</v>
      </c>
      <c r="E21" s="201">
        <v>7.6923076923076925</v>
      </c>
      <c r="F21" s="201">
        <v>0.66666666666666674</v>
      </c>
      <c r="G21" s="143">
        <v>-5</v>
      </c>
      <c r="H21" s="202">
        <v>4.3795620437956204</v>
      </c>
      <c r="I21" s="143">
        <v>0</v>
      </c>
      <c r="J21" s="143">
        <v>-1.7291066282420751</v>
      </c>
      <c r="K21" s="143">
        <v>5.4545454545454541</v>
      </c>
      <c r="L21" s="201">
        <v>2.5641025641025639</v>
      </c>
      <c r="M21" s="143">
        <v>0</v>
      </c>
    </row>
    <row r="22" spans="1:13" ht="12" customHeight="1">
      <c r="A22" s="332"/>
      <c r="B22" s="336"/>
      <c r="C22" s="58" t="s">
        <v>30</v>
      </c>
      <c r="D22" s="143">
        <v>3.0744336569579289</v>
      </c>
      <c r="E22" s="201">
        <v>14.285714285714285</v>
      </c>
      <c r="F22" s="201">
        <v>2.814569536423841</v>
      </c>
      <c r="G22" s="143">
        <v>21.052631578947366</v>
      </c>
      <c r="H22" s="202">
        <v>1.3986013986013985</v>
      </c>
      <c r="I22" s="143">
        <v>2.2727272727272729</v>
      </c>
      <c r="J22" s="143">
        <v>4.1055718475073313</v>
      </c>
      <c r="K22" s="143">
        <v>-5.1724137931034484</v>
      </c>
      <c r="L22" s="201">
        <v>-2.5</v>
      </c>
      <c r="M22" s="143">
        <v>-0.75187969924811326</v>
      </c>
    </row>
    <row r="23" spans="1:13" ht="12" customHeight="1">
      <c r="A23" s="332"/>
      <c r="B23" s="336"/>
      <c r="C23" s="58" t="s">
        <v>31</v>
      </c>
      <c r="D23" s="143">
        <v>2.0408163265306123</v>
      </c>
      <c r="E23" s="201">
        <v>6.25</v>
      </c>
      <c r="F23" s="201">
        <v>2.0933977455716586</v>
      </c>
      <c r="G23" s="143">
        <v>4.3478260869565215</v>
      </c>
      <c r="H23" s="202">
        <v>4.8275862068965516</v>
      </c>
      <c r="I23" s="143">
        <v>1.1111111111111112</v>
      </c>
      <c r="J23" s="143">
        <v>0.84507042253521114</v>
      </c>
      <c r="K23" s="143">
        <v>9.0909090909090917</v>
      </c>
      <c r="L23" s="201">
        <v>-5.1282051282051277</v>
      </c>
      <c r="M23" s="143">
        <v>-0.75757575757576834</v>
      </c>
    </row>
    <row r="24" spans="1:13" ht="12" customHeight="1">
      <c r="A24" s="332"/>
      <c r="B24" s="336"/>
      <c r="C24" s="58" t="s">
        <v>32</v>
      </c>
      <c r="D24" s="143">
        <v>2</v>
      </c>
      <c r="E24" s="201">
        <v>0</v>
      </c>
      <c r="F24" s="201">
        <v>2.0504731861198739</v>
      </c>
      <c r="G24" s="143">
        <v>-4.1666666666666661</v>
      </c>
      <c r="H24" s="202">
        <v>-2.6315789473684208</v>
      </c>
      <c r="I24" s="143">
        <v>3.9560439560439558</v>
      </c>
      <c r="J24" s="143">
        <v>5.3072625698324023</v>
      </c>
      <c r="K24" s="143">
        <v>0</v>
      </c>
      <c r="L24" s="201">
        <v>0</v>
      </c>
      <c r="M24" s="143">
        <v>0</v>
      </c>
    </row>
    <row r="25" spans="1:13" ht="12" customHeight="1" thickBot="1">
      <c r="A25" s="332"/>
      <c r="B25" s="336"/>
      <c r="C25" s="203" t="s">
        <v>33</v>
      </c>
      <c r="D25" s="204">
        <v>2.7149321266968327</v>
      </c>
      <c r="E25" s="204">
        <v>11.76470588235294</v>
      </c>
      <c r="F25" s="204">
        <v>2.1638330757341575</v>
      </c>
      <c r="G25" s="205">
        <v>17.391304347826086</v>
      </c>
      <c r="H25" s="206">
        <v>4.0540540540540544</v>
      </c>
      <c r="I25" s="204">
        <v>1.2684989429175475</v>
      </c>
      <c r="J25" s="204">
        <v>0.53050397877984079</v>
      </c>
      <c r="K25" s="204">
        <v>0</v>
      </c>
      <c r="L25" s="204">
        <v>8.1081081081081088</v>
      </c>
      <c r="M25" s="205">
        <v>-0.25445292620863691</v>
      </c>
    </row>
    <row r="26" spans="1:13" ht="12" customHeight="1" thickTop="1">
      <c r="A26" s="346" t="s">
        <v>4</v>
      </c>
      <c r="B26" s="346" t="s">
        <v>157</v>
      </c>
      <c r="C26" s="58" t="s">
        <v>158</v>
      </c>
      <c r="D26" s="129">
        <v>329</v>
      </c>
      <c r="E26" s="129">
        <v>5</v>
      </c>
      <c r="F26" s="129">
        <v>324</v>
      </c>
      <c r="G26" s="129">
        <v>5</v>
      </c>
      <c r="H26" s="130">
        <v>39</v>
      </c>
      <c r="I26" s="129">
        <v>279</v>
      </c>
      <c r="J26" s="129">
        <v>203</v>
      </c>
      <c r="K26" s="129">
        <v>46</v>
      </c>
      <c r="L26" s="130">
        <v>30</v>
      </c>
      <c r="M26" s="133">
        <v>44.1</v>
      </c>
    </row>
    <row r="27" spans="1:13" ht="12" customHeight="1">
      <c r="A27" s="333"/>
      <c r="B27" s="333"/>
      <c r="C27" s="58" t="s">
        <v>42</v>
      </c>
      <c r="D27" s="129">
        <v>337</v>
      </c>
      <c r="E27" s="129">
        <v>5</v>
      </c>
      <c r="F27" s="129">
        <v>333</v>
      </c>
      <c r="G27" s="129">
        <v>7</v>
      </c>
      <c r="H27" s="130">
        <v>46</v>
      </c>
      <c r="I27" s="129">
        <v>278</v>
      </c>
      <c r="J27" s="129">
        <v>205</v>
      </c>
      <c r="K27" s="129">
        <v>42</v>
      </c>
      <c r="L27" s="130">
        <v>32</v>
      </c>
      <c r="M27" s="130">
        <v>43.5</v>
      </c>
    </row>
    <row r="28" spans="1:13" ht="12" customHeight="1">
      <c r="A28" s="333"/>
      <c r="B28" s="333"/>
      <c r="C28" s="58" t="s">
        <v>43</v>
      </c>
      <c r="D28" s="129">
        <v>339</v>
      </c>
      <c r="E28" s="129">
        <v>4</v>
      </c>
      <c r="F28" s="129">
        <v>335</v>
      </c>
      <c r="G28" s="129">
        <v>6</v>
      </c>
      <c r="H28" s="130">
        <v>46</v>
      </c>
      <c r="I28" s="129">
        <v>281</v>
      </c>
      <c r="J28" s="129">
        <v>205</v>
      </c>
      <c r="K28" s="129">
        <v>43</v>
      </c>
      <c r="L28" s="130">
        <v>33</v>
      </c>
      <c r="M28" s="130">
        <v>43.5</v>
      </c>
    </row>
    <row r="29" spans="1:13" ht="12" customHeight="1">
      <c r="A29" s="333"/>
      <c r="B29" s="333"/>
      <c r="C29" s="58" t="s">
        <v>30</v>
      </c>
      <c r="D29" s="129">
        <v>345</v>
      </c>
      <c r="E29" s="129">
        <v>5</v>
      </c>
      <c r="F29" s="129">
        <v>340</v>
      </c>
      <c r="G29" s="129">
        <v>7</v>
      </c>
      <c r="H29" s="130">
        <v>49</v>
      </c>
      <c r="I29" s="129">
        <v>282</v>
      </c>
      <c r="J29" s="129">
        <v>209</v>
      </c>
      <c r="K29" s="129">
        <v>41</v>
      </c>
      <c r="L29" s="130">
        <v>32</v>
      </c>
      <c r="M29" s="130">
        <v>43.3</v>
      </c>
    </row>
    <row r="30" spans="1:13" ht="12" customHeight="1">
      <c r="A30" s="333"/>
      <c r="B30" s="333"/>
      <c r="C30" s="58" t="s">
        <v>31</v>
      </c>
      <c r="D30" s="196">
        <v>350</v>
      </c>
      <c r="E30" s="129">
        <v>5</v>
      </c>
      <c r="F30" s="129">
        <v>345</v>
      </c>
      <c r="G30" s="129">
        <v>7</v>
      </c>
      <c r="H30" s="129">
        <v>52</v>
      </c>
      <c r="I30" s="129">
        <v>284</v>
      </c>
      <c r="J30" s="129">
        <v>209</v>
      </c>
      <c r="K30" s="129">
        <v>45</v>
      </c>
      <c r="L30" s="129">
        <v>31</v>
      </c>
      <c r="M30" s="133">
        <v>43</v>
      </c>
    </row>
    <row r="31" spans="1:13" ht="12" customHeight="1">
      <c r="A31" s="333"/>
      <c r="B31" s="333"/>
      <c r="C31" s="58" t="s">
        <v>32</v>
      </c>
      <c r="D31" s="129">
        <v>359</v>
      </c>
      <c r="E31" s="129">
        <v>5</v>
      </c>
      <c r="F31" s="129">
        <v>353</v>
      </c>
      <c r="G31" s="129">
        <v>7</v>
      </c>
      <c r="H31" s="130">
        <v>47</v>
      </c>
      <c r="I31" s="129">
        <v>297</v>
      </c>
      <c r="J31" s="129">
        <v>222</v>
      </c>
      <c r="K31" s="129">
        <v>45</v>
      </c>
      <c r="L31" s="130">
        <v>31</v>
      </c>
      <c r="M31" s="208">
        <v>43</v>
      </c>
    </row>
    <row r="32" spans="1:13" ht="12" customHeight="1">
      <c r="A32" s="333"/>
      <c r="B32" s="334"/>
      <c r="C32" s="58" t="s">
        <v>33</v>
      </c>
      <c r="D32" s="131">
        <v>365</v>
      </c>
      <c r="E32" s="131">
        <v>6</v>
      </c>
      <c r="F32" s="131">
        <v>359</v>
      </c>
      <c r="G32" s="131">
        <v>8</v>
      </c>
      <c r="H32" s="132">
        <v>51</v>
      </c>
      <c r="I32" s="131">
        <v>299</v>
      </c>
      <c r="J32" s="131">
        <v>223</v>
      </c>
      <c r="K32" s="131">
        <v>44</v>
      </c>
      <c r="L32" s="132">
        <v>32</v>
      </c>
      <c r="M32" s="209">
        <v>42.9</v>
      </c>
    </row>
    <row r="33" spans="1:13" ht="12" customHeight="1">
      <c r="A33" s="333"/>
      <c r="B33" s="335" t="s">
        <v>159</v>
      </c>
      <c r="C33" s="56" t="s">
        <v>81</v>
      </c>
      <c r="D33" s="139">
        <v>8</v>
      </c>
      <c r="E33" s="139">
        <v>0</v>
      </c>
      <c r="F33" s="139">
        <v>9</v>
      </c>
      <c r="G33" s="139">
        <v>2</v>
      </c>
      <c r="H33" s="139">
        <v>7</v>
      </c>
      <c r="I33" s="139">
        <v>-1</v>
      </c>
      <c r="J33" s="139">
        <v>2</v>
      </c>
      <c r="K33" s="139">
        <v>-4</v>
      </c>
      <c r="L33" s="139">
        <v>2</v>
      </c>
      <c r="M33" s="141">
        <v>-0.6</v>
      </c>
    </row>
    <row r="34" spans="1:13" ht="12" customHeight="1">
      <c r="A34" s="333"/>
      <c r="B34" s="336"/>
      <c r="C34" s="58" t="s">
        <v>43</v>
      </c>
      <c r="D34" s="130">
        <v>2</v>
      </c>
      <c r="E34" s="130">
        <v>-1</v>
      </c>
      <c r="F34" s="130">
        <v>2</v>
      </c>
      <c r="G34" s="130">
        <v>-1</v>
      </c>
      <c r="H34" s="130">
        <v>0</v>
      </c>
      <c r="I34" s="130">
        <v>3</v>
      </c>
      <c r="J34" s="130">
        <v>0</v>
      </c>
      <c r="K34" s="130">
        <v>1</v>
      </c>
      <c r="L34" s="130">
        <v>1</v>
      </c>
      <c r="M34" s="133">
        <v>0</v>
      </c>
    </row>
    <row r="35" spans="1:13" ht="12" customHeight="1">
      <c r="A35" s="333"/>
      <c r="B35" s="336"/>
      <c r="C35" s="58" t="s">
        <v>30</v>
      </c>
      <c r="D35" s="130">
        <v>6</v>
      </c>
      <c r="E35" s="130">
        <v>1</v>
      </c>
      <c r="F35" s="130">
        <v>5</v>
      </c>
      <c r="G35" s="130">
        <v>1</v>
      </c>
      <c r="H35" s="130">
        <v>3</v>
      </c>
      <c r="I35" s="130">
        <v>1</v>
      </c>
      <c r="J35" s="130">
        <v>4</v>
      </c>
      <c r="K35" s="130">
        <v>-2</v>
      </c>
      <c r="L35" s="130">
        <v>-1</v>
      </c>
      <c r="M35" s="133">
        <v>-0.2</v>
      </c>
    </row>
    <row r="36" spans="1:13" ht="12" customHeight="1">
      <c r="A36" s="333"/>
      <c r="B36" s="336"/>
      <c r="C36" s="58" t="s">
        <v>31</v>
      </c>
      <c r="D36" s="130">
        <v>5</v>
      </c>
      <c r="E36" s="130">
        <v>0</v>
      </c>
      <c r="F36" s="130">
        <v>5</v>
      </c>
      <c r="G36" s="130">
        <v>0</v>
      </c>
      <c r="H36" s="130">
        <v>3</v>
      </c>
      <c r="I36" s="130">
        <v>2</v>
      </c>
      <c r="J36" s="130">
        <v>0</v>
      </c>
      <c r="K36" s="130">
        <v>4</v>
      </c>
      <c r="L36" s="130">
        <v>-1</v>
      </c>
      <c r="M36" s="133">
        <v>-0.3</v>
      </c>
    </row>
    <row r="37" spans="1:13" ht="12" customHeight="1">
      <c r="A37" s="333"/>
      <c r="B37" s="336"/>
      <c r="C37" s="58" t="s">
        <v>32</v>
      </c>
      <c r="D37" s="130">
        <v>9</v>
      </c>
      <c r="E37" s="130">
        <v>0</v>
      </c>
      <c r="F37" s="130">
        <v>8</v>
      </c>
      <c r="G37" s="130">
        <v>0</v>
      </c>
      <c r="H37" s="130">
        <v>-5</v>
      </c>
      <c r="I37" s="130">
        <v>13</v>
      </c>
      <c r="J37" s="130">
        <v>13</v>
      </c>
      <c r="K37" s="130">
        <v>0</v>
      </c>
      <c r="L37" s="130">
        <v>0</v>
      </c>
      <c r="M37" s="133">
        <v>0</v>
      </c>
    </row>
    <row r="38" spans="1:13" ht="12" customHeight="1">
      <c r="A38" s="333"/>
      <c r="B38" s="337"/>
      <c r="C38" s="58" t="s">
        <v>33</v>
      </c>
      <c r="D38" s="130">
        <v>6</v>
      </c>
      <c r="E38" s="132">
        <v>1</v>
      </c>
      <c r="F38" s="132">
        <v>6</v>
      </c>
      <c r="G38" s="132">
        <v>1</v>
      </c>
      <c r="H38" s="132">
        <v>4</v>
      </c>
      <c r="I38" s="132">
        <v>2</v>
      </c>
      <c r="J38" s="132">
        <v>1</v>
      </c>
      <c r="K38" s="132">
        <v>-1</v>
      </c>
      <c r="L38" s="132">
        <v>1</v>
      </c>
      <c r="M38" s="147">
        <v>-0.10000000000000142</v>
      </c>
    </row>
    <row r="39" spans="1:13" ht="12" customHeight="1">
      <c r="A39" s="333"/>
      <c r="B39" s="335" t="s">
        <v>160</v>
      </c>
      <c r="C39" s="56" t="s">
        <v>81</v>
      </c>
      <c r="D39" s="198">
        <v>2.4</v>
      </c>
      <c r="E39" s="199" t="s">
        <v>51</v>
      </c>
      <c r="F39" s="199">
        <v>2.8</v>
      </c>
      <c r="G39" s="198" t="s">
        <v>51</v>
      </c>
      <c r="H39" s="200">
        <v>17.899999999999999</v>
      </c>
      <c r="I39" s="198">
        <v>-0.4</v>
      </c>
      <c r="J39" s="198">
        <v>1</v>
      </c>
      <c r="K39" s="198">
        <v>-8.6999999999999993</v>
      </c>
      <c r="L39" s="199">
        <v>6.7</v>
      </c>
      <c r="M39" s="198">
        <v>-1.4</v>
      </c>
    </row>
    <row r="40" spans="1:13" ht="12" customHeight="1">
      <c r="A40" s="333"/>
      <c r="B40" s="336"/>
      <c r="C40" s="58" t="s">
        <v>43</v>
      </c>
      <c r="D40" s="143">
        <v>0.6</v>
      </c>
      <c r="E40" s="201" t="s">
        <v>51</v>
      </c>
      <c r="F40" s="201">
        <v>0.6</v>
      </c>
      <c r="G40" s="143" t="s">
        <v>51</v>
      </c>
      <c r="H40" s="202">
        <v>0</v>
      </c>
      <c r="I40" s="143">
        <v>1.1000000000000001</v>
      </c>
      <c r="J40" s="143">
        <v>0</v>
      </c>
      <c r="K40" s="143">
        <v>2.4</v>
      </c>
      <c r="L40" s="201">
        <v>3.1</v>
      </c>
      <c r="M40" s="143">
        <v>0</v>
      </c>
    </row>
    <row r="41" spans="1:13" ht="12" customHeight="1">
      <c r="A41" s="333"/>
      <c r="B41" s="336"/>
      <c r="C41" s="58" t="s">
        <v>30</v>
      </c>
      <c r="D41" s="143">
        <v>1.8</v>
      </c>
      <c r="E41" s="201" t="s">
        <v>51</v>
      </c>
      <c r="F41" s="201">
        <v>1.5</v>
      </c>
      <c r="G41" s="143" t="s">
        <v>51</v>
      </c>
      <c r="H41" s="202">
        <v>6.5</v>
      </c>
      <c r="I41" s="143">
        <v>0.4</v>
      </c>
      <c r="J41" s="143">
        <v>2</v>
      </c>
      <c r="K41" s="143">
        <v>-4.7</v>
      </c>
      <c r="L41" s="201">
        <v>-3</v>
      </c>
      <c r="M41" s="143">
        <v>-0.5</v>
      </c>
    </row>
    <row r="42" spans="1:13" ht="12" customHeight="1">
      <c r="A42" s="333"/>
      <c r="B42" s="336"/>
      <c r="C42" s="58" t="s">
        <v>31</v>
      </c>
      <c r="D42" s="143">
        <v>1.4</v>
      </c>
      <c r="E42" s="201" t="s">
        <v>51</v>
      </c>
      <c r="F42" s="201">
        <v>1.5</v>
      </c>
      <c r="G42" s="143" t="s">
        <v>51</v>
      </c>
      <c r="H42" s="202">
        <v>6.1</v>
      </c>
      <c r="I42" s="143">
        <v>0.7</v>
      </c>
      <c r="J42" s="143">
        <v>0</v>
      </c>
      <c r="K42" s="143">
        <v>9.8000000000000007</v>
      </c>
      <c r="L42" s="201">
        <v>-3.1</v>
      </c>
      <c r="M42" s="143">
        <v>-0.7</v>
      </c>
    </row>
    <row r="43" spans="1:13" ht="12" customHeight="1">
      <c r="A43" s="333"/>
      <c r="B43" s="336"/>
      <c r="C43" s="58" t="s">
        <v>32</v>
      </c>
      <c r="D43" s="143">
        <v>2.6</v>
      </c>
      <c r="E43" s="201" t="s">
        <v>51</v>
      </c>
      <c r="F43" s="201">
        <v>2.2999999999999998</v>
      </c>
      <c r="G43" s="143" t="s">
        <v>51</v>
      </c>
      <c r="H43" s="202">
        <v>-9.6</v>
      </c>
      <c r="I43" s="143">
        <v>4.5999999999999996</v>
      </c>
      <c r="J43" s="143">
        <v>6.2</v>
      </c>
      <c r="K43" s="143">
        <v>0</v>
      </c>
      <c r="L43" s="201">
        <v>0</v>
      </c>
      <c r="M43" s="143">
        <v>0</v>
      </c>
    </row>
    <row r="44" spans="1:13" ht="12" customHeight="1" thickBot="1">
      <c r="A44" s="347"/>
      <c r="B44" s="348"/>
      <c r="C44" s="203" t="s">
        <v>33</v>
      </c>
      <c r="D44" s="204">
        <v>1.6713091922005572</v>
      </c>
      <c r="E44" s="204" t="s">
        <v>161</v>
      </c>
      <c r="F44" s="204">
        <v>1.6997167138810201</v>
      </c>
      <c r="G44" s="205" t="s">
        <v>161</v>
      </c>
      <c r="H44" s="206">
        <v>8.5106382978723403</v>
      </c>
      <c r="I44" s="204">
        <v>0.67340067340067333</v>
      </c>
      <c r="J44" s="204">
        <v>0.45045045045045046</v>
      </c>
      <c r="K44" s="204">
        <v>-2.2222222222222223</v>
      </c>
      <c r="L44" s="204">
        <v>3.225806451612903</v>
      </c>
      <c r="M44" s="205">
        <v>-0.23255813953488702</v>
      </c>
    </row>
    <row r="45" spans="1:13" ht="12" customHeight="1" thickTop="1">
      <c r="A45" s="346" t="s">
        <v>5</v>
      </c>
      <c r="B45" s="346" t="s">
        <v>157</v>
      </c>
      <c r="C45" s="58" t="s">
        <v>41</v>
      </c>
      <c r="D45" s="129">
        <v>270</v>
      </c>
      <c r="E45" s="129">
        <v>6</v>
      </c>
      <c r="F45" s="129">
        <v>264</v>
      </c>
      <c r="G45" s="129">
        <v>11</v>
      </c>
      <c r="H45" s="130">
        <v>85</v>
      </c>
      <c r="I45" s="129">
        <v>168</v>
      </c>
      <c r="J45" s="129">
        <v>147</v>
      </c>
      <c r="K45" s="129">
        <v>15</v>
      </c>
      <c r="L45" s="130">
        <v>6</v>
      </c>
      <c r="M45" s="133">
        <v>36.200000000000003</v>
      </c>
    </row>
    <row r="46" spans="1:13" ht="12" customHeight="1">
      <c r="A46" s="333"/>
      <c r="B46" s="333"/>
      <c r="C46" s="58" t="s">
        <v>42</v>
      </c>
      <c r="D46" s="129">
        <v>276</v>
      </c>
      <c r="E46" s="129">
        <v>8</v>
      </c>
      <c r="F46" s="129">
        <v>267</v>
      </c>
      <c r="G46" s="129">
        <v>14</v>
      </c>
      <c r="H46" s="130">
        <v>91</v>
      </c>
      <c r="I46" s="129">
        <v>162</v>
      </c>
      <c r="J46" s="129">
        <v>142</v>
      </c>
      <c r="K46" s="129">
        <v>13</v>
      </c>
      <c r="L46" s="130">
        <v>7</v>
      </c>
      <c r="M46" s="130">
        <v>35.5</v>
      </c>
    </row>
    <row r="47" spans="1:13" ht="12" customHeight="1">
      <c r="A47" s="333"/>
      <c r="B47" s="333"/>
      <c r="C47" s="58" t="s">
        <v>43</v>
      </c>
      <c r="D47" s="129">
        <v>279</v>
      </c>
      <c r="E47" s="129">
        <v>9</v>
      </c>
      <c r="F47" s="129">
        <v>270</v>
      </c>
      <c r="G47" s="129">
        <v>13</v>
      </c>
      <c r="H47" s="130">
        <v>97</v>
      </c>
      <c r="I47" s="129">
        <v>159</v>
      </c>
      <c r="J47" s="129">
        <v>138</v>
      </c>
      <c r="K47" s="129">
        <v>14</v>
      </c>
      <c r="L47" s="130">
        <v>8</v>
      </c>
      <c r="M47" s="130">
        <v>35.4</v>
      </c>
    </row>
    <row r="48" spans="1:13" ht="12" customHeight="1">
      <c r="A48" s="333"/>
      <c r="B48" s="333"/>
      <c r="C48" s="58" t="s">
        <v>30</v>
      </c>
      <c r="D48" s="129">
        <v>292</v>
      </c>
      <c r="E48" s="129">
        <v>11</v>
      </c>
      <c r="F48" s="129">
        <v>281</v>
      </c>
      <c r="G48" s="129">
        <v>17</v>
      </c>
      <c r="H48" s="130">
        <v>96</v>
      </c>
      <c r="I48" s="129">
        <v>168</v>
      </c>
      <c r="J48" s="129">
        <v>147</v>
      </c>
      <c r="K48" s="129">
        <v>14</v>
      </c>
      <c r="L48" s="130">
        <v>7</v>
      </c>
      <c r="M48" s="208">
        <v>35</v>
      </c>
    </row>
    <row r="49" spans="1:16" ht="12" customHeight="1">
      <c r="A49" s="333"/>
      <c r="B49" s="333"/>
      <c r="C49" s="58" t="s">
        <v>31</v>
      </c>
      <c r="D49" s="196">
        <v>300</v>
      </c>
      <c r="E49" s="129">
        <v>11</v>
      </c>
      <c r="F49" s="129">
        <v>288</v>
      </c>
      <c r="G49" s="129">
        <v>16</v>
      </c>
      <c r="H49" s="129">
        <v>101</v>
      </c>
      <c r="I49" s="129">
        <v>170</v>
      </c>
      <c r="J49" s="129">
        <v>148</v>
      </c>
      <c r="K49" s="129">
        <v>15</v>
      </c>
      <c r="L49" s="129">
        <v>6</v>
      </c>
      <c r="M49" s="133">
        <v>34.9</v>
      </c>
    </row>
    <row r="50" spans="1:16" ht="12" customHeight="1">
      <c r="A50" s="333"/>
      <c r="B50" s="333"/>
      <c r="C50" s="58" t="s">
        <v>32</v>
      </c>
      <c r="D50" s="129">
        <v>305</v>
      </c>
      <c r="E50" s="129">
        <v>11</v>
      </c>
      <c r="F50" s="129">
        <v>293</v>
      </c>
      <c r="G50" s="129">
        <v>16</v>
      </c>
      <c r="H50" s="130">
        <v>101</v>
      </c>
      <c r="I50" s="129">
        <v>176</v>
      </c>
      <c r="J50" s="129">
        <v>154</v>
      </c>
      <c r="K50" s="129">
        <v>15</v>
      </c>
      <c r="L50" s="130">
        <v>6</v>
      </c>
      <c r="M50" s="133">
        <v>34.9</v>
      </c>
    </row>
    <row r="51" spans="1:16" ht="12" customHeight="1">
      <c r="A51" s="333"/>
      <c r="B51" s="334"/>
      <c r="C51" s="58" t="s">
        <v>33</v>
      </c>
      <c r="D51" s="131">
        <v>315</v>
      </c>
      <c r="E51" s="131">
        <v>13</v>
      </c>
      <c r="F51" s="131">
        <v>302</v>
      </c>
      <c r="G51" s="131">
        <v>19</v>
      </c>
      <c r="H51" s="132">
        <v>103</v>
      </c>
      <c r="I51" s="131">
        <v>180</v>
      </c>
      <c r="J51" s="131">
        <v>156</v>
      </c>
      <c r="K51" s="131">
        <v>16</v>
      </c>
      <c r="L51" s="132">
        <v>8</v>
      </c>
      <c r="M51" s="147">
        <v>34.9</v>
      </c>
    </row>
    <row r="52" spans="1:16" ht="12" customHeight="1">
      <c r="A52" s="333"/>
      <c r="B52" s="335" t="s">
        <v>159</v>
      </c>
      <c r="C52" s="56" t="s">
        <v>42</v>
      </c>
      <c r="D52" s="139">
        <v>6</v>
      </c>
      <c r="E52" s="139">
        <v>2</v>
      </c>
      <c r="F52" s="139">
        <v>3</v>
      </c>
      <c r="G52" s="139">
        <v>3</v>
      </c>
      <c r="H52" s="139">
        <v>6</v>
      </c>
      <c r="I52" s="139">
        <v>-6</v>
      </c>
      <c r="J52" s="139">
        <v>-5</v>
      </c>
      <c r="K52" s="139">
        <v>-2</v>
      </c>
      <c r="L52" s="139">
        <v>1</v>
      </c>
      <c r="M52" s="141">
        <v>-0.70000000000000284</v>
      </c>
    </row>
    <row r="53" spans="1:16" ht="12" customHeight="1">
      <c r="A53" s="333"/>
      <c r="B53" s="336"/>
      <c r="C53" s="58" t="s">
        <v>43</v>
      </c>
      <c r="D53" s="130">
        <v>3</v>
      </c>
      <c r="E53" s="130">
        <v>1</v>
      </c>
      <c r="F53" s="130">
        <v>3</v>
      </c>
      <c r="G53" s="130">
        <v>-1</v>
      </c>
      <c r="H53" s="130">
        <v>6</v>
      </c>
      <c r="I53" s="130">
        <v>-3</v>
      </c>
      <c r="J53" s="130">
        <v>-4</v>
      </c>
      <c r="K53" s="130">
        <v>1</v>
      </c>
      <c r="L53" s="130">
        <v>1</v>
      </c>
      <c r="M53" s="133">
        <v>-0.10000000000000142</v>
      </c>
    </row>
    <row r="54" spans="1:16" ht="12" customHeight="1">
      <c r="A54" s="333"/>
      <c r="B54" s="336"/>
      <c r="C54" s="58" t="s">
        <v>30</v>
      </c>
      <c r="D54" s="130">
        <v>13</v>
      </c>
      <c r="E54" s="130">
        <v>2</v>
      </c>
      <c r="F54" s="130">
        <v>11</v>
      </c>
      <c r="G54" s="130">
        <v>4</v>
      </c>
      <c r="H54" s="130">
        <v>-1</v>
      </c>
      <c r="I54" s="130">
        <v>9</v>
      </c>
      <c r="J54" s="130">
        <v>9</v>
      </c>
      <c r="K54" s="130">
        <v>0</v>
      </c>
      <c r="L54" s="130">
        <v>-1</v>
      </c>
      <c r="M54" s="133">
        <v>-0.39999999999999858</v>
      </c>
    </row>
    <row r="55" spans="1:16" ht="12" customHeight="1">
      <c r="A55" s="333"/>
      <c r="B55" s="336"/>
      <c r="C55" s="58" t="s">
        <v>31</v>
      </c>
      <c r="D55" s="130">
        <v>8</v>
      </c>
      <c r="E55" s="130">
        <v>0</v>
      </c>
      <c r="F55" s="130">
        <v>7</v>
      </c>
      <c r="G55" s="130">
        <v>-1</v>
      </c>
      <c r="H55" s="130">
        <v>5</v>
      </c>
      <c r="I55" s="130">
        <v>2</v>
      </c>
      <c r="J55" s="130">
        <v>1</v>
      </c>
      <c r="K55" s="130">
        <v>1</v>
      </c>
      <c r="L55" s="130">
        <v>-1</v>
      </c>
      <c r="M55" s="133">
        <v>-0.10000000000000142</v>
      </c>
      <c r="N55" s="57"/>
      <c r="O55" s="30"/>
      <c r="P55" s="4"/>
    </row>
    <row r="56" spans="1:16" ht="12" customHeight="1">
      <c r="A56" s="333"/>
      <c r="B56" s="336"/>
      <c r="C56" s="58" t="s">
        <v>32</v>
      </c>
      <c r="D56" s="130">
        <v>5</v>
      </c>
      <c r="E56" s="130">
        <v>0</v>
      </c>
      <c r="F56" s="130">
        <v>5</v>
      </c>
      <c r="G56" s="130">
        <v>0</v>
      </c>
      <c r="H56" s="130">
        <v>0</v>
      </c>
      <c r="I56" s="130">
        <v>6</v>
      </c>
      <c r="J56" s="130">
        <v>6</v>
      </c>
      <c r="K56" s="130">
        <v>0</v>
      </c>
      <c r="L56" s="130">
        <v>0</v>
      </c>
      <c r="M56" s="133">
        <v>0</v>
      </c>
      <c r="N56" s="57"/>
      <c r="O56" s="30"/>
      <c r="P56" s="4"/>
    </row>
    <row r="57" spans="1:16" ht="12" customHeight="1">
      <c r="A57" s="333"/>
      <c r="B57" s="337"/>
      <c r="C57" s="58" t="s">
        <v>33</v>
      </c>
      <c r="D57" s="130">
        <v>10</v>
      </c>
      <c r="E57" s="132">
        <v>2</v>
      </c>
      <c r="F57" s="132">
        <v>9</v>
      </c>
      <c r="G57" s="132">
        <v>3</v>
      </c>
      <c r="H57" s="132">
        <v>2</v>
      </c>
      <c r="I57" s="132">
        <v>4</v>
      </c>
      <c r="J57" s="132">
        <v>2</v>
      </c>
      <c r="K57" s="132">
        <v>1</v>
      </c>
      <c r="L57" s="132">
        <v>2</v>
      </c>
      <c r="M57" s="147">
        <v>0</v>
      </c>
      <c r="N57" s="57"/>
      <c r="O57" s="30"/>
      <c r="P57" s="4"/>
    </row>
    <row r="58" spans="1:16" ht="12" customHeight="1">
      <c r="A58" s="333"/>
      <c r="B58" s="335" t="s">
        <v>160</v>
      </c>
      <c r="C58" s="56" t="s">
        <v>42</v>
      </c>
      <c r="D58" s="198">
        <v>2.2222222222222223</v>
      </c>
      <c r="E58" s="199" t="s">
        <v>51</v>
      </c>
      <c r="F58" s="199">
        <v>1.1363636363636365</v>
      </c>
      <c r="G58" s="198">
        <v>27.27272727272727</v>
      </c>
      <c r="H58" s="200">
        <v>7.0588235294117645</v>
      </c>
      <c r="I58" s="198">
        <v>-3.5714285714285712</v>
      </c>
      <c r="J58" s="198">
        <v>-3.4013605442176873</v>
      </c>
      <c r="K58" s="198">
        <v>-13.333333333333334</v>
      </c>
      <c r="L58" s="199" t="s">
        <v>51</v>
      </c>
      <c r="M58" s="198">
        <v>-1.933701657458571</v>
      </c>
      <c r="N58" s="57"/>
      <c r="O58" s="30"/>
      <c r="P58" s="4"/>
    </row>
    <row r="59" spans="1:16">
      <c r="A59" s="333"/>
      <c r="B59" s="336"/>
      <c r="C59" s="58" t="s">
        <v>43</v>
      </c>
      <c r="D59" s="143">
        <v>1.0869565217391304</v>
      </c>
      <c r="E59" s="201" t="s">
        <v>51</v>
      </c>
      <c r="F59" s="201">
        <v>1.1235955056179776</v>
      </c>
      <c r="G59" s="143">
        <v>-7.1428571428571423</v>
      </c>
      <c r="H59" s="202">
        <v>6.593406593406594</v>
      </c>
      <c r="I59" s="143">
        <v>-1.8518518518518516</v>
      </c>
      <c r="J59" s="143">
        <v>-2.8169014084507045</v>
      </c>
      <c r="K59" s="143">
        <v>7.6923076923076925</v>
      </c>
      <c r="L59" s="201" t="s">
        <v>51</v>
      </c>
      <c r="M59" s="143">
        <v>-0.28169014084507443</v>
      </c>
      <c r="N59" s="57"/>
      <c r="O59" s="30"/>
      <c r="P59" s="4"/>
    </row>
    <row r="60" spans="1:16">
      <c r="A60" s="333"/>
      <c r="B60" s="336"/>
      <c r="C60" s="58" t="s">
        <v>30</v>
      </c>
      <c r="D60" s="143">
        <v>4.6594982078853047</v>
      </c>
      <c r="E60" s="201" t="s">
        <v>51</v>
      </c>
      <c r="F60" s="201">
        <v>4.0740740740740744</v>
      </c>
      <c r="G60" s="143">
        <v>30.76923076923077</v>
      </c>
      <c r="H60" s="202">
        <v>-1.0309278350515463</v>
      </c>
      <c r="I60" s="143">
        <v>5.6603773584905666</v>
      </c>
      <c r="J60" s="143">
        <v>6.5217391304347823</v>
      </c>
      <c r="K60" s="143">
        <v>0</v>
      </c>
      <c r="L60" s="201" t="s">
        <v>51</v>
      </c>
      <c r="M60" s="143">
        <v>-1.1299435028248548</v>
      </c>
      <c r="N60" s="57"/>
      <c r="O60" s="30"/>
      <c r="P60" s="4"/>
    </row>
    <row r="61" spans="1:16">
      <c r="A61" s="333"/>
      <c r="B61" s="336"/>
      <c r="C61" s="58" t="s">
        <v>31</v>
      </c>
      <c r="D61" s="143">
        <v>2.7397260273972601</v>
      </c>
      <c r="E61" s="201">
        <v>0</v>
      </c>
      <c r="F61" s="201">
        <v>2.4911032028469751</v>
      </c>
      <c r="G61" s="143">
        <v>-5.8823529411764701</v>
      </c>
      <c r="H61" s="202">
        <v>5.2083333333333339</v>
      </c>
      <c r="I61" s="143">
        <v>1.1904761904761905</v>
      </c>
      <c r="J61" s="143">
        <v>0.68027210884353739</v>
      </c>
      <c r="K61" s="143">
        <v>7.1428571428571423</v>
      </c>
      <c r="L61" s="201" t="s">
        <v>51</v>
      </c>
      <c r="M61" s="143">
        <v>-0.28571428571428981</v>
      </c>
      <c r="N61" s="57"/>
      <c r="O61" s="30"/>
      <c r="P61" s="4"/>
    </row>
    <row r="62" spans="1:16">
      <c r="A62" s="333"/>
      <c r="B62" s="336"/>
      <c r="C62" s="58" t="s">
        <v>32</v>
      </c>
      <c r="D62" s="143">
        <v>1.6666666666666667</v>
      </c>
      <c r="E62" s="201">
        <v>0</v>
      </c>
      <c r="F62" s="201">
        <v>1.7361111111111112</v>
      </c>
      <c r="G62" s="143">
        <v>0</v>
      </c>
      <c r="H62" s="202">
        <v>0</v>
      </c>
      <c r="I62" s="143">
        <v>3.5294117647058822</v>
      </c>
      <c r="J62" s="143">
        <v>4.0540540540540544</v>
      </c>
      <c r="K62" s="143">
        <v>0</v>
      </c>
      <c r="L62" s="201" t="s">
        <v>51</v>
      </c>
      <c r="M62" s="143">
        <v>0</v>
      </c>
      <c r="N62" s="57"/>
      <c r="O62" s="30"/>
      <c r="P62" s="4"/>
    </row>
    <row r="63" spans="1:16">
      <c r="A63" s="334"/>
      <c r="B63" s="337"/>
      <c r="C63" s="59" t="s">
        <v>33</v>
      </c>
      <c r="D63" s="145">
        <v>3.278688524590164</v>
      </c>
      <c r="E63" s="145">
        <v>0</v>
      </c>
      <c r="F63" s="145">
        <v>3.0716723549488054</v>
      </c>
      <c r="G63" s="146">
        <v>18.75</v>
      </c>
      <c r="H63" s="210">
        <v>1.9801980198019802</v>
      </c>
      <c r="I63" s="145">
        <v>2.2727272727272729</v>
      </c>
      <c r="J63" s="145">
        <v>1.2987012987012987</v>
      </c>
      <c r="K63" s="145">
        <v>6.666666666666667</v>
      </c>
      <c r="L63" s="145" t="s">
        <v>161</v>
      </c>
      <c r="M63" s="146">
        <v>0</v>
      </c>
      <c r="N63" s="57"/>
      <c r="O63" s="30"/>
      <c r="P63" s="4"/>
    </row>
    <row r="64" spans="1:16">
      <c r="A64" s="7"/>
      <c r="B64" s="7"/>
      <c r="C64" s="4"/>
      <c r="D64" s="211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4"/>
    </row>
    <row r="65" spans="1:16">
      <c r="A65" s="7"/>
      <c r="B65" s="7"/>
      <c r="C65" s="4"/>
      <c r="D65" s="211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4"/>
    </row>
    <row r="66" spans="1:16">
      <c r="A66" s="7"/>
      <c r="B66" s="7"/>
      <c r="C66" s="4"/>
      <c r="D66" s="5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>
      <c r="A67" s="7"/>
      <c r="B67" s="7"/>
      <c r="C67" s="4"/>
      <c r="D67" s="5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>
      <c r="A68" s="7"/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>
      <c r="A69" s="7"/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7"/>
      <c r="B70" s="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7"/>
      <c r="B71" s="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7"/>
      <c r="B72" s="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7"/>
      <c r="B73" s="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7"/>
      <c r="B74" s="7"/>
      <c r="C74" s="4"/>
      <c r="D74" s="5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7"/>
      <c r="B75" s="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7"/>
      <c r="B76" s="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7"/>
      <c r="B77" s="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7"/>
      <c r="B78" s="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7"/>
      <c r="B79" s="7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7"/>
      <c r="B80" s="7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7"/>
      <c r="B81" s="7"/>
      <c r="C81" s="4"/>
      <c r="D81" s="9"/>
      <c r="E81" s="9"/>
      <c r="F81" s="9"/>
      <c r="G81" s="9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7"/>
      <c r="B82" s="7"/>
      <c r="C82" s="4"/>
      <c r="D82" s="54"/>
      <c r="E82" s="9"/>
      <c r="F82" s="9"/>
      <c r="G82" s="9"/>
      <c r="H82" s="4"/>
      <c r="I82" s="39"/>
      <c r="J82" s="39"/>
      <c r="K82" s="4"/>
      <c r="L82" s="4"/>
      <c r="M82" s="4"/>
      <c r="N82" s="4"/>
      <c r="O82" s="4"/>
      <c r="P82" s="4"/>
    </row>
    <row r="83" spans="1:16">
      <c r="A83" s="7"/>
      <c r="B83" s="7"/>
      <c r="C83" s="4"/>
      <c r="D83" s="4"/>
      <c r="E83" s="4"/>
      <c r="F83" s="4"/>
      <c r="G83" s="4"/>
      <c r="H83" s="4"/>
      <c r="I83" s="39"/>
      <c r="J83" s="39"/>
      <c r="K83" s="4"/>
      <c r="L83" s="4"/>
      <c r="M83" s="4"/>
      <c r="N83" s="4"/>
      <c r="O83" s="4"/>
      <c r="P83" s="4"/>
    </row>
    <row r="84" spans="1:16">
      <c r="A84" s="7"/>
      <c r="B84" s="7"/>
      <c r="C84" s="4"/>
      <c r="D84" s="4"/>
      <c r="E84" s="4"/>
      <c r="F84" s="4"/>
      <c r="G84" s="4"/>
      <c r="H84" s="4"/>
      <c r="I84" s="39"/>
      <c r="J84" s="39"/>
      <c r="K84" s="4"/>
      <c r="L84" s="4"/>
      <c r="M84" s="4"/>
      <c r="N84" s="4"/>
      <c r="O84" s="4"/>
      <c r="P84" s="4"/>
    </row>
  </sheetData>
  <mergeCells count="19">
    <mergeCell ref="A45:A63"/>
    <mergeCell ref="B45:B51"/>
    <mergeCell ref="B52:B57"/>
    <mergeCell ref="B58:B63"/>
    <mergeCell ref="A26:A44"/>
    <mergeCell ref="B26:B32"/>
    <mergeCell ref="B33:B38"/>
    <mergeCell ref="B39:B44"/>
    <mergeCell ref="A7:A25"/>
    <mergeCell ref="B7:B13"/>
    <mergeCell ref="B14:B19"/>
    <mergeCell ref="B20:B25"/>
    <mergeCell ref="A1:M1"/>
    <mergeCell ref="F4:M4"/>
    <mergeCell ref="D5:D6"/>
    <mergeCell ref="E5:E6"/>
    <mergeCell ref="F5:F6"/>
    <mergeCell ref="I5:L5"/>
    <mergeCell ref="M5:M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&amp;C－15－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1総</vt:lpstr>
      <vt:lpstr>1男</vt:lpstr>
      <vt:lpstr>1女</vt:lpstr>
      <vt:lpstr>2</vt:lpstr>
      <vt:lpstr>3 (3)</vt:lpstr>
      <vt:lpstr>4</vt:lpstr>
      <vt:lpstr>5・6</vt:lpstr>
      <vt:lpstr>7</vt:lpstr>
      <vt:lpstr>８（以前は９）</vt:lpstr>
      <vt:lpstr>９（修正　以前は１０)</vt:lpstr>
      <vt:lpstr>裏表紙</vt:lpstr>
      <vt:lpstr>'1女'!Print_Area</vt:lpstr>
      <vt:lpstr>'1総'!Print_Area</vt:lpstr>
      <vt:lpstr>'1男'!Print_Area</vt:lpstr>
      <vt:lpstr>'3 (3)'!Print_Area</vt:lpstr>
      <vt:lpstr>'4'!Print_Area</vt:lpstr>
      <vt:lpstr>'5・6'!Print_Area</vt:lpstr>
      <vt:lpstr>'7'!Print_Area</vt:lpstr>
      <vt:lpstr>'８（以前は９）'!Print_Area</vt:lpstr>
      <vt:lpstr>'９（修正　以前は１０)'!Print_Area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2019-03-01T01:13:51Z</dcterms:modified>
</cp:coreProperties>
</file>