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829" activeTab="0"/>
  </bookViews>
  <sheets>
    <sheet name="第１表（総数）" sheetId="1" r:id="rId1"/>
    <sheet name="第１表（男）" sheetId="2" r:id="rId2"/>
    <sheet name="第１表（女）" sheetId="3" r:id="rId3"/>
    <sheet name="第２表（総数）" sheetId="4" r:id="rId4"/>
    <sheet name="第２表（男）" sheetId="5" r:id="rId5"/>
    <sheet name="第２表（女）" sheetId="6" r:id="rId6"/>
    <sheet name="第３表（総数）" sheetId="7" r:id="rId7"/>
    <sheet name="第３表（男）" sheetId="8" r:id="rId8"/>
    <sheet name="第３表（女）" sheetId="9" r:id="rId9"/>
    <sheet name="第４表（総数）" sheetId="10" r:id="rId10"/>
    <sheet name="第４表（男）" sheetId="11" r:id="rId11"/>
    <sheet name="第４表（女）" sheetId="12" r:id="rId12"/>
    <sheet name="第５表 (総数)" sheetId="13" r:id="rId13"/>
    <sheet name="第５表 (男)" sheetId="14" r:id="rId14"/>
    <sheet name="第５表(女)" sheetId="15" r:id="rId15"/>
    <sheet name="第６表（総数）" sheetId="16" r:id="rId16"/>
    <sheet name="第６表(男)" sheetId="17" r:id="rId17"/>
    <sheet name="第６表(女)" sheetId="18" r:id="rId18"/>
    <sheet name="第７表（総数）" sheetId="19" r:id="rId19"/>
    <sheet name="第７表（男）" sheetId="20" r:id="rId20"/>
    <sheet name="第７表（女）" sheetId="21" r:id="rId21"/>
    <sheet name="第８表（総数）" sheetId="22" r:id="rId22"/>
    <sheet name="第８表（男）" sheetId="23" r:id="rId23"/>
    <sheet name="第８表（女）" sheetId="24" r:id="rId24"/>
    <sheet name="第９表" sheetId="25" r:id="rId25"/>
    <sheet name="第10表" sheetId="26" r:id="rId26"/>
  </sheets>
  <definedNames>
    <definedName name="_xlnm.Print_Area" localSheetId="25">'第10表'!$A$1:$H$60</definedName>
    <definedName name="_xlnm.Print_Area" localSheetId="2">'第１表（女）'!$A$1:$J$62</definedName>
    <definedName name="_xlnm.Print_Area" localSheetId="0">'第１表（総数）'!$A$1:$J$62</definedName>
    <definedName name="_xlnm.Print_Area" localSheetId="1">'第１表（男）'!$A$1:$J$62</definedName>
    <definedName name="_xlnm.Print_Area" localSheetId="5">'第２表（女）'!$A$1:$K$62</definedName>
    <definedName name="_xlnm.Print_Area" localSheetId="3">'第２表（総数）'!$A$1:$K$62</definedName>
    <definedName name="_xlnm.Print_Area" localSheetId="4">'第２表（男）'!$A$1:$K$62</definedName>
    <definedName name="_xlnm.Print_Area" localSheetId="8">'第３表（女）'!$A$1:$S$59</definedName>
    <definedName name="_xlnm.Print_Area" localSheetId="6">'第３表（総数）'!$A$1:$S$59</definedName>
    <definedName name="_xlnm.Print_Area" localSheetId="7">'第３表（男）'!$A$1:$S$59</definedName>
    <definedName name="_xlnm.Print_Area" localSheetId="11">'第４表（女）'!$A$1:$K$61</definedName>
    <definedName name="_xlnm.Print_Area" localSheetId="9">'第４表（総数）'!$A$1:$K$61</definedName>
    <definedName name="_xlnm.Print_Area" localSheetId="10">'第４表（男）'!$A$1:$K$61</definedName>
    <definedName name="_xlnm.Print_Area" localSheetId="12">'第５表 (総数)'!$A$1:$L$19</definedName>
    <definedName name="_xlnm.Print_Area" localSheetId="13">'第５表 (男)'!$A$1:$L$26</definedName>
    <definedName name="_xlnm.Print_Area" localSheetId="14">'第５表(女)'!$A$1:$L$25</definedName>
    <definedName name="_xlnm.Print_Area" localSheetId="17">'第６表(女)'!$A$1:$W$23</definedName>
    <definedName name="_xlnm.Print_Area" localSheetId="15">'第６表（総数）'!$A$1:$W$20</definedName>
    <definedName name="_xlnm.Print_Area" localSheetId="16">'第６表(男)'!$A$1:$W$23</definedName>
    <definedName name="_xlnm.Print_Area" localSheetId="20">'第７表（女）'!$A$1:$K$54</definedName>
    <definedName name="_xlnm.Print_Area" localSheetId="18">'第７表（総数）'!$A$1:$K$54</definedName>
    <definedName name="_xlnm.Print_Area" localSheetId="19">'第７表（男）'!$A$1:$K$54</definedName>
    <definedName name="_xlnm.Print_Area" localSheetId="23">'第８表（女）'!$A$1:$P$50</definedName>
    <definedName name="_xlnm.Print_Area" localSheetId="21">'第８表（総数）'!$A$1:$P$50</definedName>
    <definedName name="_xlnm.Print_Area" localSheetId="22">'第８表（男）'!$A$1:$P$50</definedName>
    <definedName name="_xlnm.Print_Area" localSheetId="24">'第９表'!$A$1:$V$59</definedName>
  </definedNames>
  <calcPr fullCalcOnLoad="1"/>
</workbook>
</file>

<file path=xl/sharedStrings.xml><?xml version="1.0" encoding="utf-8"?>
<sst xmlns="http://schemas.openxmlformats.org/spreadsheetml/2006/main" count="2013" uniqueCount="241">
  <si>
    <t>沖 縄 県</t>
  </si>
  <si>
    <t xml:space="preserve">   分類事項</t>
  </si>
  <si>
    <t xml:space="preserve">         2月</t>
  </si>
  <si>
    <t xml:space="preserve">         3月</t>
  </si>
  <si>
    <t xml:space="preserve">         4月</t>
  </si>
  <si>
    <t xml:space="preserve">         5月</t>
  </si>
  <si>
    <t xml:space="preserve">         6月</t>
  </si>
  <si>
    <t xml:space="preserve">         7月</t>
  </si>
  <si>
    <t xml:space="preserve">         8月</t>
  </si>
  <si>
    <t xml:space="preserve">         9月</t>
  </si>
  <si>
    <t xml:space="preserve">        10月</t>
  </si>
  <si>
    <t xml:space="preserve">        11月</t>
  </si>
  <si>
    <t xml:space="preserve"> 数</t>
  </si>
  <si>
    <t xml:space="preserve"> 前</t>
  </si>
  <si>
    <t xml:space="preserve"> 年</t>
  </si>
  <si>
    <t xml:space="preserve"> 同</t>
  </si>
  <si>
    <t xml:space="preserve"> 月</t>
  </si>
  <si>
    <t xml:space="preserve"> 増</t>
  </si>
  <si>
    <t xml:space="preserve"> 減</t>
  </si>
  <si>
    <t>実数</t>
  </si>
  <si>
    <t>対前年同月増減数</t>
  </si>
  <si>
    <t>対前年同月増減率　％</t>
  </si>
  <si>
    <t>歳以上人口</t>
  </si>
  <si>
    <t>労働力人口</t>
  </si>
  <si>
    <t>就業者</t>
  </si>
  <si>
    <t>農林業</t>
  </si>
  <si>
    <t>非農林業</t>
  </si>
  <si>
    <t>完全失業者</t>
  </si>
  <si>
    <t>非労働力人口</t>
  </si>
  <si>
    <t>完全失業率</t>
  </si>
  <si>
    <t>年月</t>
  </si>
  <si>
    <t>第１表    就業状態別15歳以上人口　（総数）</t>
  </si>
  <si>
    <t>対</t>
  </si>
  <si>
    <t xml:space="preserve">        12月</t>
  </si>
  <si>
    <t>第１表    就業状態別15歳以上人口　（男）</t>
  </si>
  <si>
    <t>第１表    就業状態別15歳以上人口　（女）</t>
  </si>
  <si>
    <t>全産業</t>
  </si>
  <si>
    <t>自営業主</t>
  </si>
  <si>
    <t>家族従業者</t>
  </si>
  <si>
    <t>雇用者</t>
  </si>
  <si>
    <t>第２表    農林業・非農林業　従業上の地位別就業者数  （男）</t>
  </si>
  <si>
    <t>第２表    農林業・非農林業　従業上の地位別就業者数  （女）</t>
  </si>
  <si>
    <t>漁業</t>
  </si>
  <si>
    <t>鉱業</t>
  </si>
  <si>
    <t>建設業</t>
  </si>
  <si>
    <t>製造業</t>
  </si>
  <si>
    <t>情報通信業</t>
  </si>
  <si>
    <t>卸売・小売業</t>
  </si>
  <si>
    <t>金融・保険業</t>
  </si>
  <si>
    <t>運輸業</t>
  </si>
  <si>
    <t>不動産業</t>
  </si>
  <si>
    <t>飲食店・宿泊業</t>
  </si>
  <si>
    <t>医療・福祉</t>
  </si>
  <si>
    <t>教育・学習支援業</t>
  </si>
  <si>
    <t>複合サービス業</t>
  </si>
  <si>
    <r>
      <t>サービス業</t>
    </r>
    <r>
      <rPr>
        <sz val="7"/>
        <rFont val="ＭＳ 明朝"/>
        <family val="1"/>
      </rPr>
      <t>(他に分類されないもの）</t>
    </r>
  </si>
  <si>
    <r>
      <t>公務</t>
    </r>
    <r>
      <rPr>
        <sz val="7"/>
        <rFont val="ＭＳ 明朝"/>
        <family val="1"/>
      </rPr>
      <t>(他に分類されないもの）</t>
    </r>
  </si>
  <si>
    <t>第３表　   非農林業における産業別就業者数　（総数）</t>
  </si>
  <si>
    <t>（単位：千人）</t>
  </si>
  <si>
    <t>第３表　   非農林業における産業別就業者数　（男）</t>
  </si>
  <si>
    <t>第３表　   非農林業における産業別就業者数　（女）</t>
  </si>
  <si>
    <t>技術的　　専門的</t>
  </si>
  <si>
    <t>管理的職業</t>
  </si>
  <si>
    <t>事　　務</t>
  </si>
  <si>
    <t>職業</t>
  </si>
  <si>
    <t>販　　売</t>
  </si>
  <si>
    <t>農林・漁業</t>
  </si>
  <si>
    <t>運輸・通信</t>
  </si>
  <si>
    <t>生産工程作業者</t>
  </si>
  <si>
    <t>労務作業者</t>
  </si>
  <si>
    <t>サービス保　安</t>
  </si>
  <si>
    <t>第４表  　職業別就業者数　 （男）</t>
  </si>
  <si>
    <t>第４表  　職業別就業者数　 （女）</t>
  </si>
  <si>
    <t>電気・ガス　 　熱供給・水道業</t>
  </si>
  <si>
    <t>電気・ガス 　　熱供給・水道業</t>
  </si>
  <si>
    <t>平成19年1月</t>
  </si>
  <si>
    <t>平成20年1月</t>
  </si>
  <si>
    <t>-</t>
  </si>
  <si>
    <t>平成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</si>
  <si>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</si>
  <si>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</si>
  <si>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</si>
  <si>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</si>
  <si>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</si>
  <si>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</si>
  <si>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</si>
  <si>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</si>
  <si>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</si>
  <si>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</si>
  <si>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</si>
  <si>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1月</t>
  </si>
  <si>
    <t>年平均</t>
  </si>
  <si>
    <t>第５表　就業者の推移（男）</t>
  </si>
  <si>
    <t>第５表　就業者の推移（女）</t>
  </si>
  <si>
    <t>千人</t>
  </si>
  <si>
    <t>第６表　完全失業者数及び率の推移（男）</t>
  </si>
  <si>
    <t>第６表　完全失業者数及び率の推移（女）</t>
  </si>
  <si>
    <t>総　数</t>
  </si>
  <si>
    <t>非自発的な離職</t>
  </si>
  <si>
    <t>定年又は雇用契約の満了</t>
  </si>
  <si>
    <t>勤め先や事業の　都合</t>
  </si>
  <si>
    <t>自発的な離職</t>
  </si>
  <si>
    <t>学卒未就職</t>
  </si>
  <si>
    <t>その他</t>
  </si>
  <si>
    <t>収入を得る必要が　生じたから</t>
  </si>
  <si>
    <t>第７表　    求職理由別完全失業者数　（男）</t>
  </si>
  <si>
    <t>第７表　    求職理由別完全失業者数　（女）</t>
  </si>
  <si>
    <t>総数</t>
  </si>
  <si>
    <t>15～24歳</t>
  </si>
  <si>
    <t>25～34歳</t>
  </si>
  <si>
    <t>35～44歳</t>
  </si>
  <si>
    <t>45～54歳</t>
  </si>
  <si>
    <t>55～64歳</t>
  </si>
  <si>
    <t>65歳以上</t>
  </si>
  <si>
    <t>第８表　　年齢10歳階級別完全失業者数及び完全失業率　（男）</t>
  </si>
  <si>
    <t>第８表　　年齢10歳階級別完全失業者数及び完全失業率　（女）</t>
  </si>
  <si>
    <t>第１次産業</t>
  </si>
  <si>
    <t>第２次産業</t>
  </si>
  <si>
    <t>第３次産業</t>
  </si>
  <si>
    <t>全就業者数</t>
  </si>
  <si>
    <t>　計</t>
  </si>
  <si>
    <t>割合（％）</t>
  </si>
  <si>
    <t>電気・ガス   熱供給・水道業</t>
  </si>
  <si>
    <t>情報通信業　  運輸業</t>
  </si>
  <si>
    <t>卸売・小売業</t>
  </si>
  <si>
    <t>金融・保険業  　不動産業</t>
  </si>
  <si>
    <t>医療、福祉   　教育、学習支援業</t>
  </si>
  <si>
    <t>複合サービス事業　サービス業</t>
  </si>
  <si>
    <t>公務（他に分類されないもの）</t>
  </si>
  <si>
    <t>19年1月</t>
  </si>
  <si>
    <t>20年1月</t>
  </si>
  <si>
    <t>（単位：％）</t>
  </si>
  <si>
    <t>一般世帯</t>
  </si>
  <si>
    <t>単身世帯</t>
  </si>
  <si>
    <t>世帯主</t>
  </si>
  <si>
    <t>世帯主の  配偶者</t>
  </si>
  <si>
    <t>その他の  家族</t>
  </si>
  <si>
    <t>実数（年平均）</t>
  </si>
  <si>
    <t>平成8年</t>
  </si>
  <si>
    <t>9年</t>
  </si>
  <si>
    <t xml:space="preserve">  平成20年1月</t>
  </si>
  <si>
    <r>
      <t>対前年同月増減</t>
    </r>
    <r>
      <rPr>
        <sz val="6"/>
        <rFont val="ＭＳ 明朝"/>
        <family val="1"/>
      </rPr>
      <t>(ポイント)</t>
    </r>
  </si>
  <si>
    <t xml:space="preserve">        12月</t>
  </si>
  <si>
    <t>対前月増減数</t>
  </si>
  <si>
    <t xml:space="preserve">        12月</t>
  </si>
  <si>
    <t>対</t>
  </si>
  <si>
    <t>対前月増減率</t>
  </si>
  <si>
    <t>-</t>
  </si>
  <si>
    <t>-</t>
  </si>
  <si>
    <t>-</t>
  </si>
  <si>
    <t xml:space="preserve">  平成19年1月</t>
  </si>
  <si>
    <t xml:space="preserve">        11月</t>
  </si>
  <si>
    <t xml:space="preserve">        12月</t>
  </si>
  <si>
    <t xml:space="preserve">  平成20年1月</t>
  </si>
  <si>
    <t>対前月増減数</t>
  </si>
  <si>
    <t>対前月増減率</t>
  </si>
  <si>
    <t>-</t>
  </si>
  <si>
    <t xml:space="preserve">  平成19年1月</t>
  </si>
  <si>
    <t xml:space="preserve">        12月</t>
  </si>
  <si>
    <t xml:space="preserve">  平成20年1月</t>
  </si>
  <si>
    <t>対前月増減数</t>
  </si>
  <si>
    <t>対前月増減率</t>
  </si>
  <si>
    <t>-</t>
  </si>
  <si>
    <t>第２表    農林業・非農林業　従業上の地位別就業者数  （総数）</t>
  </si>
  <si>
    <t xml:space="preserve">  平成19年1月</t>
  </si>
  <si>
    <t xml:space="preserve">        12月</t>
  </si>
  <si>
    <t xml:space="preserve">  平成20年1月</t>
  </si>
  <si>
    <t>対前月増減数</t>
  </si>
  <si>
    <t>対前月増減率</t>
  </si>
  <si>
    <t xml:space="preserve">  平成19年1月</t>
  </si>
  <si>
    <t xml:space="preserve">        12月</t>
  </si>
  <si>
    <t xml:space="preserve">  平成20年1月</t>
  </si>
  <si>
    <t>対前月増減数</t>
  </si>
  <si>
    <t>対前月増減率</t>
  </si>
  <si>
    <t xml:space="preserve">  平成19年1月</t>
  </si>
  <si>
    <t>-</t>
  </si>
  <si>
    <t xml:space="preserve">        12月</t>
  </si>
  <si>
    <t xml:space="preserve">  平成20年1月</t>
  </si>
  <si>
    <t>対前月増減数</t>
  </si>
  <si>
    <t>対前月増減率</t>
  </si>
  <si>
    <t xml:space="preserve">  平成19年1月</t>
  </si>
  <si>
    <t>-</t>
  </si>
  <si>
    <t xml:space="preserve">        12月</t>
  </si>
  <si>
    <t xml:space="preserve">  平成20年1月</t>
  </si>
  <si>
    <t>対前月増減数</t>
  </si>
  <si>
    <t>対前月増減率</t>
  </si>
  <si>
    <t>対前月増減率</t>
  </si>
  <si>
    <t>第４表  　職業別就業者数　 （総数）</t>
  </si>
  <si>
    <t>第５表　就業者の推移（総数）</t>
  </si>
  <si>
    <t>第６表　完全失業者数及び率の推移（総数）</t>
  </si>
  <si>
    <t>第７表　    求職理由別完全失業者数　（総数）</t>
  </si>
  <si>
    <t xml:space="preserve">        12月</t>
  </si>
  <si>
    <t>対前月増減率</t>
  </si>
  <si>
    <t xml:space="preserve">  平成20年1月</t>
  </si>
  <si>
    <t xml:space="preserve">  平成19年1月</t>
  </si>
  <si>
    <t>-</t>
  </si>
  <si>
    <t xml:space="preserve">        12月</t>
  </si>
  <si>
    <t xml:space="preserve">  平成20年1月</t>
  </si>
  <si>
    <t>対前月増減数</t>
  </si>
  <si>
    <t xml:space="preserve">  平成19年1月</t>
  </si>
  <si>
    <t>-</t>
  </si>
  <si>
    <t xml:space="preserve">  平成20年1月</t>
  </si>
  <si>
    <t>対前月増減数</t>
  </si>
  <si>
    <t xml:space="preserve">  平成19年1月</t>
  </si>
  <si>
    <t xml:space="preserve">        12月</t>
  </si>
  <si>
    <t xml:space="preserve">  平成20年1月</t>
  </si>
  <si>
    <t>対前月増減数</t>
  </si>
  <si>
    <t>対前月増減率</t>
  </si>
  <si>
    <t>対</t>
  </si>
  <si>
    <t xml:space="preserve">  平成19年1月</t>
  </si>
  <si>
    <t xml:space="preserve">        12月</t>
  </si>
  <si>
    <t xml:space="preserve">  平成20年1月</t>
  </si>
  <si>
    <t>対前月増減数</t>
  </si>
  <si>
    <t>対</t>
  </si>
  <si>
    <t xml:space="preserve">  平成19年1月</t>
  </si>
  <si>
    <t xml:space="preserve">        12月</t>
  </si>
  <si>
    <t xml:space="preserve">  平成20年1月</t>
  </si>
  <si>
    <t>-</t>
  </si>
  <si>
    <t>対前月増減数</t>
  </si>
  <si>
    <t xml:space="preserve">          2月</t>
  </si>
  <si>
    <t xml:space="preserve">          3月</t>
  </si>
  <si>
    <t xml:space="preserve">          4月</t>
  </si>
  <si>
    <t>12月</t>
  </si>
  <si>
    <t xml:space="preserve"> </t>
  </si>
  <si>
    <t>％</t>
  </si>
  <si>
    <t xml:space="preserve">  平成19年1月</t>
  </si>
  <si>
    <t xml:space="preserve">        12月</t>
  </si>
  <si>
    <t xml:space="preserve">  平成20年1月</t>
  </si>
  <si>
    <t>対前月増減数</t>
  </si>
  <si>
    <t xml:space="preserve">  平成19年1月</t>
  </si>
  <si>
    <t xml:space="preserve">        12月</t>
  </si>
  <si>
    <t xml:space="preserve">  平成20年1月</t>
  </si>
  <si>
    <t>対前月増減数</t>
  </si>
  <si>
    <t>対前月増減率</t>
  </si>
  <si>
    <t>第８表　　年齢10歳階級別完全失業者数及び完全失業率　（総数）</t>
  </si>
  <si>
    <t>％</t>
  </si>
  <si>
    <t>-</t>
  </si>
  <si>
    <t>第９表　  第１次・第２次・第３次産業別就業者数　  （総数）</t>
  </si>
  <si>
    <t>対</t>
  </si>
  <si>
    <t>第10表　世帯主との続柄別完全失業率</t>
  </si>
  <si>
    <t>※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</si>
</sst>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[$€-2]* #,##0.00_ ;_ [$€-2]* \-#,##0.00_ ;_ [$€-2]* &quot;-&quot;??_ "/>
    <numFmt numFmtId="179" formatCode="0.0_);[Red]\(0.0\)"/>
    <numFmt numFmtId="180" formatCode="0.E+00"/>
    <numFmt numFmtId="181" formatCode="#,##0.0_ "/>
    <numFmt numFmtId="182" formatCode="&quot;\&quot;#,##0.0;&quot;\&quot;\-#,##0.0"/>
    <numFmt numFmtId="183" formatCode="#,##0_);[Red]\(#,##0\)"/>
    <numFmt numFmtId="184" formatCode="#,##0.0_);[Red]\(#,##0.0\)"/>
    <numFmt numFmtId="185" formatCode="0.0_ "/>
    <numFmt numFmtId="186" formatCode="#,##0.00000000000000_ "/>
    <numFmt numFmtId="187" formatCode="#,##0.000000000000000_ "/>
    <numFmt numFmtId="188" formatCode="0.0000000000000000_);[Red]\(0.0000000000000000\)"/>
    <numFmt numFmtId="189" formatCode="_ * #,##0.0_ ;_ * \-#,##0.0_ ;_ * &quot;-&quot;?_ ;_ @_ "/>
    <numFmt numFmtId="190" formatCode="#,##0.0000000000000000_ "/>
  </numFmts>
  <fonts count="9">
    <font>
      <sz val="11"/>
      <name val="ＭＳ Ｐゴシック"/>
      <family val="3"/>
    </font>
    <font>
      <sz val="12"/>
      <name val="System"/>
      <family val="0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08">
    <xf numFmtId="0" fontId="0" fillId="0" borderId="0" xfId="0" applyAlignment="1">
      <alignment vertical="center"/>
    </xf>
    <xf numFmtId="0" fontId="2" fillId="0" borderId="0" xfId="31" applyFont="1">
      <alignment/>
      <protection/>
    </xf>
    <xf numFmtId="0" fontId="2" fillId="0" borderId="0" xfId="31" applyNumberFormat="1" applyFont="1" applyProtection="1">
      <alignment/>
      <protection locked="0"/>
    </xf>
    <xf numFmtId="0" fontId="2" fillId="0" borderId="1" xfId="31" applyNumberFormat="1" applyFont="1" applyBorder="1" applyProtection="1">
      <alignment/>
      <protection locked="0"/>
    </xf>
    <xf numFmtId="0" fontId="2" fillId="0" borderId="2" xfId="31" applyNumberFormat="1" applyFont="1" applyBorder="1" applyProtection="1">
      <alignment/>
      <protection locked="0"/>
    </xf>
    <xf numFmtId="0" fontId="2" fillId="0" borderId="3" xfId="31" applyNumberFormat="1" applyFont="1" applyBorder="1" applyProtection="1">
      <alignment/>
      <protection locked="0"/>
    </xf>
    <xf numFmtId="0" fontId="2" fillId="0" borderId="4" xfId="31" applyNumberFormat="1" applyFont="1" applyBorder="1" applyProtection="1">
      <alignment/>
      <protection locked="0"/>
    </xf>
    <xf numFmtId="176" fontId="2" fillId="0" borderId="5" xfId="31" applyNumberFormat="1" applyFont="1" applyBorder="1" applyProtection="1">
      <alignment/>
      <protection locked="0"/>
    </xf>
    <xf numFmtId="0" fontId="2" fillId="0" borderId="1" xfId="31" applyNumberFormat="1" applyFont="1" applyBorder="1" applyAlignment="1" applyProtection="1">
      <alignment horizontal="center"/>
      <protection locked="0"/>
    </xf>
    <xf numFmtId="0" fontId="2" fillId="0" borderId="0" xfId="31" applyNumberFormat="1" applyFont="1" applyBorder="1" applyAlignment="1" applyProtection="1">
      <alignment horizontal="right"/>
      <protection locked="0"/>
    </xf>
    <xf numFmtId="0" fontId="2" fillId="0" borderId="0" xfId="31" applyFont="1" applyBorder="1">
      <alignment/>
      <protection/>
    </xf>
    <xf numFmtId="0" fontId="2" fillId="0" borderId="0" xfId="31" applyNumberFormat="1" applyFont="1" applyBorder="1" applyProtection="1">
      <alignment/>
      <protection locked="0"/>
    </xf>
    <xf numFmtId="0" fontId="2" fillId="0" borderId="2" xfId="31" applyNumberFormat="1" applyFont="1" applyBorder="1" applyAlignment="1" applyProtection="1">
      <alignment horizontal="center"/>
      <protection locked="0"/>
    </xf>
    <xf numFmtId="0" fontId="2" fillId="0" borderId="6" xfId="31" applyNumberFormat="1" applyFont="1" applyBorder="1" applyAlignment="1" applyProtection="1">
      <alignment horizontal="center"/>
      <protection locked="0"/>
    </xf>
    <xf numFmtId="0" fontId="2" fillId="0" borderId="7" xfId="31" applyNumberFormat="1" applyFont="1" applyBorder="1" applyAlignment="1" applyProtection="1">
      <alignment horizontal="center"/>
      <protection locked="0"/>
    </xf>
    <xf numFmtId="178" fontId="2" fillId="0" borderId="0" xfId="31" applyNumberFormat="1" applyFont="1">
      <alignment/>
      <protection/>
    </xf>
    <xf numFmtId="176" fontId="2" fillId="0" borderId="2" xfId="31" applyNumberFormat="1" applyFont="1" applyBorder="1" applyProtection="1">
      <alignment/>
      <protection locked="0"/>
    </xf>
    <xf numFmtId="176" fontId="2" fillId="0" borderId="2" xfId="31" applyNumberFormat="1" applyFont="1" applyBorder="1" applyAlignment="1" applyProtection="1">
      <alignment horizontal="center"/>
      <protection locked="0"/>
    </xf>
    <xf numFmtId="176" fontId="2" fillId="0" borderId="8" xfId="31" applyNumberFormat="1" applyFont="1" applyBorder="1" applyProtection="1">
      <alignment/>
      <protection locked="0"/>
    </xf>
    <xf numFmtId="176" fontId="2" fillId="0" borderId="0" xfId="31" applyNumberFormat="1" applyFont="1" applyBorder="1" applyProtection="1">
      <alignment/>
      <protection locked="0"/>
    </xf>
    <xf numFmtId="0" fontId="2" fillId="0" borderId="0" xfId="31" applyNumberFormat="1" applyFont="1" applyBorder="1" applyAlignment="1" applyProtection="1">
      <alignment horizontal="centerContinuous"/>
      <protection locked="0"/>
    </xf>
    <xf numFmtId="176" fontId="2" fillId="0" borderId="0" xfId="31" applyNumberFormat="1" applyFont="1" applyBorder="1" applyAlignment="1" applyProtection="1">
      <alignment horizontal="centerContinuous"/>
      <protection locked="0"/>
    </xf>
    <xf numFmtId="176" fontId="2" fillId="0" borderId="0" xfId="31" applyNumberFormat="1" applyFont="1" applyProtection="1">
      <alignment/>
      <protection locked="0"/>
    </xf>
    <xf numFmtId="0" fontId="2" fillId="0" borderId="0" xfId="31" applyFont="1" applyAlignment="1">
      <alignment horizontal="center"/>
      <protection/>
    </xf>
    <xf numFmtId="0" fontId="2" fillId="0" borderId="0" xfId="31" applyNumberFormat="1" applyFont="1" applyAlignment="1" applyProtection="1">
      <alignment horizontal="center"/>
      <protection locked="0"/>
    </xf>
    <xf numFmtId="0" fontId="2" fillId="0" borderId="4" xfId="31" applyNumberFormat="1" applyFont="1" applyBorder="1" applyAlignment="1" applyProtection="1">
      <alignment horizontal="center"/>
      <protection locked="0"/>
    </xf>
    <xf numFmtId="0" fontId="2" fillId="0" borderId="0" xfId="31" applyNumberFormat="1" applyFont="1" applyBorder="1" applyAlignment="1" applyProtection="1">
      <alignment horizontal="center"/>
      <protection locked="0"/>
    </xf>
    <xf numFmtId="0" fontId="2" fillId="0" borderId="4" xfId="31" applyNumberFormat="1" applyFont="1" applyBorder="1" applyAlignment="1" applyProtection="1">
      <alignment horizontal="right"/>
      <protection locked="0"/>
    </xf>
    <xf numFmtId="0" fontId="2" fillId="0" borderId="3" xfId="31" applyNumberFormat="1" applyFont="1" applyBorder="1" applyAlignment="1" applyProtection="1">
      <alignment vertical="top" textRotation="255"/>
      <protection locked="0"/>
    </xf>
    <xf numFmtId="0" fontId="2" fillId="0" borderId="1" xfId="31" applyNumberFormat="1" applyFont="1" applyBorder="1" applyAlignment="1" applyProtection="1">
      <alignment horizontal="right"/>
      <protection locked="0"/>
    </xf>
    <xf numFmtId="0" fontId="2" fillId="0" borderId="9" xfId="31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21" applyNumberFormat="1" applyFont="1" applyBorder="1" applyProtection="1">
      <alignment/>
      <protection locked="0"/>
    </xf>
    <xf numFmtId="0" fontId="2" fillId="0" borderId="5" xfId="21" applyNumberFormat="1" applyFont="1" applyBorder="1" applyProtection="1">
      <alignment/>
      <protection locked="0"/>
    </xf>
    <xf numFmtId="176" fontId="2" fillId="0" borderId="5" xfId="21" applyNumberFormat="1" applyFont="1" applyBorder="1" applyProtection="1">
      <alignment/>
      <protection locked="0"/>
    </xf>
    <xf numFmtId="0" fontId="2" fillId="0" borderId="1" xfId="31" applyNumberFormat="1" applyFont="1" applyBorder="1" applyAlignment="1" applyProtection="1">
      <alignment horizontal="right"/>
      <protection/>
    </xf>
    <xf numFmtId="177" fontId="2" fillId="0" borderId="6" xfId="31" applyNumberFormat="1" applyFont="1" applyBorder="1" applyAlignment="1" applyProtection="1">
      <alignment horizontal="right"/>
      <protection/>
    </xf>
    <xf numFmtId="176" fontId="2" fillId="0" borderId="10" xfId="31" applyNumberFormat="1" applyFont="1" applyBorder="1" applyAlignment="1" applyProtection="1">
      <alignment horizontal="right"/>
      <protection/>
    </xf>
    <xf numFmtId="176" fontId="2" fillId="0" borderId="3" xfId="31" applyNumberFormat="1" applyFont="1" applyBorder="1" applyProtection="1">
      <alignment/>
      <protection/>
    </xf>
    <xf numFmtId="176" fontId="2" fillId="0" borderId="3" xfId="31" applyNumberFormat="1" applyFont="1" applyBorder="1" applyAlignment="1" applyProtection="1">
      <alignment horizontal="right"/>
      <protection/>
    </xf>
    <xf numFmtId="176" fontId="2" fillId="0" borderId="5" xfId="31" applyNumberFormat="1" applyFont="1" applyBorder="1" applyProtection="1">
      <alignment/>
      <protection/>
    </xf>
    <xf numFmtId="176" fontId="2" fillId="0" borderId="5" xfId="31" applyNumberFormat="1" applyFont="1" applyBorder="1" applyAlignment="1" applyProtection="1">
      <alignment horizontal="right"/>
      <protection/>
    </xf>
    <xf numFmtId="176" fontId="2" fillId="0" borderId="8" xfId="31" applyNumberFormat="1" applyFont="1" applyBorder="1" applyProtection="1">
      <alignment/>
      <protection/>
    </xf>
    <xf numFmtId="176" fontId="2" fillId="0" borderId="8" xfId="31" applyNumberFormat="1" applyFont="1" applyBorder="1" applyAlignment="1" applyProtection="1">
      <alignment horizontal="right"/>
      <protection/>
    </xf>
    <xf numFmtId="0" fontId="2" fillId="0" borderId="3" xfId="31" applyNumberFormat="1" applyFont="1" applyBorder="1" applyProtection="1">
      <alignment/>
      <protection/>
    </xf>
    <xf numFmtId="177" fontId="2" fillId="0" borderId="3" xfId="31" applyNumberFormat="1" applyFont="1" applyBorder="1" applyProtection="1">
      <alignment/>
      <protection/>
    </xf>
    <xf numFmtId="0" fontId="2" fillId="0" borderId="5" xfId="31" applyNumberFormat="1" applyFont="1" applyBorder="1" applyProtection="1">
      <alignment/>
      <protection/>
    </xf>
    <xf numFmtId="177" fontId="2" fillId="0" borderId="5" xfId="31" applyNumberFormat="1" applyFont="1" applyBorder="1" applyProtection="1">
      <alignment/>
      <protection/>
    </xf>
    <xf numFmtId="0" fontId="2" fillId="0" borderId="8" xfId="31" applyNumberFormat="1" applyFont="1" applyBorder="1" applyProtection="1">
      <alignment/>
      <protection/>
    </xf>
    <xf numFmtId="177" fontId="2" fillId="0" borderId="8" xfId="31" applyNumberFormat="1" applyFont="1" applyBorder="1" applyProtection="1">
      <alignment/>
      <protection/>
    </xf>
    <xf numFmtId="177" fontId="2" fillId="0" borderId="10" xfId="31" applyNumberFormat="1" applyFont="1" applyBorder="1" applyAlignment="1" applyProtection="1">
      <alignment horizontal="right"/>
      <protection/>
    </xf>
    <xf numFmtId="0" fontId="2" fillId="0" borderId="4" xfId="20" applyNumberFormat="1" applyFont="1" applyBorder="1" applyProtection="1">
      <alignment/>
      <protection locked="0"/>
    </xf>
    <xf numFmtId="0" fontId="2" fillId="0" borderId="5" xfId="20" applyNumberFormat="1" applyFont="1" applyBorder="1" applyProtection="1">
      <alignment/>
      <protection locked="0"/>
    </xf>
    <xf numFmtId="177" fontId="2" fillId="0" borderId="11" xfId="20" applyNumberFormat="1" applyFont="1" applyBorder="1" applyProtection="1">
      <alignment/>
      <protection locked="0"/>
    </xf>
    <xf numFmtId="0" fontId="5" fillId="0" borderId="4" xfId="23" applyNumberFormat="1" applyFont="1" applyBorder="1" applyProtection="1">
      <alignment/>
      <protection locked="0"/>
    </xf>
    <xf numFmtId="0" fontId="5" fillId="0" borderId="5" xfId="23" applyNumberFormat="1" applyFont="1" applyBorder="1" applyProtection="1">
      <alignment/>
      <protection locked="0"/>
    </xf>
    <xf numFmtId="0" fontId="5" fillId="0" borderId="5" xfId="23" applyFont="1" applyBorder="1">
      <alignment/>
      <protection/>
    </xf>
    <xf numFmtId="1" fontId="5" fillId="0" borderId="5" xfId="23" applyNumberFormat="1" applyFont="1" applyBorder="1" applyProtection="1">
      <alignment/>
      <protection locked="0"/>
    </xf>
    <xf numFmtId="0" fontId="5" fillId="0" borderId="9" xfId="23" applyNumberFormat="1" applyFont="1" applyBorder="1" applyProtection="1">
      <alignment/>
      <protection locked="0"/>
    </xf>
    <xf numFmtId="0" fontId="2" fillId="0" borderId="10" xfId="31" applyNumberFormat="1" applyFont="1" applyBorder="1" applyAlignment="1" applyProtection="1">
      <alignment horizontal="right"/>
      <protection/>
    </xf>
    <xf numFmtId="0" fontId="5" fillId="0" borderId="4" xfId="24" applyNumberFormat="1" applyFont="1" applyBorder="1" applyProtection="1">
      <alignment/>
      <protection locked="0"/>
    </xf>
    <xf numFmtId="0" fontId="5" fillId="0" borderId="5" xfId="24" applyNumberFormat="1" applyFont="1" applyBorder="1" applyProtection="1">
      <alignment/>
      <protection locked="0"/>
    </xf>
    <xf numFmtId="0" fontId="5" fillId="0" borderId="9" xfId="24" applyNumberFormat="1" applyFont="1" applyBorder="1" applyProtection="1">
      <alignment/>
      <protection locked="0"/>
    </xf>
    <xf numFmtId="0" fontId="5" fillId="0" borderId="8" xfId="24" applyNumberFormat="1" applyFont="1" applyBorder="1" applyProtection="1">
      <alignment/>
      <protection locked="0"/>
    </xf>
    <xf numFmtId="0" fontId="5" fillId="0" borderId="4" xfId="22" applyNumberFormat="1" applyFont="1" applyBorder="1" applyProtection="1">
      <alignment/>
      <protection locked="0"/>
    </xf>
    <xf numFmtId="0" fontId="5" fillId="0" borderId="5" xfId="22" applyNumberFormat="1" applyFont="1" applyBorder="1" applyProtection="1">
      <alignment/>
      <protection locked="0"/>
    </xf>
    <xf numFmtId="0" fontId="5" fillId="0" borderId="8" xfId="22" applyNumberFormat="1" applyFont="1" applyBorder="1" applyProtection="1">
      <alignment/>
      <protection locked="0"/>
    </xf>
    <xf numFmtId="0" fontId="2" fillId="0" borderId="12" xfId="31" applyNumberFormat="1" applyFont="1" applyBorder="1" applyAlignment="1" applyProtection="1">
      <alignment vertical="top" textRotation="255"/>
      <protection locked="0"/>
    </xf>
    <xf numFmtId="0" fontId="2" fillId="0" borderId="0" xfId="31" applyNumberFormat="1" applyFont="1" applyAlignment="1" applyProtection="1">
      <alignment horizontal="right"/>
      <protection locked="0"/>
    </xf>
    <xf numFmtId="0" fontId="6" fillId="0" borderId="4" xfId="26" applyNumberFormat="1" applyFont="1" applyBorder="1" applyProtection="1">
      <alignment/>
      <protection locked="0"/>
    </xf>
    <xf numFmtId="0" fontId="6" fillId="0" borderId="5" xfId="26" applyNumberFormat="1" applyFont="1" applyBorder="1" applyProtection="1">
      <alignment/>
      <protection locked="0"/>
    </xf>
    <xf numFmtId="0" fontId="6" fillId="0" borderId="5" xfId="26" applyFont="1" applyBorder="1">
      <alignment/>
      <protection/>
    </xf>
    <xf numFmtId="0" fontId="6" fillId="0" borderId="4" xfId="26" applyNumberFormat="1" applyFont="1" applyBorder="1" applyAlignment="1" applyProtection="1">
      <alignment horizontal="right"/>
      <protection locked="0"/>
    </xf>
    <xf numFmtId="0" fontId="6" fillId="0" borderId="4" xfId="26" applyNumberFormat="1" applyFont="1" applyFill="1" applyBorder="1" applyProtection="1">
      <alignment/>
      <protection locked="0"/>
    </xf>
    <xf numFmtId="0" fontId="6" fillId="0" borderId="5" xfId="26" applyNumberFormat="1" applyFont="1" applyFill="1" applyBorder="1" applyProtection="1">
      <alignment/>
      <protection locked="0"/>
    </xf>
    <xf numFmtId="0" fontId="6" fillId="0" borderId="5" xfId="26" applyFont="1" applyFill="1" applyBorder="1">
      <alignment/>
      <protection/>
    </xf>
    <xf numFmtId="176" fontId="8" fillId="0" borderId="3" xfId="31" applyNumberFormat="1" applyFont="1" applyBorder="1" applyAlignment="1" applyProtection="1">
      <alignment horizontal="right"/>
      <protection/>
    </xf>
    <xf numFmtId="176" fontId="8" fillId="0" borderId="5" xfId="31" applyNumberFormat="1" applyFont="1" applyBorder="1" applyAlignment="1" applyProtection="1">
      <alignment horizontal="right"/>
      <protection/>
    </xf>
    <xf numFmtId="176" fontId="8" fillId="0" borderId="8" xfId="31" applyNumberFormat="1" applyFont="1" applyBorder="1" applyAlignment="1" applyProtection="1">
      <alignment horizontal="right"/>
      <protection/>
    </xf>
    <xf numFmtId="176" fontId="8" fillId="0" borderId="0" xfId="31" applyNumberFormat="1" applyFont="1" applyBorder="1" applyProtection="1">
      <alignment/>
      <protection locked="0"/>
    </xf>
    <xf numFmtId="176" fontId="8" fillId="0" borderId="3" xfId="31" applyNumberFormat="1" applyFont="1" applyBorder="1" applyAlignment="1" applyProtection="1">
      <alignment horizontal="right" shrinkToFit="1"/>
      <protection/>
    </xf>
    <xf numFmtId="176" fontId="8" fillId="0" borderId="5" xfId="31" applyNumberFormat="1" applyFont="1" applyBorder="1" applyAlignment="1" applyProtection="1">
      <alignment horizontal="right" shrinkToFit="1"/>
      <protection/>
    </xf>
    <xf numFmtId="176" fontId="8" fillId="0" borderId="3" xfId="31" applyNumberFormat="1" applyFont="1" applyFill="1" applyBorder="1" applyAlignment="1" applyProtection="1">
      <alignment horizontal="right" shrinkToFit="1"/>
      <protection/>
    </xf>
    <xf numFmtId="0" fontId="6" fillId="0" borderId="4" xfId="27" applyNumberFormat="1" applyFont="1" applyBorder="1" applyProtection="1">
      <alignment/>
      <protection locked="0"/>
    </xf>
    <xf numFmtId="0" fontId="6" fillId="0" borderId="5" xfId="27" applyNumberFormat="1" applyFont="1" applyBorder="1" applyProtection="1">
      <alignment/>
      <protection locked="0"/>
    </xf>
    <xf numFmtId="0" fontId="6" fillId="0" borderId="5" xfId="27" applyFont="1" applyBorder="1">
      <alignment/>
      <protection/>
    </xf>
    <xf numFmtId="0" fontId="6" fillId="0" borderId="4" xfId="27" applyNumberFormat="1" applyFont="1" applyBorder="1" applyAlignment="1" applyProtection="1">
      <alignment horizontal="right"/>
      <protection locked="0"/>
    </xf>
    <xf numFmtId="0" fontId="6" fillId="0" borderId="8" xfId="27" applyNumberFormat="1" applyFont="1" applyBorder="1" applyProtection="1">
      <alignment/>
      <protection locked="0"/>
    </xf>
    <xf numFmtId="0" fontId="6" fillId="0" borderId="8" xfId="27" applyFont="1" applyBorder="1">
      <alignment/>
      <protection/>
    </xf>
    <xf numFmtId="0" fontId="6" fillId="0" borderId="4" xfId="25" applyNumberFormat="1" applyFont="1" applyBorder="1" applyAlignment="1" applyProtection="1">
      <alignment horizontal="right"/>
      <protection locked="0"/>
    </xf>
    <xf numFmtId="0" fontId="6" fillId="0" borderId="5" xfId="25" applyNumberFormat="1" applyFont="1" applyBorder="1" applyAlignment="1" applyProtection="1">
      <alignment horizontal="right"/>
      <protection locked="0"/>
    </xf>
    <xf numFmtId="0" fontId="6" fillId="0" borderId="5" xfId="25" applyFont="1" applyBorder="1" applyAlignment="1">
      <alignment horizontal="right"/>
      <protection/>
    </xf>
    <xf numFmtId="0" fontId="6" fillId="0" borderId="8" xfId="25" applyNumberFormat="1" applyFont="1" applyBorder="1" applyAlignment="1" applyProtection="1">
      <alignment horizontal="right"/>
      <protection locked="0"/>
    </xf>
    <xf numFmtId="0" fontId="6" fillId="0" borderId="8" xfId="25" applyFont="1" applyBorder="1" applyAlignment="1">
      <alignment horizontal="right"/>
      <protection/>
    </xf>
    <xf numFmtId="0" fontId="2" fillId="0" borderId="4" xfId="31" applyNumberFormat="1" applyFont="1" applyBorder="1" applyAlignment="1" applyProtection="1">
      <alignment vertical="top"/>
      <protection locked="0"/>
    </xf>
    <xf numFmtId="0" fontId="2" fillId="0" borderId="3" xfId="31" applyNumberFormat="1" applyFont="1" applyBorder="1" applyAlignment="1" applyProtection="1">
      <alignment/>
      <protection locked="0"/>
    </xf>
    <xf numFmtId="0" fontId="2" fillId="0" borderId="5" xfId="31" applyNumberFormat="1" applyFont="1" applyBorder="1" applyAlignment="1" applyProtection="1">
      <alignment vertical="top" textRotation="255" wrapText="1"/>
      <protection locked="0"/>
    </xf>
    <xf numFmtId="0" fontId="5" fillId="0" borderId="4" xfId="29" applyNumberFormat="1" applyFont="1" applyBorder="1" applyProtection="1">
      <alignment/>
      <protection locked="0"/>
    </xf>
    <xf numFmtId="0" fontId="5" fillId="0" borderId="5" xfId="29" applyNumberFormat="1" applyFont="1" applyBorder="1" applyProtection="1">
      <alignment/>
      <protection locked="0"/>
    </xf>
    <xf numFmtId="0" fontId="5" fillId="0" borderId="9" xfId="29" applyNumberFormat="1" applyFont="1" applyBorder="1" applyProtection="1">
      <alignment/>
      <protection locked="0"/>
    </xf>
    <xf numFmtId="0" fontId="5" fillId="0" borderId="8" xfId="29" applyNumberFormat="1" applyFont="1" applyBorder="1" applyProtection="1">
      <alignment/>
      <protection locked="0"/>
    </xf>
    <xf numFmtId="0" fontId="5" fillId="0" borderId="4" xfId="30" applyNumberFormat="1" applyFont="1" applyBorder="1" applyProtection="1">
      <alignment/>
      <protection locked="0"/>
    </xf>
    <xf numFmtId="0" fontId="5" fillId="0" borderId="5" xfId="30" applyNumberFormat="1" applyFont="1" applyBorder="1" applyProtection="1">
      <alignment/>
      <protection locked="0"/>
    </xf>
    <xf numFmtId="0" fontId="5" fillId="0" borderId="8" xfId="30" applyNumberFormat="1" applyFont="1" applyBorder="1" applyProtection="1">
      <alignment/>
      <protection locked="0"/>
    </xf>
    <xf numFmtId="0" fontId="5" fillId="0" borderId="9" xfId="30" applyNumberFormat="1" applyFont="1" applyBorder="1" applyProtection="1">
      <alignment/>
      <protection locked="0"/>
    </xf>
    <xf numFmtId="0" fontId="5" fillId="0" borderId="4" xfId="28" applyNumberFormat="1" applyFont="1" applyBorder="1" applyProtection="1">
      <alignment/>
      <protection locked="0"/>
    </xf>
    <xf numFmtId="0" fontId="5" fillId="0" borderId="5" xfId="28" applyNumberFormat="1" applyFont="1" applyBorder="1" applyProtection="1">
      <alignment/>
      <protection locked="0"/>
    </xf>
    <xf numFmtId="0" fontId="5" fillId="0" borderId="8" xfId="28" applyNumberFormat="1" applyFont="1" applyBorder="1" applyProtection="1">
      <alignment/>
      <protection locked="0"/>
    </xf>
    <xf numFmtId="0" fontId="5" fillId="0" borderId="9" xfId="28" applyNumberFormat="1" applyFont="1" applyBorder="1" applyProtection="1">
      <alignment/>
      <protection locked="0"/>
    </xf>
    <xf numFmtId="0" fontId="6" fillId="0" borderId="1" xfId="31" applyNumberFormat="1" applyFont="1" applyBorder="1" applyProtection="1">
      <alignment/>
      <protection/>
    </xf>
    <xf numFmtId="0" fontId="6" fillId="0" borderId="12" xfId="31" applyNumberFormat="1" applyFont="1" applyBorder="1" applyProtection="1">
      <alignment/>
      <protection/>
    </xf>
    <xf numFmtId="0" fontId="6" fillId="0" borderId="10" xfId="31" applyNumberFormat="1" applyFont="1" applyBorder="1" applyAlignment="1" applyProtection="1">
      <alignment horizontal="right" shrinkToFit="1"/>
      <protection/>
    </xf>
    <xf numFmtId="177" fontId="6" fillId="0" borderId="10" xfId="31" applyNumberFormat="1" applyFont="1" applyBorder="1" applyAlignment="1" applyProtection="1">
      <alignment horizontal="right" shrinkToFit="1"/>
      <protection/>
    </xf>
    <xf numFmtId="176" fontId="6" fillId="0" borderId="2" xfId="31" applyNumberFormat="1" applyFont="1" applyBorder="1" applyProtection="1">
      <alignment/>
      <protection locked="0"/>
    </xf>
    <xf numFmtId="0" fontId="6" fillId="0" borderId="2" xfId="31" applyNumberFormat="1" applyFont="1" applyBorder="1" applyProtection="1">
      <alignment/>
      <protection locked="0"/>
    </xf>
    <xf numFmtId="176" fontId="6" fillId="0" borderId="2" xfId="31" applyNumberFormat="1" applyFont="1" applyBorder="1" applyAlignment="1" applyProtection="1">
      <alignment horizontal="center"/>
      <protection locked="0"/>
    </xf>
    <xf numFmtId="0" fontId="6" fillId="0" borderId="3" xfId="31" applyNumberFormat="1" applyFont="1" applyBorder="1" applyProtection="1">
      <alignment/>
      <protection/>
    </xf>
    <xf numFmtId="0" fontId="6" fillId="0" borderId="3" xfId="31" applyNumberFormat="1" applyFont="1" applyBorder="1" applyAlignment="1" applyProtection="1">
      <alignment horizontal="right"/>
      <protection/>
    </xf>
    <xf numFmtId="0" fontId="6" fillId="0" borderId="5" xfId="31" applyNumberFormat="1" applyFont="1" applyBorder="1" applyProtection="1">
      <alignment/>
      <protection/>
    </xf>
    <xf numFmtId="0" fontId="6" fillId="0" borderId="5" xfId="31" applyNumberFormat="1" applyFont="1" applyBorder="1" applyAlignment="1" applyProtection="1">
      <alignment horizontal="right"/>
      <protection/>
    </xf>
    <xf numFmtId="0" fontId="6" fillId="0" borderId="8" xfId="31" applyNumberFormat="1" applyFont="1" applyBorder="1" applyProtection="1">
      <alignment/>
      <protection/>
    </xf>
    <xf numFmtId="0" fontId="6" fillId="0" borderId="8" xfId="31" applyNumberFormat="1" applyFont="1" applyBorder="1" applyAlignment="1" applyProtection="1">
      <alignment horizontal="right"/>
      <protection/>
    </xf>
    <xf numFmtId="176" fontId="6" fillId="0" borderId="3" xfId="31" applyNumberFormat="1" applyFont="1" applyBorder="1" applyAlignment="1" applyProtection="1">
      <alignment horizontal="right" shrinkToFit="1"/>
      <protection/>
    </xf>
    <xf numFmtId="176" fontId="6" fillId="0" borderId="5" xfId="31" applyNumberFormat="1" applyFont="1" applyBorder="1" applyAlignment="1" applyProtection="1">
      <alignment horizontal="right" shrinkToFit="1"/>
      <protection/>
    </xf>
    <xf numFmtId="176" fontId="6" fillId="0" borderId="8" xfId="31" applyNumberFormat="1" applyFont="1" applyBorder="1" applyAlignment="1" applyProtection="1">
      <alignment horizontal="right" shrinkToFit="1"/>
      <protection/>
    </xf>
    <xf numFmtId="176" fontId="6" fillId="0" borderId="0" xfId="31" applyNumberFormat="1" applyFont="1" applyBorder="1" applyProtection="1">
      <alignment/>
      <protection locked="0"/>
    </xf>
    <xf numFmtId="0" fontId="6" fillId="0" borderId="4" xfId="31" applyNumberFormat="1" applyFont="1" applyBorder="1" applyProtection="1">
      <alignment/>
      <protection/>
    </xf>
    <xf numFmtId="0" fontId="6" fillId="0" borderId="11" xfId="31" applyNumberFormat="1" applyFont="1" applyBorder="1" applyProtection="1">
      <alignment/>
      <protection/>
    </xf>
    <xf numFmtId="0" fontId="6" fillId="0" borderId="9" xfId="31" applyNumberFormat="1" applyFont="1" applyBorder="1" applyProtection="1">
      <alignment/>
      <protection/>
    </xf>
    <xf numFmtId="0" fontId="6" fillId="0" borderId="13" xfId="31" applyNumberFormat="1" applyFont="1" applyBorder="1" applyProtection="1">
      <alignment/>
      <protection/>
    </xf>
    <xf numFmtId="0" fontId="2" fillId="0" borderId="5" xfId="31" applyNumberFormat="1" applyFont="1" applyBorder="1" applyProtection="1">
      <alignment/>
      <protection locked="0"/>
    </xf>
    <xf numFmtId="0" fontId="2" fillId="0" borderId="8" xfId="31" applyNumberFormat="1" applyFont="1" applyBorder="1" applyAlignment="1" applyProtection="1">
      <alignment horizontal="center" vertical="top" textRotation="255"/>
      <protection locked="0"/>
    </xf>
    <xf numFmtId="3" fontId="2" fillId="0" borderId="5" xfId="31" applyNumberFormat="1" applyFont="1" applyBorder="1" applyProtection="1">
      <alignment/>
      <protection locked="0"/>
    </xf>
    <xf numFmtId="0" fontId="2" fillId="0" borderId="8" xfId="31" applyNumberFormat="1" applyFont="1" applyBorder="1" applyAlignment="1" applyProtection="1">
      <alignment horizontal="center"/>
      <protection locked="0"/>
    </xf>
    <xf numFmtId="0" fontId="2" fillId="0" borderId="10" xfId="31" applyNumberFormat="1" applyFont="1" applyBorder="1" applyAlignment="1" applyProtection="1">
      <alignment vertical="top" textRotation="255"/>
      <protection locked="0"/>
    </xf>
    <xf numFmtId="0" fontId="2" fillId="0" borderId="9" xfId="31" applyNumberFormat="1" applyFont="1" applyBorder="1" applyProtection="1">
      <alignment/>
      <protection locked="0"/>
    </xf>
    <xf numFmtId="0" fontId="6" fillId="0" borderId="9" xfId="27" applyNumberFormat="1" applyFont="1" applyBorder="1" applyProtection="1">
      <alignment/>
      <protection locked="0"/>
    </xf>
    <xf numFmtId="1" fontId="5" fillId="0" borderId="8" xfId="23" applyNumberFormat="1" applyFont="1" applyBorder="1" applyProtection="1">
      <alignment/>
      <protection locked="0"/>
    </xf>
    <xf numFmtId="3" fontId="2" fillId="0" borderId="8" xfId="31" applyNumberFormat="1" applyFont="1" applyBorder="1" applyProtection="1">
      <alignment/>
      <protection locked="0"/>
    </xf>
    <xf numFmtId="0" fontId="6" fillId="0" borderId="9" xfId="26" applyNumberFormat="1" applyFont="1" applyBorder="1" applyProtection="1">
      <alignment/>
      <protection locked="0"/>
    </xf>
    <xf numFmtId="0" fontId="6" fillId="0" borderId="8" xfId="26" applyNumberFormat="1" applyFont="1" applyBorder="1" applyProtection="1">
      <alignment/>
      <protection locked="0"/>
    </xf>
    <xf numFmtId="0" fontId="6" fillId="0" borderId="8" xfId="26" applyFont="1" applyBorder="1">
      <alignment/>
      <protection/>
    </xf>
    <xf numFmtId="0" fontId="6" fillId="0" borderId="9" xfId="27" applyNumberFormat="1" applyFont="1" applyBorder="1" applyAlignment="1" applyProtection="1">
      <alignment horizontal="right"/>
      <protection locked="0"/>
    </xf>
    <xf numFmtId="0" fontId="6" fillId="0" borderId="9" xfId="25" applyNumberFormat="1" applyFont="1" applyBorder="1" applyAlignment="1" applyProtection="1">
      <alignment horizontal="right"/>
      <protection locked="0"/>
    </xf>
    <xf numFmtId="0" fontId="2" fillId="0" borderId="4" xfId="31" applyFont="1" applyBorder="1">
      <alignment/>
      <protection/>
    </xf>
    <xf numFmtId="176" fontId="2" fillId="0" borderId="12" xfId="31" applyNumberFormat="1" applyFont="1" applyBorder="1" applyProtection="1">
      <alignment/>
      <protection/>
    </xf>
    <xf numFmtId="176" fontId="2" fillId="0" borderId="12" xfId="31" applyNumberFormat="1" applyFont="1" applyBorder="1" applyAlignment="1" applyProtection="1">
      <alignment horizontal="right"/>
      <protection/>
    </xf>
    <xf numFmtId="0" fontId="6" fillId="0" borderId="8" xfId="26" applyNumberFormat="1" applyFont="1" applyBorder="1" applyAlignment="1" applyProtection="1">
      <alignment horizontal="right"/>
      <protection locked="0"/>
    </xf>
    <xf numFmtId="176" fontId="8" fillId="0" borderId="8" xfId="31" applyNumberFormat="1" applyFont="1" applyBorder="1" applyAlignment="1" applyProtection="1">
      <alignment horizontal="right" shrinkToFit="1"/>
      <protection/>
    </xf>
    <xf numFmtId="176" fontId="2" fillId="0" borderId="3" xfId="31" applyNumberFormat="1" applyFont="1" applyBorder="1" applyProtection="1">
      <alignment/>
      <protection locked="0"/>
    </xf>
    <xf numFmtId="0" fontId="2" fillId="0" borderId="9" xfId="31" applyNumberFormat="1" applyFont="1" applyBorder="1" applyAlignment="1" applyProtection="1">
      <alignment horizontal="center"/>
      <protection locked="0"/>
    </xf>
    <xf numFmtId="0" fontId="2" fillId="0" borderId="8" xfId="31" applyNumberFormat="1" applyFont="1" applyBorder="1" applyAlignment="1" applyProtection="1">
      <alignment vertical="top" textRotation="255"/>
      <protection locked="0"/>
    </xf>
    <xf numFmtId="0" fontId="2" fillId="0" borderId="13" xfId="31" applyNumberFormat="1" applyFont="1" applyBorder="1" applyAlignment="1" applyProtection="1">
      <alignment vertical="top" textRotation="255"/>
      <protection locked="0"/>
    </xf>
    <xf numFmtId="0" fontId="6" fillId="0" borderId="8" xfId="31" applyNumberFormat="1" applyFont="1" applyBorder="1" applyAlignment="1" applyProtection="1">
      <alignment vertical="top" textRotation="255" wrapText="1"/>
      <protection locked="0"/>
    </xf>
    <xf numFmtId="0" fontId="2" fillId="0" borderId="8" xfId="31" applyNumberFormat="1" applyFont="1" applyBorder="1" applyAlignment="1" applyProtection="1">
      <alignment vertical="top" textRotation="255" wrapText="1"/>
      <protection locked="0"/>
    </xf>
    <xf numFmtId="0" fontId="2" fillId="0" borderId="7" xfId="31" applyNumberFormat="1" applyFont="1" applyBorder="1" applyProtection="1">
      <alignment/>
      <protection locked="0"/>
    </xf>
    <xf numFmtId="176" fontId="2" fillId="0" borderId="1" xfId="31" applyNumberFormat="1" applyFont="1" applyBorder="1" applyAlignment="1" applyProtection="1">
      <alignment horizontal="right"/>
      <protection/>
    </xf>
    <xf numFmtId="176" fontId="8" fillId="0" borderId="12" xfId="31" applyNumberFormat="1" applyFont="1" applyBorder="1" applyAlignment="1" applyProtection="1">
      <alignment horizontal="right"/>
      <protection/>
    </xf>
    <xf numFmtId="176" fontId="8" fillId="0" borderId="12" xfId="31" applyNumberFormat="1" applyFont="1" applyFill="1" applyBorder="1" applyAlignment="1" applyProtection="1">
      <alignment horizontal="right" shrinkToFit="1"/>
      <protection/>
    </xf>
    <xf numFmtId="0" fontId="6" fillId="0" borderId="1" xfId="31" applyNumberFormat="1" applyFont="1" applyBorder="1" applyAlignment="1" applyProtection="1">
      <alignment horizontal="right"/>
      <protection/>
    </xf>
    <xf numFmtId="0" fontId="6" fillId="0" borderId="4" xfId="31" applyNumberFormat="1" applyFont="1" applyBorder="1" applyAlignment="1" applyProtection="1">
      <alignment horizontal="right"/>
      <protection/>
    </xf>
    <xf numFmtId="0" fontId="6" fillId="0" borderId="9" xfId="31" applyNumberFormat="1" applyFont="1" applyBorder="1" applyAlignment="1" applyProtection="1">
      <alignment horizontal="right"/>
      <protection/>
    </xf>
    <xf numFmtId="0" fontId="6" fillId="0" borderId="11" xfId="31" applyNumberFormat="1" applyFont="1" applyBorder="1" applyAlignment="1" applyProtection="1">
      <alignment horizontal="right"/>
      <protection/>
    </xf>
    <xf numFmtId="0" fontId="6" fillId="0" borderId="13" xfId="31" applyNumberFormat="1" applyFont="1" applyBorder="1" applyAlignment="1" applyProtection="1">
      <alignment horizontal="right"/>
      <protection/>
    </xf>
    <xf numFmtId="0" fontId="5" fillId="0" borderId="4" xfId="22" applyNumberFormat="1" applyFont="1" applyBorder="1" applyAlignment="1" applyProtection="1">
      <alignment horizontal="right"/>
      <protection locked="0"/>
    </xf>
    <xf numFmtId="0" fontId="2" fillId="0" borderId="8" xfId="31" applyNumberFormat="1" applyFont="1" applyBorder="1" applyAlignment="1" applyProtection="1">
      <alignment vertical="top" textRotation="255" shrinkToFit="1"/>
      <protection locked="0"/>
    </xf>
    <xf numFmtId="0" fontId="2" fillId="0" borderId="5" xfId="31" applyNumberFormat="1" applyFont="1" applyBorder="1" applyAlignment="1" applyProtection="1">
      <alignment horizontal="right"/>
      <protection/>
    </xf>
    <xf numFmtId="0" fontId="2" fillId="0" borderId="12" xfId="31" applyNumberFormat="1" applyFont="1" applyBorder="1" applyAlignment="1" applyProtection="1">
      <alignment horizontal="center" vertical="top"/>
      <protection locked="0"/>
    </xf>
    <xf numFmtId="0" fontId="2" fillId="0" borderId="8" xfId="31" applyNumberFormat="1" applyFont="1" applyBorder="1" applyAlignment="1" applyProtection="1">
      <alignment horizontal="center" vertical="center"/>
      <protection locked="0"/>
    </xf>
    <xf numFmtId="0" fontId="2" fillId="0" borderId="10" xfId="31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>
      <alignment vertical="center"/>
    </xf>
    <xf numFmtId="0" fontId="2" fillId="0" borderId="10" xfId="31" applyNumberFormat="1" applyFont="1" applyFill="1" applyBorder="1" applyAlignment="1" applyProtection="1">
      <alignment horizontal="right"/>
      <protection locked="0"/>
    </xf>
    <xf numFmtId="0" fontId="6" fillId="0" borderId="14" xfId="31" applyNumberFormat="1" applyFont="1" applyBorder="1" applyAlignment="1" applyProtection="1">
      <alignment horizontal="center" vertical="center"/>
      <protection locked="0"/>
    </xf>
    <xf numFmtId="0" fontId="6" fillId="0" borderId="15" xfId="31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/>
    </xf>
    <xf numFmtId="177" fontId="2" fillId="0" borderId="15" xfId="0" applyNumberFormat="1" applyFont="1" applyBorder="1" applyAlignment="1">
      <alignment shrinkToFit="1"/>
    </xf>
    <xf numFmtId="0" fontId="2" fillId="0" borderId="1" xfId="31" applyNumberFormat="1" applyFont="1" applyBorder="1" applyAlignment="1" applyProtection="1">
      <alignment/>
      <protection locked="0"/>
    </xf>
    <xf numFmtId="0" fontId="2" fillId="0" borderId="2" xfId="31" applyNumberFormat="1" applyFont="1" applyBorder="1" applyAlignment="1" applyProtection="1">
      <alignment/>
      <protection locked="0"/>
    </xf>
    <xf numFmtId="0" fontId="2" fillId="0" borderId="12" xfId="31" applyNumberFormat="1" applyFont="1" applyBorder="1" applyAlignment="1" applyProtection="1">
      <alignment/>
      <protection locked="0"/>
    </xf>
    <xf numFmtId="0" fontId="5" fillId="0" borderId="16" xfId="23" applyNumberFormat="1" applyFont="1" applyBorder="1" applyProtection="1">
      <alignment/>
      <protection locked="0"/>
    </xf>
    <xf numFmtId="0" fontId="5" fillId="0" borderId="17" xfId="23" applyNumberFormat="1" applyFont="1" applyBorder="1" applyProtection="1">
      <alignment/>
      <protection locked="0"/>
    </xf>
    <xf numFmtId="0" fontId="5" fillId="0" borderId="17" xfId="23" applyFont="1" applyBorder="1">
      <alignment/>
      <protection/>
    </xf>
    <xf numFmtId="1" fontId="5" fillId="0" borderId="17" xfId="23" applyNumberFormat="1" applyFont="1" applyBorder="1" applyProtection="1">
      <alignment/>
      <protection locked="0"/>
    </xf>
    <xf numFmtId="0" fontId="5" fillId="0" borderId="18" xfId="23" applyNumberFormat="1" applyFont="1" applyBorder="1" applyProtection="1">
      <alignment/>
      <protection locked="0"/>
    </xf>
    <xf numFmtId="0" fontId="5" fillId="0" borderId="19" xfId="23" applyNumberFormat="1" applyFont="1" applyBorder="1" applyProtection="1">
      <alignment/>
      <protection locked="0"/>
    </xf>
    <xf numFmtId="1" fontId="5" fillId="0" borderId="19" xfId="23" applyNumberFormat="1" applyFont="1" applyBorder="1" applyProtection="1">
      <alignment/>
      <protection locked="0"/>
    </xf>
    <xf numFmtId="0" fontId="2" fillId="0" borderId="20" xfId="31" applyNumberFormat="1" applyFont="1" applyBorder="1" applyProtection="1">
      <alignment/>
      <protection locked="0"/>
    </xf>
    <xf numFmtId="0" fontId="2" fillId="0" borderId="21" xfId="31" applyNumberFormat="1" applyFont="1" applyBorder="1" applyProtection="1">
      <alignment/>
      <protection locked="0"/>
    </xf>
    <xf numFmtId="176" fontId="2" fillId="0" borderId="20" xfId="31" applyNumberFormat="1" applyFont="1" applyBorder="1" applyAlignment="1" applyProtection="1">
      <alignment horizontal="center"/>
      <protection locked="0"/>
    </xf>
    <xf numFmtId="176" fontId="2" fillId="0" borderId="21" xfId="31" applyNumberFormat="1" applyFont="1" applyBorder="1" applyAlignment="1" applyProtection="1">
      <alignment horizontal="center"/>
      <protection locked="0"/>
    </xf>
    <xf numFmtId="0" fontId="2" fillId="0" borderId="5" xfId="31" applyNumberFormat="1" applyFont="1" applyBorder="1" applyAlignment="1" applyProtection="1">
      <alignment horizontal="right"/>
      <protection locked="0"/>
    </xf>
    <xf numFmtId="0" fontId="2" fillId="0" borderId="16" xfId="31" applyNumberFormat="1" applyFont="1" applyBorder="1" applyProtection="1">
      <alignment/>
      <protection/>
    </xf>
    <xf numFmtId="0" fontId="2" fillId="0" borderId="17" xfId="31" applyNumberFormat="1" applyFont="1" applyBorder="1" applyProtection="1">
      <alignment/>
      <protection/>
    </xf>
    <xf numFmtId="0" fontId="2" fillId="0" borderId="8" xfId="31" applyNumberFormat="1" applyFont="1" applyBorder="1" applyAlignment="1" applyProtection="1">
      <alignment horizontal="right"/>
      <protection locked="0"/>
    </xf>
    <xf numFmtId="0" fontId="2" fillId="0" borderId="18" xfId="31" applyNumberFormat="1" applyFont="1" applyBorder="1" applyProtection="1">
      <alignment/>
      <protection/>
    </xf>
    <xf numFmtId="0" fontId="2" fillId="0" borderId="19" xfId="31" applyNumberFormat="1" applyFont="1" applyBorder="1" applyProtection="1">
      <alignment/>
      <protection/>
    </xf>
    <xf numFmtId="0" fontId="5" fillId="0" borderId="4" xfId="23" applyNumberFormat="1" applyFont="1" applyBorder="1" applyAlignment="1" applyProtection="1">
      <alignment horizontal="right"/>
      <protection locked="0"/>
    </xf>
    <xf numFmtId="0" fontId="2" fillId="0" borderId="4" xfId="31" applyNumberFormat="1" applyFont="1" applyBorder="1" applyProtection="1">
      <alignment/>
      <protection/>
    </xf>
    <xf numFmtId="0" fontId="2" fillId="0" borderId="3" xfId="31" applyNumberFormat="1" applyFont="1" applyBorder="1" applyAlignment="1" applyProtection="1">
      <alignment horizontal="center"/>
      <protection locked="0"/>
    </xf>
    <xf numFmtId="0" fontId="2" fillId="0" borderId="10" xfId="31" applyNumberFormat="1" applyFont="1" applyBorder="1" applyAlignment="1" applyProtection="1">
      <alignment horizontal="center" vertical="center" wrapText="1"/>
      <protection locked="0"/>
    </xf>
    <xf numFmtId="0" fontId="2" fillId="0" borderId="14" xfId="31" applyNumberFormat="1" applyFont="1" applyBorder="1" applyAlignment="1" applyProtection="1">
      <alignment horizontal="center" vertical="center" wrapText="1"/>
      <protection locked="0"/>
    </xf>
    <xf numFmtId="0" fontId="2" fillId="0" borderId="15" xfId="31" applyNumberFormat="1" applyFont="1" applyBorder="1" applyAlignment="1" applyProtection="1">
      <alignment horizontal="center" vertical="center" wrapText="1"/>
      <protection locked="0"/>
    </xf>
    <xf numFmtId="0" fontId="5" fillId="0" borderId="20" xfId="23" applyNumberFormat="1" applyFont="1" applyBorder="1" applyProtection="1">
      <alignment/>
      <protection locked="0"/>
    </xf>
    <xf numFmtId="177" fontId="5" fillId="0" borderId="21" xfId="23" applyNumberFormat="1" applyFont="1" applyBorder="1" applyProtection="1">
      <alignment/>
      <protection locked="0"/>
    </xf>
    <xf numFmtId="0" fontId="5" fillId="0" borderId="16" xfId="23" applyNumberFormat="1" applyFont="1" applyBorder="1" applyAlignment="1" applyProtection="1">
      <alignment horizontal="right"/>
      <protection locked="0"/>
    </xf>
    <xf numFmtId="177" fontId="5" fillId="0" borderId="17" xfId="23" applyNumberFormat="1" applyFont="1" applyBorder="1" applyAlignment="1" applyProtection="1">
      <alignment horizontal="right"/>
      <protection locked="0"/>
    </xf>
    <xf numFmtId="0" fontId="5" fillId="0" borderId="18" xfId="23" applyNumberFormat="1" applyFont="1" applyBorder="1" applyAlignment="1" applyProtection="1">
      <alignment horizontal="right"/>
      <protection locked="0"/>
    </xf>
    <xf numFmtId="177" fontId="5" fillId="0" borderId="19" xfId="23" applyNumberFormat="1" applyFont="1" applyBorder="1" applyAlignment="1" applyProtection="1">
      <alignment horizontal="right"/>
      <protection locked="0"/>
    </xf>
    <xf numFmtId="177" fontId="5" fillId="0" borderId="17" xfId="23" applyNumberFormat="1" applyFont="1" applyBorder="1" applyProtection="1">
      <alignment/>
      <protection locked="0"/>
    </xf>
    <xf numFmtId="0" fontId="2" fillId="0" borderId="22" xfId="31" applyNumberFormat="1" applyFont="1" applyBorder="1" applyProtection="1">
      <alignment/>
      <protection locked="0"/>
    </xf>
    <xf numFmtId="0" fontId="5" fillId="0" borderId="23" xfId="23" applyNumberFormat="1" applyFont="1" applyBorder="1" applyProtection="1">
      <alignment/>
      <protection locked="0"/>
    </xf>
    <xf numFmtId="177" fontId="5" fillId="0" borderId="24" xfId="23" applyNumberFormat="1" applyFont="1" applyBorder="1" applyProtection="1">
      <alignment/>
      <protection locked="0"/>
    </xf>
    <xf numFmtId="0" fontId="5" fillId="0" borderId="16" xfId="23" applyNumberFormat="1" applyFont="1" applyBorder="1" applyProtection="1">
      <alignment/>
      <protection/>
    </xf>
    <xf numFmtId="177" fontId="5" fillId="0" borderId="17" xfId="23" applyNumberFormat="1" applyFont="1" applyBorder="1" applyProtection="1">
      <alignment/>
      <protection/>
    </xf>
    <xf numFmtId="177" fontId="5" fillId="0" borderId="0" xfId="23" applyNumberFormat="1" applyFont="1" applyBorder="1" applyProtection="1">
      <alignment/>
      <protection/>
    </xf>
    <xf numFmtId="177" fontId="5" fillId="0" borderId="17" xfId="23" applyNumberFormat="1" applyFont="1" applyBorder="1" applyAlignment="1" applyProtection="1">
      <alignment horizontal="right"/>
      <protection/>
    </xf>
    <xf numFmtId="0" fontId="5" fillId="0" borderId="18" xfId="23" applyNumberFormat="1" applyFont="1" applyBorder="1" applyProtection="1">
      <alignment/>
      <protection/>
    </xf>
    <xf numFmtId="177" fontId="5" fillId="0" borderId="19" xfId="23" applyNumberFormat="1" applyFont="1" applyBorder="1" applyProtection="1">
      <alignment/>
      <protection/>
    </xf>
    <xf numFmtId="177" fontId="2" fillId="0" borderId="0" xfId="31" applyNumberFormat="1" applyFont="1" applyBorder="1" applyAlignment="1" applyProtection="1">
      <alignment horizontal="center"/>
      <protection locked="0"/>
    </xf>
    <xf numFmtId="0" fontId="0" fillId="0" borderId="0" xfId="0" applyFill="1" applyAlignment="1">
      <alignment vertical="center"/>
    </xf>
    <xf numFmtId="0" fontId="5" fillId="0" borderId="16" xfId="23" applyNumberFormat="1" applyFont="1" applyBorder="1" applyAlignment="1" applyProtection="1">
      <alignment horizontal="right"/>
      <protection/>
    </xf>
    <xf numFmtId="0" fontId="5" fillId="0" borderId="18" xfId="23" applyNumberFormat="1" applyFont="1" applyBorder="1" applyAlignment="1" applyProtection="1">
      <alignment horizontal="right"/>
      <protection/>
    </xf>
    <xf numFmtId="177" fontId="5" fillId="0" borderId="19" xfId="23" applyNumberFormat="1" applyFont="1" applyBorder="1" applyAlignment="1" applyProtection="1">
      <alignment horizontal="right"/>
      <protection/>
    </xf>
    <xf numFmtId="49" fontId="2" fillId="0" borderId="1" xfId="31" applyNumberFormat="1" applyFont="1" applyBorder="1" applyAlignment="1" applyProtection="1">
      <alignment horizontal="right"/>
      <protection locked="0"/>
    </xf>
    <xf numFmtId="0" fontId="6" fillId="0" borderId="1" xfId="26" applyNumberFormat="1" applyFont="1" applyBorder="1" applyAlignment="1" applyProtection="1">
      <alignment horizontal="right"/>
      <protection locked="0"/>
    </xf>
    <xf numFmtId="177" fontId="6" fillId="0" borderId="1" xfId="26" applyNumberFormat="1" applyFont="1" applyBorder="1" applyAlignment="1" applyProtection="1">
      <alignment horizontal="right"/>
      <protection locked="0"/>
    </xf>
    <xf numFmtId="0" fontId="6" fillId="0" borderId="1" xfId="26" applyNumberFormat="1" applyFont="1" applyFill="1" applyBorder="1" applyAlignment="1" applyProtection="1">
      <alignment horizontal="right"/>
      <protection locked="0"/>
    </xf>
    <xf numFmtId="177" fontId="6" fillId="0" borderId="3" xfId="26" applyNumberFormat="1" applyFont="1" applyFill="1" applyBorder="1" applyAlignment="1" applyProtection="1">
      <alignment horizontal="right"/>
      <protection locked="0"/>
    </xf>
    <xf numFmtId="0" fontId="6" fillId="0" borderId="3" xfId="26" applyFont="1" applyFill="1" applyBorder="1" applyAlignment="1">
      <alignment horizontal="right"/>
      <protection/>
    </xf>
    <xf numFmtId="177" fontId="6" fillId="0" borderId="3" xfId="26" applyNumberFormat="1" applyFont="1" applyFill="1" applyBorder="1" applyAlignment="1">
      <alignment horizontal="right"/>
      <protection/>
    </xf>
    <xf numFmtId="177" fontId="6" fillId="0" borderId="4" xfId="26" applyNumberFormat="1" applyFont="1" applyBorder="1" applyAlignment="1" applyProtection="1">
      <alignment horizontal="right"/>
      <protection locked="0"/>
    </xf>
    <xf numFmtId="0" fontId="6" fillId="0" borderId="4" xfId="26" applyNumberFormat="1" applyFont="1" applyFill="1" applyBorder="1" applyAlignment="1" applyProtection="1">
      <alignment horizontal="right"/>
      <protection locked="0"/>
    </xf>
    <xf numFmtId="177" fontId="6" fillId="0" borderId="5" xfId="26" applyNumberFormat="1" applyFont="1" applyFill="1" applyBorder="1" applyAlignment="1" applyProtection="1">
      <alignment horizontal="right"/>
      <protection locked="0"/>
    </xf>
    <xf numFmtId="0" fontId="6" fillId="0" borderId="5" xfId="26" applyFont="1" applyFill="1" applyBorder="1" applyAlignment="1">
      <alignment horizontal="right"/>
      <protection/>
    </xf>
    <xf numFmtId="177" fontId="6" fillId="0" borderId="5" xfId="26" applyNumberFormat="1" applyFont="1" applyBorder="1" applyAlignment="1" applyProtection="1">
      <alignment horizontal="right"/>
      <protection locked="0"/>
    </xf>
    <xf numFmtId="0" fontId="6" fillId="0" borderId="5" xfId="26" applyFont="1" applyBorder="1" applyAlignment="1">
      <alignment horizontal="right"/>
      <protection/>
    </xf>
    <xf numFmtId="176" fontId="6" fillId="0" borderId="5" xfId="26" applyNumberFormat="1" applyFont="1" applyBorder="1" applyAlignment="1">
      <alignment horizontal="right"/>
      <protection/>
    </xf>
    <xf numFmtId="0" fontId="6" fillId="0" borderId="1" xfId="31" applyNumberFormat="1" applyFont="1" applyBorder="1" applyAlignment="1" applyProtection="1">
      <alignment horizontal="right" shrinkToFit="1"/>
      <protection/>
    </xf>
    <xf numFmtId="177" fontId="6" fillId="0" borderId="1" xfId="31" applyNumberFormat="1" applyFont="1" applyBorder="1" applyAlignment="1" applyProtection="1">
      <alignment horizontal="right" shrinkToFit="1"/>
      <protection/>
    </xf>
    <xf numFmtId="177" fontId="6" fillId="0" borderId="6" xfId="31" applyNumberFormat="1" applyFont="1" applyBorder="1" applyAlignment="1" applyProtection="1">
      <alignment horizontal="right" shrinkToFit="1"/>
      <protection/>
    </xf>
    <xf numFmtId="177" fontId="6" fillId="0" borderId="3" xfId="31" applyNumberFormat="1" applyFont="1" applyBorder="1" applyAlignment="1" applyProtection="1">
      <alignment shrinkToFit="1"/>
      <protection/>
    </xf>
    <xf numFmtId="177" fontId="6" fillId="0" borderId="5" xfId="31" applyNumberFormat="1" applyFont="1" applyBorder="1" applyAlignment="1" applyProtection="1">
      <alignment shrinkToFit="1"/>
      <protection/>
    </xf>
    <xf numFmtId="3" fontId="6" fillId="0" borderId="5" xfId="31" applyNumberFormat="1" applyFont="1" applyBorder="1" applyAlignment="1" applyProtection="1">
      <alignment shrinkToFit="1"/>
      <protection/>
    </xf>
    <xf numFmtId="177" fontId="6" fillId="0" borderId="8" xfId="31" applyNumberFormat="1" applyFont="1" applyBorder="1" applyAlignment="1" applyProtection="1">
      <alignment shrinkToFit="1"/>
      <protection/>
    </xf>
    <xf numFmtId="0" fontId="6" fillId="0" borderId="0" xfId="31" applyNumberFormat="1" applyFont="1" applyBorder="1" applyProtection="1">
      <alignment/>
      <protection locked="0"/>
    </xf>
    <xf numFmtId="0" fontId="6" fillId="0" borderId="0" xfId="31" applyNumberFormat="1" applyFont="1" applyBorder="1" applyAlignment="1" applyProtection="1">
      <alignment horizontal="center"/>
      <protection locked="0"/>
    </xf>
    <xf numFmtId="176" fontId="6" fillId="0" borderId="12" xfId="31" applyNumberFormat="1" applyFont="1" applyBorder="1" applyAlignment="1" applyProtection="1">
      <alignment horizontal="right" shrinkToFit="1"/>
      <protection/>
    </xf>
    <xf numFmtId="176" fontId="2" fillId="0" borderId="4" xfId="31" applyNumberFormat="1" applyFont="1" applyBorder="1" applyAlignment="1" applyProtection="1">
      <alignment horizontal="right"/>
      <protection/>
    </xf>
    <xf numFmtId="0" fontId="2" fillId="0" borderId="0" xfId="31" applyNumberFormat="1" applyFont="1" applyBorder="1" applyAlignment="1" applyProtection="1">
      <alignment horizontal="center" vertical="distributed" textRotation="255"/>
      <protection locked="0"/>
    </xf>
    <xf numFmtId="176" fontId="2" fillId="0" borderId="0" xfId="31" applyNumberFormat="1" applyFont="1" applyBorder="1" applyAlignment="1" applyProtection="1">
      <alignment horizontal="right"/>
      <protection/>
    </xf>
    <xf numFmtId="177" fontId="2" fillId="0" borderId="1" xfId="20" applyNumberFormat="1" applyFont="1" applyBorder="1" applyProtection="1">
      <alignment/>
      <protection locked="0"/>
    </xf>
    <xf numFmtId="177" fontId="2" fillId="0" borderId="3" xfId="20" applyNumberFormat="1" applyFont="1" applyBorder="1" applyProtection="1">
      <alignment/>
      <protection locked="0"/>
    </xf>
    <xf numFmtId="177" fontId="2" fillId="0" borderId="4" xfId="20" applyNumberFormat="1" applyFont="1" applyBorder="1" applyProtection="1">
      <alignment/>
      <protection locked="0"/>
    </xf>
    <xf numFmtId="177" fontId="2" fillId="0" borderId="5" xfId="20" applyNumberFormat="1" applyFont="1" applyBorder="1" applyProtection="1">
      <alignment/>
      <protection locked="0"/>
    </xf>
    <xf numFmtId="177" fontId="2" fillId="0" borderId="4" xfId="31" applyNumberFormat="1" applyFont="1" applyBorder="1" applyProtection="1">
      <alignment/>
      <protection locked="0"/>
    </xf>
    <xf numFmtId="177" fontId="2" fillId="0" borderId="5" xfId="31" applyNumberFormat="1" applyFont="1" applyBorder="1" applyProtection="1">
      <alignment/>
      <protection locked="0"/>
    </xf>
    <xf numFmtId="177" fontId="2" fillId="0" borderId="9" xfId="31" applyNumberFormat="1" applyFont="1" applyBorder="1" applyProtection="1">
      <alignment/>
      <protection locked="0"/>
    </xf>
    <xf numFmtId="177" fontId="2" fillId="0" borderId="8" xfId="31" applyNumberFormat="1" applyFont="1" applyBorder="1" applyProtection="1">
      <alignment/>
      <protection locked="0"/>
    </xf>
    <xf numFmtId="0" fontId="5" fillId="0" borderId="4" xfId="28" applyNumberFormat="1" applyFont="1" applyBorder="1" applyAlignment="1" applyProtection="1">
      <alignment horizontal="right"/>
      <protection locked="0"/>
    </xf>
    <xf numFmtId="177" fontId="6" fillId="0" borderId="5" xfId="26" applyNumberFormat="1" applyFont="1" applyBorder="1" applyAlignment="1">
      <alignment horizontal="right"/>
      <protection/>
    </xf>
    <xf numFmtId="177" fontId="2" fillId="0" borderId="5" xfId="31" applyNumberFormat="1" applyFont="1" applyBorder="1" applyAlignment="1" applyProtection="1">
      <alignment horizontal="right"/>
      <protection/>
    </xf>
    <xf numFmtId="177" fontId="8" fillId="0" borderId="10" xfId="31" applyNumberFormat="1" applyFont="1" applyBorder="1" applyAlignment="1" applyProtection="1">
      <alignment horizontal="right" shrinkToFit="1"/>
      <protection/>
    </xf>
    <xf numFmtId="1" fontId="2" fillId="0" borderId="10" xfId="31" applyNumberFormat="1" applyFont="1" applyBorder="1" applyAlignment="1" applyProtection="1">
      <alignment horizontal="right"/>
      <protection/>
    </xf>
    <xf numFmtId="1" fontId="2" fillId="0" borderId="5" xfId="31" applyNumberFormat="1" applyFont="1" applyBorder="1" applyProtection="1">
      <alignment/>
      <protection/>
    </xf>
    <xf numFmtId="177" fontId="6" fillId="0" borderId="5" xfId="26" applyNumberFormat="1" applyFont="1" applyFill="1" applyBorder="1" applyAlignment="1">
      <alignment horizontal="right"/>
      <protection/>
    </xf>
    <xf numFmtId="0" fontId="2" fillId="0" borderId="7" xfId="31" applyNumberFormat="1" applyFont="1" applyBorder="1" applyAlignment="1" applyProtection="1">
      <alignment horizontal="center"/>
      <protection locked="0"/>
    </xf>
    <xf numFmtId="0" fontId="2" fillId="0" borderId="25" xfId="31" applyNumberFormat="1" applyFont="1" applyBorder="1" applyAlignment="1" applyProtection="1">
      <alignment horizontal="center"/>
      <protection locked="0"/>
    </xf>
    <xf numFmtId="1" fontId="2" fillId="0" borderId="8" xfId="31" applyNumberFormat="1" applyFont="1" applyBorder="1" applyProtection="1">
      <alignment/>
      <protection/>
    </xf>
    <xf numFmtId="3" fontId="2" fillId="0" borderId="10" xfId="31" applyNumberFormat="1" applyFont="1" applyBorder="1" applyAlignment="1" applyProtection="1">
      <alignment horizontal="right"/>
      <protection/>
    </xf>
    <xf numFmtId="3" fontId="2" fillId="0" borderId="8" xfId="31" applyNumberFormat="1" applyFont="1" applyBorder="1" applyProtection="1">
      <alignment/>
      <protection/>
    </xf>
    <xf numFmtId="177" fontId="8" fillId="0" borderId="6" xfId="31" applyNumberFormat="1" applyFont="1" applyBorder="1" applyAlignment="1" applyProtection="1">
      <alignment horizontal="right" shrinkToFit="1"/>
      <protection/>
    </xf>
    <xf numFmtId="0" fontId="2" fillId="0" borderId="3" xfId="31" applyNumberFormat="1" applyFont="1" applyBorder="1" applyAlignment="1" applyProtection="1">
      <alignment horizontal="center" vertical="distributed" textRotation="255"/>
      <protection locked="0"/>
    </xf>
    <xf numFmtId="0" fontId="2" fillId="0" borderId="5" xfId="31" applyNumberFormat="1" applyFont="1" applyBorder="1" applyAlignment="1" applyProtection="1">
      <alignment horizontal="center" vertical="distributed" textRotation="255"/>
      <protection locked="0"/>
    </xf>
    <xf numFmtId="0" fontId="2" fillId="0" borderId="8" xfId="31" applyNumberFormat="1" applyFont="1" applyBorder="1" applyAlignment="1" applyProtection="1">
      <alignment horizontal="center" vertical="distributed" textRotation="255"/>
      <protection locked="0"/>
    </xf>
    <xf numFmtId="0" fontId="2" fillId="0" borderId="5" xfId="31" applyNumberFormat="1" applyFont="1" applyBorder="1" applyAlignment="1" applyProtection="1">
      <alignment horizontal="center" vertical="top" textRotation="255"/>
      <protection locked="0"/>
    </xf>
    <xf numFmtId="0" fontId="2" fillId="0" borderId="8" xfId="31" applyNumberFormat="1" applyFont="1" applyBorder="1" applyAlignment="1" applyProtection="1">
      <alignment horizontal="center" vertical="top" textRotation="255"/>
      <protection locked="0"/>
    </xf>
    <xf numFmtId="0" fontId="4" fillId="0" borderId="0" xfId="31" applyNumberFormat="1" applyFont="1" applyAlignment="1" applyProtection="1">
      <alignment horizontal="center"/>
      <protection locked="0"/>
    </xf>
    <xf numFmtId="0" fontId="2" fillId="0" borderId="3" xfId="31" applyNumberFormat="1" applyFont="1" applyBorder="1" applyAlignment="1" applyProtection="1">
      <alignment horizontal="center" vertical="distributed" textRotation="255" indent="8"/>
      <protection locked="0"/>
    </xf>
    <xf numFmtId="0" fontId="2" fillId="0" borderId="5" xfId="31" applyNumberFormat="1" applyFont="1" applyBorder="1" applyAlignment="1" applyProtection="1">
      <alignment horizontal="center" vertical="distributed" textRotation="255" indent="8"/>
      <protection locked="0"/>
    </xf>
    <xf numFmtId="0" fontId="2" fillId="0" borderId="8" xfId="31" applyNumberFormat="1" applyFont="1" applyBorder="1" applyAlignment="1" applyProtection="1">
      <alignment horizontal="center" vertical="distributed" textRotation="255" indent="8"/>
      <protection locked="0"/>
    </xf>
    <xf numFmtId="0" fontId="2" fillId="0" borderId="3" xfId="31" applyNumberFormat="1" applyFont="1" applyBorder="1" applyAlignment="1" applyProtection="1">
      <alignment horizontal="center" vertical="distributed" textRotation="255" indent="1"/>
      <protection locked="0"/>
    </xf>
    <xf numFmtId="0" fontId="2" fillId="0" borderId="5" xfId="31" applyNumberFormat="1" applyFont="1" applyBorder="1" applyAlignment="1" applyProtection="1">
      <alignment horizontal="center" vertical="distributed" textRotation="255" indent="1"/>
      <protection locked="0"/>
    </xf>
    <xf numFmtId="0" fontId="2" fillId="0" borderId="8" xfId="31" applyNumberFormat="1" applyFont="1" applyBorder="1" applyAlignment="1" applyProtection="1">
      <alignment horizontal="center" vertical="distributed" textRotation="255" indent="1"/>
      <protection locked="0"/>
    </xf>
    <xf numFmtId="0" fontId="2" fillId="0" borderId="10" xfId="31" applyNumberFormat="1" applyFont="1" applyBorder="1" applyAlignment="1" applyProtection="1">
      <alignment horizontal="distributed" indent="2"/>
      <protection locked="0"/>
    </xf>
    <xf numFmtId="0" fontId="4" fillId="0" borderId="0" xfId="0" applyFont="1" applyAlignment="1">
      <alignment horizontal="center" vertical="center"/>
    </xf>
    <xf numFmtId="0" fontId="2" fillId="0" borderId="1" xfId="31" applyNumberFormat="1" applyFont="1" applyBorder="1" applyAlignment="1" applyProtection="1">
      <alignment horizontal="center"/>
      <protection locked="0"/>
    </xf>
    <xf numFmtId="0" fontId="2" fillId="0" borderId="9" xfId="31" applyNumberFormat="1" applyFont="1" applyBorder="1" applyAlignment="1" applyProtection="1">
      <alignment horizontal="center" vertical="center"/>
      <protection locked="0"/>
    </xf>
    <xf numFmtId="0" fontId="2" fillId="0" borderId="13" xfId="31" applyNumberFormat="1" applyFont="1" applyBorder="1" applyAlignment="1" applyProtection="1">
      <alignment horizontal="center" vertical="center"/>
      <protection locked="0"/>
    </xf>
    <xf numFmtId="0" fontId="2" fillId="0" borderId="1" xfId="31" applyNumberFormat="1" applyFont="1" applyBorder="1" applyAlignment="1" applyProtection="1">
      <alignment horizontal="center" vertical="center"/>
      <protection locked="0"/>
    </xf>
    <xf numFmtId="0" fontId="2" fillId="0" borderId="12" xfId="31" applyNumberFormat="1" applyFont="1" applyBorder="1" applyAlignment="1" applyProtection="1">
      <alignment horizontal="center" vertical="center"/>
      <protection locked="0"/>
    </xf>
    <xf numFmtId="0" fontId="2" fillId="0" borderId="1" xfId="31" applyNumberFormat="1" applyFont="1" applyBorder="1" applyAlignment="1" applyProtection="1">
      <alignment horizontal="center" vertical="top" textRotation="255"/>
      <protection locked="0"/>
    </xf>
    <xf numFmtId="0" fontId="2" fillId="0" borderId="12" xfId="31" applyNumberFormat="1" applyFont="1" applyBorder="1" applyAlignment="1" applyProtection="1">
      <alignment horizontal="center" vertical="top" textRotation="255"/>
      <protection locked="0"/>
    </xf>
    <xf numFmtId="0" fontId="2" fillId="0" borderId="10" xfId="31" applyNumberFormat="1" applyFont="1" applyBorder="1" applyAlignment="1" applyProtection="1">
      <alignment horizontal="center" vertical="distributed" textRotation="255" indent="1"/>
      <protection locked="0"/>
    </xf>
    <xf numFmtId="0" fontId="2" fillId="0" borderId="5" xfId="31" applyNumberFormat="1" applyFont="1" applyBorder="1" applyAlignment="1" applyProtection="1">
      <alignment horizontal="center" vertical="top" textRotation="255" wrapText="1"/>
      <protection locked="0"/>
    </xf>
    <xf numFmtId="0" fontId="2" fillId="0" borderId="8" xfId="31" applyNumberFormat="1" applyFont="1" applyBorder="1" applyAlignment="1" applyProtection="1">
      <alignment horizontal="center" vertical="top" textRotation="255" wrapText="1"/>
      <protection locked="0"/>
    </xf>
    <xf numFmtId="0" fontId="2" fillId="0" borderId="20" xfId="31" applyNumberFormat="1" applyFont="1" applyBorder="1" applyAlignment="1" applyProtection="1">
      <alignment horizontal="center" vertical="top" textRotation="255" wrapText="1"/>
      <protection locked="0"/>
    </xf>
    <xf numFmtId="0" fontId="2" fillId="0" borderId="18" xfId="31" applyNumberFormat="1" applyFont="1" applyBorder="1" applyAlignment="1" applyProtection="1">
      <alignment horizontal="center" vertical="top" textRotation="255" wrapText="1"/>
      <protection locked="0"/>
    </xf>
    <xf numFmtId="0" fontId="2" fillId="0" borderId="21" xfId="31" applyNumberFormat="1" applyFont="1" applyBorder="1" applyAlignment="1" applyProtection="1">
      <alignment horizontal="center" vertical="top" textRotation="255" wrapText="1"/>
      <protection locked="0"/>
    </xf>
    <xf numFmtId="0" fontId="2" fillId="0" borderId="19" xfId="31" applyNumberFormat="1" applyFont="1" applyBorder="1" applyAlignment="1" applyProtection="1">
      <alignment horizontal="center" vertical="top" textRotation="255" wrapText="1"/>
      <protection locked="0"/>
    </xf>
    <xf numFmtId="0" fontId="2" fillId="0" borderId="10" xfId="31" applyNumberFormat="1" applyFont="1" applyBorder="1" applyAlignment="1" applyProtection="1">
      <alignment horizontal="center" vertical="center" wrapText="1"/>
      <protection locked="0"/>
    </xf>
    <xf numFmtId="0" fontId="2" fillId="0" borderId="10" xfId="31" applyNumberFormat="1" applyFont="1" applyBorder="1" applyAlignment="1" applyProtection="1">
      <alignment horizontal="center" vertical="distributed" textRotation="255"/>
      <protection locked="0"/>
    </xf>
    <xf numFmtId="0" fontId="2" fillId="0" borderId="6" xfId="31" applyNumberFormat="1" applyFont="1" applyBorder="1" applyAlignment="1" applyProtection="1">
      <alignment horizontal="center"/>
      <protection locked="0"/>
    </xf>
    <xf numFmtId="0" fontId="2" fillId="0" borderId="6" xfId="31" applyNumberFormat="1" applyFont="1" applyBorder="1" applyAlignment="1" applyProtection="1">
      <alignment horizontal="distributed" vertical="center" wrapText="1" indent="3"/>
      <protection locked="0"/>
    </xf>
    <xf numFmtId="0" fontId="2" fillId="0" borderId="7" xfId="31" applyNumberFormat="1" applyFont="1" applyBorder="1" applyAlignment="1" applyProtection="1">
      <alignment horizontal="distributed" vertical="center" wrapText="1" indent="3"/>
      <protection locked="0"/>
    </xf>
    <xf numFmtId="0" fontId="2" fillId="0" borderId="25" xfId="31" applyNumberFormat="1" applyFont="1" applyBorder="1" applyAlignment="1" applyProtection="1">
      <alignment horizontal="distributed" vertical="center" wrapText="1" indent="3"/>
      <protection locked="0"/>
    </xf>
    <xf numFmtId="0" fontId="2" fillId="0" borderId="4" xfId="31" applyNumberFormat="1" applyFont="1" applyBorder="1" applyAlignment="1" applyProtection="1">
      <alignment horizontal="center" vertical="distributed" textRotation="255" indent="1"/>
      <protection locked="0"/>
    </xf>
    <xf numFmtId="0" fontId="2" fillId="0" borderId="10" xfId="31" applyNumberFormat="1" applyFont="1" applyBorder="1" applyAlignment="1" applyProtection="1">
      <alignment horizontal="center" vertical="center"/>
      <protection locked="0"/>
    </xf>
  </cellXfs>
  <cellStyles count="1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女" xfId="20"/>
    <cellStyle name="標準_1男" xfId="21"/>
    <cellStyle name="標準_2女" xfId="22"/>
    <cellStyle name="標準_2総" xfId="23"/>
    <cellStyle name="標準_2男" xfId="24"/>
    <cellStyle name="標準_3女" xfId="25"/>
    <cellStyle name="標準_3総" xfId="26"/>
    <cellStyle name="標準_3男" xfId="27"/>
    <cellStyle name="標準_4女" xfId="28"/>
    <cellStyle name="標準_4総" xfId="29"/>
    <cellStyle name="標準_4男" xfId="30"/>
    <cellStyle name="標準_Sheet1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="85" zoomScaleNormal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J1"/>
    </sheetView>
  </sheetViews>
  <sheetFormatPr defaultColWidth="9.00390625" defaultRowHeight="13.5"/>
  <cols>
    <col min="1" max="1" width="3.00390625" style="32" customWidth="1"/>
    <col min="2" max="2" width="11.625" style="31" customWidth="1"/>
    <col min="3" max="16384" width="9.00390625" style="31" customWidth="1"/>
  </cols>
  <sheetData>
    <row r="1" spans="1:15" ht="13.5">
      <c r="A1" s="277" t="s">
        <v>31</v>
      </c>
      <c r="B1" s="277"/>
      <c r="C1" s="277"/>
      <c r="D1" s="277"/>
      <c r="E1" s="277"/>
      <c r="F1" s="277"/>
      <c r="G1" s="277"/>
      <c r="H1" s="277"/>
      <c r="I1" s="277"/>
      <c r="J1" s="277"/>
      <c r="K1" s="1"/>
      <c r="L1" s="1"/>
      <c r="M1" s="1"/>
      <c r="N1" s="1"/>
      <c r="O1" s="1"/>
    </row>
    <row r="2" spans="1:15" ht="12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">
      <c r="A3" s="24"/>
      <c r="B3" s="2" t="s">
        <v>0</v>
      </c>
      <c r="C3" s="2"/>
      <c r="D3" s="2"/>
      <c r="E3" s="2"/>
      <c r="F3" s="2"/>
      <c r="G3" s="2"/>
      <c r="H3" s="2"/>
      <c r="I3" s="2"/>
      <c r="J3" s="69" t="s">
        <v>58</v>
      </c>
      <c r="K3" s="1"/>
      <c r="L3" s="1"/>
      <c r="M3" s="1"/>
      <c r="N3" s="1"/>
      <c r="O3" s="1"/>
    </row>
    <row r="4" spans="1:15" ht="14.25" customHeight="1">
      <c r="A4" s="8"/>
      <c r="B4" s="3"/>
      <c r="C4" s="3"/>
      <c r="D4" s="3"/>
      <c r="E4" s="4"/>
      <c r="F4" s="4"/>
      <c r="G4" s="4"/>
      <c r="H4" s="4"/>
      <c r="I4" s="3"/>
      <c r="J4" s="5"/>
      <c r="K4" s="1"/>
      <c r="L4" s="1"/>
      <c r="M4" s="1"/>
      <c r="N4" s="1"/>
      <c r="O4" s="1"/>
    </row>
    <row r="5" spans="1:15" ht="12">
      <c r="A5" s="25"/>
      <c r="B5" s="6" t="s">
        <v>1</v>
      </c>
      <c r="C5" s="25">
        <v>15</v>
      </c>
      <c r="D5" s="275" t="s">
        <v>23</v>
      </c>
      <c r="E5" s="3"/>
      <c r="F5" s="4"/>
      <c r="G5" s="4"/>
      <c r="H5" s="3"/>
      <c r="I5" s="275" t="s">
        <v>28</v>
      </c>
      <c r="J5" s="275" t="s">
        <v>29</v>
      </c>
      <c r="K5" s="1"/>
      <c r="L5" s="1"/>
      <c r="M5" s="1"/>
      <c r="N5" s="1"/>
      <c r="O5" s="1"/>
    </row>
    <row r="6" spans="1:15" ht="65.25" customHeight="1">
      <c r="A6" s="25"/>
      <c r="B6" s="134" t="s">
        <v>30</v>
      </c>
      <c r="C6" s="132" t="s">
        <v>22</v>
      </c>
      <c r="D6" s="276"/>
      <c r="E6" s="132" t="s">
        <v>24</v>
      </c>
      <c r="F6" s="135" t="s">
        <v>25</v>
      </c>
      <c r="G6" s="135" t="s">
        <v>26</v>
      </c>
      <c r="H6" s="132" t="s">
        <v>27</v>
      </c>
      <c r="I6" s="276"/>
      <c r="J6" s="276"/>
      <c r="K6" s="1"/>
      <c r="L6" s="1"/>
      <c r="M6" s="1"/>
      <c r="N6" s="1"/>
      <c r="O6" s="1"/>
    </row>
    <row r="7" spans="1:15" ht="12" customHeight="1">
      <c r="A7" s="278" t="s">
        <v>19</v>
      </c>
      <c r="B7" s="29" t="s">
        <v>75</v>
      </c>
      <c r="C7" s="3">
        <v>1116</v>
      </c>
      <c r="D7" s="3">
        <v>620</v>
      </c>
      <c r="E7" s="3">
        <v>573</v>
      </c>
      <c r="F7" s="3">
        <v>28</v>
      </c>
      <c r="G7" s="3">
        <v>546</v>
      </c>
      <c r="H7" s="3">
        <v>47</v>
      </c>
      <c r="I7" s="3">
        <v>495</v>
      </c>
      <c r="J7" s="150">
        <v>7.6</v>
      </c>
      <c r="K7" s="1"/>
      <c r="L7" s="1"/>
      <c r="M7" s="1"/>
      <c r="N7" s="1"/>
      <c r="O7" s="1"/>
    </row>
    <row r="8" spans="1:15" ht="12" customHeight="1">
      <c r="A8" s="279"/>
      <c r="B8" s="27" t="s">
        <v>2</v>
      </c>
      <c r="C8" s="6">
        <v>1117</v>
      </c>
      <c r="D8" s="6">
        <v>615</v>
      </c>
      <c r="E8" s="6">
        <v>569</v>
      </c>
      <c r="F8" s="6">
        <v>25</v>
      </c>
      <c r="G8" s="6">
        <v>544</v>
      </c>
      <c r="H8" s="6">
        <v>47</v>
      </c>
      <c r="I8" s="6">
        <v>501</v>
      </c>
      <c r="J8" s="7">
        <v>7.6</v>
      </c>
      <c r="K8" s="1"/>
      <c r="L8" s="1"/>
      <c r="M8" s="1"/>
      <c r="N8" s="1"/>
      <c r="O8" s="1"/>
    </row>
    <row r="9" spans="1:15" ht="12" customHeight="1">
      <c r="A9" s="279"/>
      <c r="B9" s="27" t="s">
        <v>3</v>
      </c>
      <c r="C9" s="6">
        <v>1120</v>
      </c>
      <c r="D9" s="6">
        <v>616</v>
      </c>
      <c r="E9" s="6">
        <v>570</v>
      </c>
      <c r="F9" s="6">
        <v>22</v>
      </c>
      <c r="G9" s="6">
        <v>548</v>
      </c>
      <c r="H9" s="6">
        <v>46</v>
      </c>
      <c r="I9" s="6">
        <v>503</v>
      </c>
      <c r="J9" s="7">
        <v>7.5</v>
      </c>
      <c r="K9" s="1"/>
      <c r="L9" s="1"/>
      <c r="M9" s="1"/>
      <c r="N9" s="1"/>
      <c r="O9" s="1"/>
    </row>
    <row r="10" spans="1:15" ht="12" customHeight="1">
      <c r="A10" s="279"/>
      <c r="B10" s="27" t="s">
        <v>4</v>
      </c>
      <c r="C10" s="6">
        <v>1119</v>
      </c>
      <c r="D10" s="6">
        <v>624</v>
      </c>
      <c r="E10" s="6">
        <v>575</v>
      </c>
      <c r="F10" s="6">
        <v>22</v>
      </c>
      <c r="G10" s="6">
        <v>553</v>
      </c>
      <c r="H10" s="6">
        <v>50</v>
      </c>
      <c r="I10" s="6">
        <v>494</v>
      </c>
      <c r="J10" s="7">
        <v>8</v>
      </c>
      <c r="K10" s="1"/>
      <c r="L10" s="1"/>
      <c r="M10" s="1"/>
      <c r="N10" s="1"/>
      <c r="O10" s="1"/>
    </row>
    <row r="11" spans="1:15" ht="12" customHeight="1">
      <c r="A11" s="279"/>
      <c r="B11" s="27" t="s">
        <v>5</v>
      </c>
      <c r="C11" s="6">
        <v>1120</v>
      </c>
      <c r="D11" s="6">
        <v>641</v>
      </c>
      <c r="E11" s="6">
        <v>594</v>
      </c>
      <c r="F11" s="6">
        <v>26</v>
      </c>
      <c r="G11" s="6">
        <v>568</v>
      </c>
      <c r="H11" s="6">
        <v>47</v>
      </c>
      <c r="I11" s="6">
        <v>479</v>
      </c>
      <c r="J11" s="7">
        <v>7.3</v>
      </c>
      <c r="K11" s="1"/>
      <c r="L11" s="1"/>
      <c r="M11" s="1"/>
      <c r="N11" s="1"/>
      <c r="O11" s="1"/>
    </row>
    <row r="12" spans="1:15" ht="12" customHeight="1">
      <c r="A12" s="279"/>
      <c r="B12" s="27" t="s">
        <v>6</v>
      </c>
      <c r="C12" s="6">
        <v>1120</v>
      </c>
      <c r="D12" s="6">
        <v>657</v>
      </c>
      <c r="E12" s="6">
        <v>609</v>
      </c>
      <c r="F12" s="6">
        <v>32</v>
      </c>
      <c r="G12" s="6">
        <v>576</v>
      </c>
      <c r="H12" s="6">
        <v>49</v>
      </c>
      <c r="I12" s="6">
        <v>463</v>
      </c>
      <c r="J12" s="7">
        <v>7.5</v>
      </c>
      <c r="K12" s="1"/>
      <c r="L12" s="1"/>
      <c r="M12" s="1"/>
      <c r="N12" s="1"/>
      <c r="O12" s="1"/>
    </row>
    <row r="13" spans="1:15" ht="12" customHeight="1">
      <c r="A13" s="279"/>
      <c r="B13" s="27" t="s">
        <v>7</v>
      </c>
      <c r="C13" s="6">
        <v>1120</v>
      </c>
      <c r="D13" s="6">
        <v>648</v>
      </c>
      <c r="E13" s="6">
        <v>597</v>
      </c>
      <c r="F13" s="6">
        <v>29</v>
      </c>
      <c r="G13" s="6">
        <v>568</v>
      </c>
      <c r="H13" s="6">
        <v>51</v>
      </c>
      <c r="I13" s="6">
        <v>471</v>
      </c>
      <c r="J13" s="7">
        <v>7.9</v>
      </c>
      <c r="K13" s="1"/>
      <c r="L13" s="1"/>
      <c r="M13" s="1"/>
      <c r="N13" s="1"/>
      <c r="O13" s="1"/>
    </row>
    <row r="14" spans="1:15" ht="12" customHeight="1">
      <c r="A14" s="279"/>
      <c r="B14" s="27" t="s">
        <v>8</v>
      </c>
      <c r="C14" s="6">
        <v>1121</v>
      </c>
      <c r="D14" s="6">
        <v>650</v>
      </c>
      <c r="E14" s="6">
        <v>601</v>
      </c>
      <c r="F14" s="6">
        <v>23</v>
      </c>
      <c r="G14" s="6">
        <v>578</v>
      </c>
      <c r="H14" s="6">
        <v>49</v>
      </c>
      <c r="I14" s="6">
        <v>470</v>
      </c>
      <c r="J14" s="7">
        <v>7.5</v>
      </c>
      <c r="K14" s="1"/>
      <c r="L14" s="1"/>
      <c r="M14" s="1"/>
      <c r="N14" s="1"/>
      <c r="O14" s="1"/>
    </row>
    <row r="15" spans="1:15" ht="12" customHeight="1">
      <c r="A15" s="279"/>
      <c r="B15" s="27" t="s">
        <v>9</v>
      </c>
      <c r="C15" s="6">
        <v>1122</v>
      </c>
      <c r="D15" s="6">
        <v>657</v>
      </c>
      <c r="E15" s="6">
        <v>607</v>
      </c>
      <c r="F15" s="6">
        <v>23</v>
      </c>
      <c r="G15" s="6">
        <v>584</v>
      </c>
      <c r="H15" s="6">
        <v>50</v>
      </c>
      <c r="I15" s="6">
        <v>465</v>
      </c>
      <c r="J15" s="7">
        <v>7.6</v>
      </c>
      <c r="K15" s="1"/>
      <c r="L15" s="1"/>
      <c r="M15" s="1"/>
      <c r="N15" s="1"/>
      <c r="O15" s="1"/>
    </row>
    <row r="16" spans="1:15" ht="12" customHeight="1">
      <c r="A16" s="279"/>
      <c r="B16" s="27" t="s">
        <v>10</v>
      </c>
      <c r="C16" s="6">
        <v>1123</v>
      </c>
      <c r="D16" s="6">
        <v>650</v>
      </c>
      <c r="E16" s="6">
        <v>603</v>
      </c>
      <c r="F16" s="6">
        <v>22</v>
      </c>
      <c r="G16" s="6">
        <v>581</v>
      </c>
      <c r="H16" s="6">
        <v>47</v>
      </c>
      <c r="I16" s="6">
        <v>473</v>
      </c>
      <c r="J16" s="7">
        <v>7.2</v>
      </c>
      <c r="K16" s="1"/>
      <c r="L16" s="1"/>
      <c r="M16" s="1"/>
      <c r="N16" s="1"/>
      <c r="O16" s="1"/>
    </row>
    <row r="17" spans="1:15" ht="12" customHeight="1">
      <c r="A17" s="279"/>
      <c r="B17" s="27" t="s">
        <v>11</v>
      </c>
      <c r="C17" s="6">
        <v>1123</v>
      </c>
      <c r="D17" s="6">
        <v>643</v>
      </c>
      <c r="E17" s="6">
        <v>601</v>
      </c>
      <c r="F17" s="6">
        <v>23</v>
      </c>
      <c r="G17" s="6">
        <v>578</v>
      </c>
      <c r="H17" s="6">
        <v>42</v>
      </c>
      <c r="I17" s="6">
        <v>481</v>
      </c>
      <c r="J17" s="7">
        <v>6.5</v>
      </c>
      <c r="K17" s="1"/>
      <c r="L17" s="1"/>
      <c r="M17" s="1"/>
      <c r="N17" s="1"/>
      <c r="O17" s="1"/>
    </row>
    <row r="18" spans="1:15" ht="12" customHeight="1">
      <c r="A18" s="279"/>
      <c r="B18" s="27" t="s">
        <v>142</v>
      </c>
      <c r="C18" s="136">
        <v>1124</v>
      </c>
      <c r="D18" s="136">
        <v>651</v>
      </c>
      <c r="E18" s="136">
        <v>607</v>
      </c>
      <c r="F18" s="136">
        <v>26</v>
      </c>
      <c r="G18" s="136">
        <v>581</v>
      </c>
      <c r="H18" s="136">
        <v>44</v>
      </c>
      <c r="I18" s="136">
        <v>472</v>
      </c>
      <c r="J18" s="18">
        <v>6.8</v>
      </c>
      <c r="K18" s="1"/>
      <c r="L18" s="1"/>
      <c r="M18" s="1"/>
      <c r="N18" s="1"/>
      <c r="O18" s="1"/>
    </row>
    <row r="19" spans="1:15" ht="12" customHeight="1">
      <c r="A19" s="279"/>
      <c r="B19" s="29" t="s">
        <v>76</v>
      </c>
      <c r="C19" s="3">
        <v>1124</v>
      </c>
      <c r="D19" s="3">
        <v>640</v>
      </c>
      <c r="E19" s="3">
        <v>595</v>
      </c>
      <c r="F19" s="3">
        <v>24</v>
      </c>
      <c r="G19" s="3">
        <v>572</v>
      </c>
      <c r="H19" s="3">
        <v>45</v>
      </c>
      <c r="I19" s="3">
        <v>484</v>
      </c>
      <c r="J19" s="150">
        <v>7</v>
      </c>
      <c r="K19" s="1"/>
      <c r="L19" s="9"/>
      <c r="M19" s="10"/>
      <c r="N19" s="10"/>
      <c r="O19" s="10"/>
    </row>
    <row r="20" spans="1:15" ht="12" customHeight="1">
      <c r="A20" s="279"/>
      <c r="B20" s="27" t="s">
        <v>2</v>
      </c>
      <c r="C20" s="6">
        <v>1124</v>
      </c>
      <c r="D20" s="6">
        <v>630</v>
      </c>
      <c r="E20" s="6">
        <v>584</v>
      </c>
      <c r="F20" s="6">
        <v>26</v>
      </c>
      <c r="G20" s="6">
        <v>559</v>
      </c>
      <c r="H20" s="6">
        <v>45</v>
      </c>
      <c r="I20" s="6">
        <v>495</v>
      </c>
      <c r="J20" s="7">
        <v>7.1</v>
      </c>
      <c r="K20" s="1"/>
      <c r="L20" s="9"/>
      <c r="M20" s="10"/>
      <c r="N20" s="10"/>
      <c r="O20" s="10"/>
    </row>
    <row r="21" spans="1:15" ht="12" customHeight="1">
      <c r="A21" s="279"/>
      <c r="B21" s="27" t="s">
        <v>3</v>
      </c>
      <c r="C21" s="6">
        <v>1126</v>
      </c>
      <c r="D21" s="6">
        <v>630</v>
      </c>
      <c r="E21" s="6">
        <v>586</v>
      </c>
      <c r="F21" s="6">
        <v>31</v>
      </c>
      <c r="G21" s="6">
        <v>554</v>
      </c>
      <c r="H21" s="6">
        <v>44</v>
      </c>
      <c r="I21" s="6">
        <v>496</v>
      </c>
      <c r="J21" s="7">
        <v>7</v>
      </c>
      <c r="K21" s="1"/>
      <c r="L21" s="9"/>
      <c r="M21" s="10"/>
      <c r="N21" s="10"/>
      <c r="O21" s="10"/>
    </row>
    <row r="22" spans="1:15" ht="12" customHeight="1">
      <c r="A22" s="279"/>
      <c r="B22" s="27" t="s">
        <v>4</v>
      </c>
      <c r="C22" s="6">
        <v>1125</v>
      </c>
      <c r="D22" s="6">
        <v>627</v>
      </c>
      <c r="E22" s="6">
        <v>586</v>
      </c>
      <c r="F22" s="6">
        <v>30</v>
      </c>
      <c r="G22" s="6">
        <v>556</v>
      </c>
      <c r="H22" s="6">
        <v>41</v>
      </c>
      <c r="I22" s="6">
        <v>498</v>
      </c>
      <c r="J22" s="7">
        <v>6.5</v>
      </c>
      <c r="K22" s="1"/>
      <c r="L22" s="9"/>
      <c r="M22" s="10"/>
      <c r="N22" s="10"/>
      <c r="O22" s="10"/>
    </row>
    <row r="23" spans="1:15" ht="12" customHeight="1">
      <c r="A23" s="279"/>
      <c r="B23" s="27" t="s">
        <v>5</v>
      </c>
      <c r="C23" s="6">
        <v>1125</v>
      </c>
      <c r="D23" s="6">
        <v>644</v>
      </c>
      <c r="E23" s="6">
        <v>595</v>
      </c>
      <c r="F23" s="6">
        <v>35</v>
      </c>
      <c r="G23" s="6">
        <v>560</v>
      </c>
      <c r="H23" s="6">
        <v>49</v>
      </c>
      <c r="I23" s="6">
        <v>481</v>
      </c>
      <c r="J23" s="7">
        <v>7.6</v>
      </c>
      <c r="K23" s="1"/>
      <c r="L23" s="9"/>
      <c r="M23" s="9"/>
      <c r="N23" s="9"/>
      <c r="O23" s="10"/>
    </row>
    <row r="24" spans="1:15" ht="12" customHeight="1">
      <c r="A24" s="279"/>
      <c r="B24" s="27" t="s">
        <v>6</v>
      </c>
      <c r="C24" s="6">
        <v>1125</v>
      </c>
      <c r="D24" s="6">
        <v>653</v>
      </c>
      <c r="E24" s="6">
        <v>598</v>
      </c>
      <c r="F24" s="6">
        <v>32</v>
      </c>
      <c r="G24" s="6">
        <v>566</v>
      </c>
      <c r="H24" s="6">
        <v>55</v>
      </c>
      <c r="I24" s="6">
        <v>472</v>
      </c>
      <c r="J24" s="7">
        <v>8.4</v>
      </c>
      <c r="K24" s="1"/>
      <c r="L24" s="9"/>
      <c r="M24" s="10"/>
      <c r="N24" s="10"/>
      <c r="O24" s="10"/>
    </row>
    <row r="25" spans="1:15" ht="12" customHeight="1">
      <c r="A25" s="279"/>
      <c r="B25" s="27" t="s">
        <v>7</v>
      </c>
      <c r="C25" s="6">
        <v>1126</v>
      </c>
      <c r="D25" s="6">
        <v>667</v>
      </c>
      <c r="E25" s="6">
        <v>615</v>
      </c>
      <c r="F25" s="6">
        <v>28</v>
      </c>
      <c r="G25" s="6">
        <v>586</v>
      </c>
      <c r="H25" s="6">
        <v>53</v>
      </c>
      <c r="I25" s="6">
        <v>458</v>
      </c>
      <c r="J25" s="7">
        <v>7.9</v>
      </c>
      <c r="K25" s="1"/>
      <c r="L25" s="9"/>
      <c r="M25" s="10"/>
      <c r="N25" s="10"/>
      <c r="O25" s="10"/>
    </row>
    <row r="26" spans="1:15" ht="12" customHeight="1">
      <c r="A26" s="279"/>
      <c r="B26" s="27" t="s">
        <v>8</v>
      </c>
      <c r="C26" s="6">
        <v>1126</v>
      </c>
      <c r="D26" s="6">
        <v>663</v>
      </c>
      <c r="E26" s="6">
        <v>614</v>
      </c>
      <c r="F26" s="6">
        <v>29</v>
      </c>
      <c r="G26" s="6">
        <v>585</v>
      </c>
      <c r="H26" s="6">
        <v>49</v>
      </c>
      <c r="I26" s="6">
        <v>463</v>
      </c>
      <c r="J26" s="7">
        <v>7.4</v>
      </c>
      <c r="K26" s="1"/>
      <c r="L26" s="9"/>
      <c r="M26" s="10"/>
      <c r="N26" s="10"/>
      <c r="O26" s="10"/>
    </row>
    <row r="27" spans="1:15" ht="12" customHeight="1">
      <c r="A27" s="279"/>
      <c r="B27" s="27" t="s">
        <v>9</v>
      </c>
      <c r="C27" s="6">
        <v>1127</v>
      </c>
      <c r="D27" s="6">
        <v>650</v>
      </c>
      <c r="E27" s="6">
        <v>602</v>
      </c>
      <c r="F27" s="6">
        <v>27</v>
      </c>
      <c r="G27" s="6">
        <v>575</v>
      </c>
      <c r="H27" s="6">
        <v>47</v>
      </c>
      <c r="I27" s="6">
        <v>477</v>
      </c>
      <c r="J27" s="7">
        <v>7.2</v>
      </c>
      <c r="K27" s="1"/>
      <c r="L27" s="9"/>
      <c r="M27" s="10"/>
      <c r="N27" s="10"/>
      <c r="O27" s="10"/>
    </row>
    <row r="28" spans="1:15" ht="12" customHeight="1">
      <c r="A28" s="279"/>
      <c r="B28" s="27" t="s">
        <v>10</v>
      </c>
      <c r="C28" s="6">
        <v>1128</v>
      </c>
      <c r="D28" s="6">
        <v>652</v>
      </c>
      <c r="E28" s="6">
        <v>600</v>
      </c>
      <c r="F28" s="6">
        <v>22</v>
      </c>
      <c r="G28" s="6">
        <v>577</v>
      </c>
      <c r="H28" s="6">
        <v>52</v>
      </c>
      <c r="I28" s="6">
        <v>477</v>
      </c>
      <c r="J28" s="7">
        <v>8</v>
      </c>
      <c r="K28" s="1"/>
      <c r="L28" s="9"/>
      <c r="M28" s="10"/>
      <c r="N28" s="10"/>
      <c r="O28" s="10"/>
    </row>
    <row r="29" spans="1:15" ht="12" customHeight="1">
      <c r="A29" s="279"/>
      <c r="B29" s="27" t="s">
        <v>11</v>
      </c>
      <c r="C29" s="6">
        <v>1129</v>
      </c>
      <c r="D29" s="6">
        <v>659</v>
      </c>
      <c r="E29" s="6">
        <v>609</v>
      </c>
      <c r="F29" s="6">
        <v>20</v>
      </c>
      <c r="G29" s="6">
        <v>589</v>
      </c>
      <c r="H29" s="6">
        <v>51</v>
      </c>
      <c r="I29" s="6">
        <v>469</v>
      </c>
      <c r="J29" s="7">
        <v>7.7</v>
      </c>
      <c r="K29" s="1"/>
      <c r="L29" s="9"/>
      <c r="M29" s="10"/>
      <c r="N29" s="10"/>
      <c r="O29" s="10"/>
    </row>
    <row r="30" spans="1:15" ht="12" customHeight="1">
      <c r="A30" s="280"/>
      <c r="B30" s="27" t="s">
        <v>142</v>
      </c>
      <c r="C30" s="136">
        <v>1129</v>
      </c>
      <c r="D30" s="136">
        <v>668</v>
      </c>
      <c r="E30" s="136">
        <v>619</v>
      </c>
      <c r="F30" s="136">
        <v>30</v>
      </c>
      <c r="G30" s="136">
        <v>590</v>
      </c>
      <c r="H30" s="136">
        <v>48</v>
      </c>
      <c r="I30" s="136">
        <v>460</v>
      </c>
      <c r="J30" s="18">
        <v>7.2</v>
      </c>
      <c r="K30" s="11"/>
      <c r="L30" s="1"/>
      <c r="M30" s="1"/>
      <c r="N30" s="1"/>
      <c r="O30" s="1"/>
    </row>
    <row r="31" spans="1:15" ht="12" customHeight="1">
      <c r="A31" s="8"/>
      <c r="B31" s="12" t="s">
        <v>143</v>
      </c>
      <c r="C31" s="36">
        <f aca="true" t="shared" si="0" ref="C31:J31">C30-C29</f>
        <v>0</v>
      </c>
      <c r="D31" s="36">
        <f t="shared" si="0"/>
        <v>9</v>
      </c>
      <c r="E31" s="36">
        <f t="shared" si="0"/>
        <v>10</v>
      </c>
      <c r="F31" s="36">
        <f t="shared" si="0"/>
        <v>10</v>
      </c>
      <c r="G31" s="36">
        <f t="shared" si="0"/>
        <v>1</v>
      </c>
      <c r="H31" s="36">
        <f t="shared" si="0"/>
        <v>-3</v>
      </c>
      <c r="I31" s="36">
        <f t="shared" si="0"/>
        <v>-9</v>
      </c>
      <c r="J31" s="51">
        <f t="shared" si="0"/>
        <v>-0.5</v>
      </c>
      <c r="K31" s="2"/>
      <c r="L31" s="1"/>
      <c r="M31" s="1"/>
      <c r="N31" s="1"/>
      <c r="O31" s="1"/>
    </row>
    <row r="32" spans="1:15" ht="12" customHeight="1">
      <c r="A32" s="13"/>
      <c r="B32" s="14" t="s">
        <v>146</v>
      </c>
      <c r="C32" s="37">
        <f aca="true" t="shared" si="1" ref="C32:I32">C31/C29*100</f>
        <v>0</v>
      </c>
      <c r="D32" s="37">
        <f t="shared" si="1"/>
        <v>1.3657056145675266</v>
      </c>
      <c r="E32" s="37">
        <f t="shared" si="1"/>
        <v>1.6420361247947455</v>
      </c>
      <c r="F32" s="37">
        <f t="shared" si="1"/>
        <v>50</v>
      </c>
      <c r="G32" s="37">
        <f t="shared" si="1"/>
        <v>0.1697792869269949</v>
      </c>
      <c r="H32" s="37">
        <f t="shared" si="1"/>
        <v>-5.88235294117647</v>
      </c>
      <c r="I32" s="37">
        <f t="shared" si="1"/>
        <v>-1.9189765458422177</v>
      </c>
      <c r="J32" s="38" t="s">
        <v>147</v>
      </c>
      <c r="K32" s="1"/>
      <c r="L32" s="1"/>
      <c r="M32" s="15"/>
      <c r="N32" s="10"/>
      <c r="O32" s="1"/>
    </row>
    <row r="33" spans="1:15" ht="12" customHeight="1">
      <c r="A33" s="12"/>
      <c r="B33" s="4"/>
      <c r="C33" s="16"/>
      <c r="D33" s="4"/>
      <c r="E33" s="4"/>
      <c r="F33" s="4"/>
      <c r="G33" s="4"/>
      <c r="H33" s="4"/>
      <c r="I33" s="4"/>
      <c r="J33" s="17"/>
      <c r="K33" s="1"/>
      <c r="L33" s="1"/>
      <c r="M33" s="1"/>
      <c r="N33" s="1"/>
      <c r="O33" s="1"/>
    </row>
    <row r="34" spans="1:15" ht="12" customHeight="1">
      <c r="A34" s="281" t="s">
        <v>20</v>
      </c>
      <c r="B34" s="29" t="s">
        <v>140</v>
      </c>
      <c r="C34" s="45">
        <f aca="true" t="shared" si="2" ref="C34:J36">IF(C19*C7&lt;&gt;0,C19-C7,"  ")</f>
        <v>8</v>
      </c>
      <c r="D34" s="45">
        <f t="shared" si="2"/>
        <v>20</v>
      </c>
      <c r="E34" s="45">
        <f t="shared" si="2"/>
        <v>22</v>
      </c>
      <c r="F34" s="45">
        <f t="shared" si="2"/>
        <v>-4</v>
      </c>
      <c r="G34" s="45">
        <f t="shared" si="2"/>
        <v>26</v>
      </c>
      <c r="H34" s="45">
        <f t="shared" si="2"/>
        <v>-2</v>
      </c>
      <c r="I34" s="45">
        <f t="shared" si="2"/>
        <v>-11</v>
      </c>
      <c r="J34" s="46">
        <f t="shared" si="2"/>
        <v>-0.5999999999999996</v>
      </c>
      <c r="K34" s="1"/>
      <c r="L34" s="1"/>
      <c r="M34" s="1"/>
      <c r="N34" s="1"/>
      <c r="O34" s="1"/>
    </row>
    <row r="35" spans="1:15" ht="12" customHeight="1">
      <c r="A35" s="282"/>
      <c r="B35" s="27" t="s">
        <v>2</v>
      </c>
      <c r="C35" s="47">
        <f t="shared" si="2"/>
        <v>7</v>
      </c>
      <c r="D35" s="47">
        <f t="shared" si="2"/>
        <v>15</v>
      </c>
      <c r="E35" s="47">
        <f t="shared" si="2"/>
        <v>15</v>
      </c>
      <c r="F35" s="47">
        <f t="shared" si="2"/>
        <v>1</v>
      </c>
      <c r="G35" s="47">
        <f t="shared" si="2"/>
        <v>15</v>
      </c>
      <c r="H35" s="47">
        <f t="shared" si="2"/>
        <v>-2</v>
      </c>
      <c r="I35" s="47">
        <f t="shared" si="2"/>
        <v>-6</v>
      </c>
      <c r="J35" s="48">
        <f t="shared" si="2"/>
        <v>-0.5</v>
      </c>
      <c r="K35" s="1"/>
      <c r="L35" s="1"/>
      <c r="M35" s="1"/>
      <c r="N35" s="1"/>
      <c r="O35" s="1"/>
    </row>
    <row r="36" spans="1:15" ht="12" customHeight="1">
      <c r="A36" s="282" t="s">
        <v>32</v>
      </c>
      <c r="B36" s="27" t="s">
        <v>3</v>
      </c>
      <c r="C36" s="47">
        <f t="shared" si="2"/>
        <v>6</v>
      </c>
      <c r="D36" s="47">
        <f t="shared" si="2"/>
        <v>14</v>
      </c>
      <c r="E36" s="47">
        <f t="shared" si="2"/>
        <v>16</v>
      </c>
      <c r="F36" s="47">
        <f t="shared" si="2"/>
        <v>9</v>
      </c>
      <c r="G36" s="47">
        <f t="shared" si="2"/>
        <v>6</v>
      </c>
      <c r="H36" s="47">
        <f t="shared" si="2"/>
        <v>-2</v>
      </c>
      <c r="I36" s="47">
        <f t="shared" si="2"/>
        <v>-7</v>
      </c>
      <c r="J36" s="48">
        <f t="shared" si="2"/>
        <v>-0.5</v>
      </c>
      <c r="K36" s="1"/>
      <c r="L36" s="1"/>
      <c r="M36" s="1"/>
      <c r="N36" s="1"/>
      <c r="O36" s="1"/>
    </row>
    <row r="37" spans="1:15" ht="12" customHeight="1">
      <c r="A37" s="282" t="s">
        <v>13</v>
      </c>
      <c r="B37" s="27" t="s">
        <v>4</v>
      </c>
      <c r="C37" s="47">
        <f aca="true" t="shared" si="3" ref="C37:J45">SUBSTITUTE(C22,"-",0)-SUBSTITUTE(C10,"-",0)</f>
        <v>6</v>
      </c>
      <c r="D37" s="47">
        <f t="shared" si="3"/>
        <v>3</v>
      </c>
      <c r="E37" s="47">
        <f t="shared" si="3"/>
        <v>11</v>
      </c>
      <c r="F37" s="47">
        <f t="shared" si="3"/>
        <v>8</v>
      </c>
      <c r="G37" s="47">
        <f t="shared" si="3"/>
        <v>3</v>
      </c>
      <c r="H37" s="47">
        <f t="shared" si="3"/>
        <v>-9</v>
      </c>
      <c r="I37" s="47">
        <f t="shared" si="3"/>
        <v>4</v>
      </c>
      <c r="J37" s="48">
        <f t="shared" si="3"/>
        <v>-1.5</v>
      </c>
      <c r="K37" s="1"/>
      <c r="L37" s="1"/>
      <c r="M37" s="1"/>
      <c r="N37" s="1"/>
      <c r="O37" s="1"/>
    </row>
    <row r="38" spans="1:15" ht="12" customHeight="1">
      <c r="A38" s="282" t="s">
        <v>14</v>
      </c>
      <c r="B38" s="27" t="s">
        <v>5</v>
      </c>
      <c r="C38" s="47">
        <f t="shared" si="3"/>
        <v>5</v>
      </c>
      <c r="D38" s="47">
        <f t="shared" si="3"/>
        <v>3</v>
      </c>
      <c r="E38" s="47">
        <f t="shared" si="3"/>
        <v>1</v>
      </c>
      <c r="F38" s="47">
        <f t="shared" si="3"/>
        <v>9</v>
      </c>
      <c r="G38" s="47">
        <f t="shared" si="3"/>
        <v>-8</v>
      </c>
      <c r="H38" s="47">
        <f t="shared" si="3"/>
        <v>2</v>
      </c>
      <c r="I38" s="47">
        <f t="shared" si="3"/>
        <v>2</v>
      </c>
      <c r="J38" s="47">
        <f t="shared" si="3"/>
        <v>0.2999999999999998</v>
      </c>
      <c r="K38" s="1"/>
      <c r="L38" s="1"/>
      <c r="M38" s="1"/>
      <c r="N38" s="1"/>
      <c r="O38" s="1"/>
    </row>
    <row r="39" spans="1:15" ht="12" customHeight="1">
      <c r="A39" s="282" t="s">
        <v>15</v>
      </c>
      <c r="B39" s="27" t="s">
        <v>6</v>
      </c>
      <c r="C39" s="47">
        <f t="shared" si="3"/>
        <v>5</v>
      </c>
      <c r="D39" s="47">
        <f t="shared" si="3"/>
        <v>-4</v>
      </c>
      <c r="E39" s="47">
        <f t="shared" si="3"/>
        <v>-11</v>
      </c>
      <c r="F39" s="47">
        <f t="shared" si="3"/>
        <v>0</v>
      </c>
      <c r="G39" s="47">
        <f t="shared" si="3"/>
        <v>-10</v>
      </c>
      <c r="H39" s="47">
        <f t="shared" si="3"/>
        <v>6</v>
      </c>
      <c r="I39" s="47">
        <f t="shared" si="3"/>
        <v>9</v>
      </c>
      <c r="J39" s="48">
        <f t="shared" si="3"/>
        <v>0.9000000000000004</v>
      </c>
      <c r="K39" s="1"/>
      <c r="L39" s="1"/>
      <c r="M39" s="1"/>
      <c r="N39" s="1"/>
      <c r="O39" s="1"/>
    </row>
    <row r="40" spans="1:15" ht="12" customHeight="1">
      <c r="A40" s="282" t="s">
        <v>16</v>
      </c>
      <c r="B40" s="27" t="s">
        <v>7</v>
      </c>
      <c r="C40" s="47">
        <f t="shared" si="3"/>
        <v>6</v>
      </c>
      <c r="D40" s="47">
        <f t="shared" si="3"/>
        <v>19</v>
      </c>
      <c r="E40" s="47">
        <f t="shared" si="3"/>
        <v>18</v>
      </c>
      <c r="F40" s="47">
        <f t="shared" si="3"/>
        <v>-1</v>
      </c>
      <c r="G40" s="47">
        <f t="shared" si="3"/>
        <v>18</v>
      </c>
      <c r="H40" s="47">
        <f t="shared" si="3"/>
        <v>2</v>
      </c>
      <c r="I40" s="47">
        <f t="shared" si="3"/>
        <v>-13</v>
      </c>
      <c r="J40" s="48">
        <f t="shared" si="3"/>
        <v>0</v>
      </c>
      <c r="K40" s="1"/>
      <c r="L40" s="1"/>
      <c r="M40" s="1"/>
      <c r="N40" s="1"/>
      <c r="O40" s="1"/>
    </row>
    <row r="41" spans="1:15" ht="12" customHeight="1">
      <c r="A41" s="282" t="s">
        <v>17</v>
      </c>
      <c r="B41" s="27" t="s">
        <v>8</v>
      </c>
      <c r="C41" s="47">
        <f t="shared" si="3"/>
        <v>5</v>
      </c>
      <c r="D41" s="47">
        <f t="shared" si="3"/>
        <v>13</v>
      </c>
      <c r="E41" s="47">
        <f t="shared" si="3"/>
        <v>13</v>
      </c>
      <c r="F41" s="47">
        <f t="shared" si="3"/>
        <v>6</v>
      </c>
      <c r="G41" s="47">
        <f t="shared" si="3"/>
        <v>7</v>
      </c>
      <c r="H41" s="47">
        <f t="shared" si="3"/>
        <v>0</v>
      </c>
      <c r="I41" s="47">
        <f t="shared" si="3"/>
        <v>-7</v>
      </c>
      <c r="J41" s="48">
        <f t="shared" si="3"/>
        <v>-0.09999999999999964</v>
      </c>
      <c r="K41" s="1"/>
      <c r="L41" s="1"/>
      <c r="M41" s="1"/>
      <c r="N41" s="1"/>
      <c r="O41" s="1"/>
    </row>
    <row r="42" spans="1:15" ht="12" customHeight="1">
      <c r="A42" s="282" t="s">
        <v>18</v>
      </c>
      <c r="B42" s="27" t="s">
        <v>9</v>
      </c>
      <c r="C42" s="47">
        <f t="shared" si="3"/>
        <v>5</v>
      </c>
      <c r="D42" s="47">
        <f t="shared" si="3"/>
        <v>-7</v>
      </c>
      <c r="E42" s="47">
        <f t="shared" si="3"/>
        <v>-5</v>
      </c>
      <c r="F42" s="47">
        <f t="shared" si="3"/>
        <v>4</v>
      </c>
      <c r="G42" s="47">
        <f t="shared" si="3"/>
        <v>-9</v>
      </c>
      <c r="H42" s="47">
        <f t="shared" si="3"/>
        <v>-3</v>
      </c>
      <c r="I42" s="47">
        <f t="shared" si="3"/>
        <v>12</v>
      </c>
      <c r="J42" s="48">
        <f t="shared" si="3"/>
        <v>-0.39999999999999947</v>
      </c>
      <c r="K42" s="1"/>
      <c r="L42" s="1"/>
      <c r="M42" s="1"/>
      <c r="N42" s="1"/>
      <c r="O42" s="1"/>
    </row>
    <row r="43" spans="1:15" ht="12" customHeight="1">
      <c r="A43" s="282" t="s">
        <v>12</v>
      </c>
      <c r="B43" s="27" t="s">
        <v>10</v>
      </c>
      <c r="C43" s="47">
        <f t="shared" si="3"/>
        <v>5</v>
      </c>
      <c r="D43" s="47">
        <f t="shared" si="3"/>
        <v>2</v>
      </c>
      <c r="E43" s="47">
        <f t="shared" si="3"/>
        <v>-3</v>
      </c>
      <c r="F43" s="47">
        <f t="shared" si="3"/>
        <v>0</v>
      </c>
      <c r="G43" s="47">
        <f t="shared" si="3"/>
        <v>-4</v>
      </c>
      <c r="H43" s="47">
        <f t="shared" si="3"/>
        <v>5</v>
      </c>
      <c r="I43" s="47">
        <f t="shared" si="3"/>
        <v>4</v>
      </c>
      <c r="J43" s="48">
        <f t="shared" si="3"/>
        <v>0.7999999999999998</v>
      </c>
      <c r="K43" s="1"/>
      <c r="L43" s="1"/>
      <c r="M43" s="1"/>
      <c r="N43" s="1"/>
      <c r="O43" s="1"/>
    </row>
    <row r="44" spans="1:15" ht="12" customHeight="1">
      <c r="A44" s="282"/>
      <c r="B44" s="27" t="s">
        <v>11</v>
      </c>
      <c r="C44" s="47">
        <f t="shared" si="3"/>
        <v>6</v>
      </c>
      <c r="D44" s="47">
        <f t="shared" si="3"/>
        <v>16</v>
      </c>
      <c r="E44" s="47">
        <f t="shared" si="3"/>
        <v>8</v>
      </c>
      <c r="F44" s="47">
        <f t="shared" si="3"/>
        <v>-3</v>
      </c>
      <c r="G44" s="47">
        <f t="shared" si="3"/>
        <v>11</v>
      </c>
      <c r="H44" s="47">
        <f t="shared" si="3"/>
        <v>9</v>
      </c>
      <c r="I44" s="47">
        <f t="shared" si="3"/>
        <v>-12</v>
      </c>
      <c r="J44" s="48">
        <f t="shared" si="3"/>
        <v>1.2000000000000002</v>
      </c>
      <c r="K44" s="1"/>
      <c r="L44" s="1"/>
      <c r="M44" s="1"/>
      <c r="N44" s="1"/>
      <c r="O44" s="1"/>
    </row>
    <row r="45" spans="1:15" ht="12" customHeight="1">
      <c r="A45" s="283"/>
      <c r="B45" s="30" t="s">
        <v>33</v>
      </c>
      <c r="C45" s="49">
        <f t="shared" si="3"/>
        <v>5</v>
      </c>
      <c r="D45" s="49">
        <f t="shared" si="3"/>
        <v>17</v>
      </c>
      <c r="E45" s="49">
        <f t="shared" si="3"/>
        <v>12</v>
      </c>
      <c r="F45" s="49">
        <f t="shared" si="3"/>
        <v>4</v>
      </c>
      <c r="G45" s="49">
        <f t="shared" si="3"/>
        <v>9</v>
      </c>
      <c r="H45" s="49">
        <f t="shared" si="3"/>
        <v>4</v>
      </c>
      <c r="I45" s="49">
        <f t="shared" si="3"/>
        <v>-12</v>
      </c>
      <c r="J45" s="50">
        <f t="shared" si="3"/>
        <v>0.40000000000000036</v>
      </c>
      <c r="K45" s="1"/>
      <c r="L45" s="1"/>
      <c r="M45" s="1"/>
      <c r="N45" s="1"/>
      <c r="O45" s="1"/>
    </row>
    <row r="46" spans="1:15" ht="12" customHeight="1">
      <c r="A46" s="12"/>
      <c r="B46" s="4"/>
      <c r="C46" s="156"/>
      <c r="D46" s="26"/>
      <c r="E46" s="26"/>
      <c r="F46" s="26"/>
      <c r="G46" s="26"/>
      <c r="H46" s="26"/>
      <c r="I46" s="26"/>
      <c r="J46" s="26"/>
      <c r="K46" s="1"/>
      <c r="L46" s="1"/>
      <c r="M46" s="1"/>
      <c r="N46" s="1"/>
      <c r="O46" s="1"/>
    </row>
    <row r="47" spans="1:15" ht="12" customHeight="1">
      <c r="A47" s="272" t="s">
        <v>21</v>
      </c>
      <c r="B47" s="29" t="s">
        <v>140</v>
      </c>
      <c r="C47" s="39">
        <f aca="true" t="shared" si="4" ref="C47:I58">IF(C7&gt;=10,C34/C7*100,"※")</f>
        <v>0.7168458781362007</v>
      </c>
      <c r="D47" s="146">
        <f t="shared" si="4"/>
        <v>3.225806451612903</v>
      </c>
      <c r="E47" s="39">
        <f t="shared" si="4"/>
        <v>3.8394415357766145</v>
      </c>
      <c r="F47" s="39">
        <f t="shared" si="4"/>
        <v>-14.285714285714285</v>
      </c>
      <c r="G47" s="39">
        <f t="shared" si="4"/>
        <v>4.761904761904762</v>
      </c>
      <c r="H47" s="39">
        <f t="shared" si="4"/>
        <v>-4.25531914893617</v>
      </c>
      <c r="I47" s="39">
        <f t="shared" si="4"/>
        <v>-2.2222222222222223</v>
      </c>
      <c r="J47" s="40" t="s">
        <v>148</v>
      </c>
      <c r="K47" s="1"/>
      <c r="L47" s="1"/>
      <c r="M47" s="1"/>
      <c r="N47" s="1"/>
      <c r="O47" s="1"/>
    </row>
    <row r="48" spans="1:15" ht="12" customHeight="1">
      <c r="A48" s="273"/>
      <c r="B48" s="27" t="s">
        <v>2</v>
      </c>
      <c r="C48" s="41">
        <f t="shared" si="4"/>
        <v>0.6266786034019696</v>
      </c>
      <c r="D48" s="41">
        <f t="shared" si="4"/>
        <v>2.4390243902439024</v>
      </c>
      <c r="E48" s="41">
        <f t="shared" si="4"/>
        <v>2.6362038664323375</v>
      </c>
      <c r="F48" s="41">
        <f>IF(F8&gt;=10,F35/F8*100,"※")</f>
        <v>4</v>
      </c>
      <c r="G48" s="41">
        <f t="shared" si="4"/>
        <v>2.7573529411764706</v>
      </c>
      <c r="H48" s="41">
        <f>IF(H8&gt;=10,H35/H8*100,"※")</f>
        <v>-4.25531914893617</v>
      </c>
      <c r="I48" s="41">
        <f>IF(I8&gt;=10,I35/I8*100,"※")</f>
        <v>-1.1976047904191618</v>
      </c>
      <c r="J48" s="42" t="s">
        <v>149</v>
      </c>
      <c r="K48" s="145"/>
      <c r="L48" s="1"/>
      <c r="M48" s="1"/>
      <c r="N48" s="1"/>
      <c r="O48" s="1"/>
    </row>
    <row r="49" spans="1:15" ht="12" customHeight="1">
      <c r="A49" s="273" t="s">
        <v>32</v>
      </c>
      <c r="B49" s="27" t="s">
        <v>3</v>
      </c>
      <c r="C49" s="41">
        <f t="shared" si="4"/>
        <v>0.5357142857142857</v>
      </c>
      <c r="D49" s="41">
        <f t="shared" si="4"/>
        <v>2.272727272727273</v>
      </c>
      <c r="E49" s="41">
        <f t="shared" si="4"/>
        <v>2.807017543859649</v>
      </c>
      <c r="F49" s="41">
        <f>IF(F9&gt;=10,F36/F9*100,"※")</f>
        <v>40.909090909090914</v>
      </c>
      <c r="G49" s="41">
        <f t="shared" si="4"/>
        <v>1.094890510948905</v>
      </c>
      <c r="H49" s="41">
        <f>IF(H9&gt;=10,H36/H9*100,"※")</f>
        <v>-4.3478260869565215</v>
      </c>
      <c r="I49" s="41">
        <f>IF(I9&gt;=10,I36/I9*100,"※")</f>
        <v>-1.3916500994035785</v>
      </c>
      <c r="J49" s="42" t="s">
        <v>77</v>
      </c>
      <c r="K49" s="1"/>
      <c r="L49" s="1"/>
      <c r="M49" s="1"/>
      <c r="N49" s="1"/>
      <c r="O49" s="1"/>
    </row>
    <row r="50" spans="1:15" ht="12" customHeight="1">
      <c r="A50" s="273" t="s">
        <v>13</v>
      </c>
      <c r="B50" s="27" t="s">
        <v>4</v>
      </c>
      <c r="C50" s="41">
        <f t="shared" si="4"/>
        <v>0.5361930294906166</v>
      </c>
      <c r="D50" s="41">
        <f t="shared" si="4"/>
        <v>0.4807692307692308</v>
      </c>
      <c r="E50" s="41">
        <f t="shared" si="4"/>
        <v>1.9130434782608694</v>
      </c>
      <c r="F50" s="41">
        <f t="shared" si="4"/>
        <v>36.36363636363637</v>
      </c>
      <c r="G50" s="41">
        <f t="shared" si="4"/>
        <v>0.5424954792043399</v>
      </c>
      <c r="H50" s="41">
        <f t="shared" si="4"/>
        <v>-18</v>
      </c>
      <c r="I50" s="41">
        <f t="shared" si="4"/>
        <v>0.8097165991902834</v>
      </c>
      <c r="J50" s="42" t="s">
        <v>149</v>
      </c>
      <c r="K50" s="1"/>
      <c r="L50" s="1"/>
      <c r="M50" s="1"/>
      <c r="N50" s="1"/>
      <c r="O50" s="1"/>
    </row>
    <row r="51" spans="1:15" ht="12" customHeight="1">
      <c r="A51" s="273" t="s">
        <v>14</v>
      </c>
      <c r="B51" s="27" t="s">
        <v>5</v>
      </c>
      <c r="C51" s="41">
        <f t="shared" si="4"/>
        <v>0.4464285714285714</v>
      </c>
      <c r="D51" s="41">
        <f t="shared" si="4"/>
        <v>0.46801872074883</v>
      </c>
      <c r="E51" s="41">
        <f t="shared" si="4"/>
        <v>0.16835016835016833</v>
      </c>
      <c r="F51" s="41">
        <f t="shared" si="4"/>
        <v>34.61538461538461</v>
      </c>
      <c r="G51" s="41">
        <f t="shared" si="4"/>
        <v>-1.4084507042253522</v>
      </c>
      <c r="H51" s="41">
        <f t="shared" si="4"/>
        <v>4.25531914893617</v>
      </c>
      <c r="I51" s="41">
        <f t="shared" si="4"/>
        <v>0.41753653444676403</v>
      </c>
      <c r="J51" s="42" t="s">
        <v>77</v>
      </c>
      <c r="K51" s="1"/>
      <c r="L51" s="1"/>
      <c r="M51" s="1"/>
      <c r="N51" s="1"/>
      <c r="O51" s="1"/>
    </row>
    <row r="52" spans="1:15" ht="12" customHeight="1">
      <c r="A52" s="273" t="s">
        <v>15</v>
      </c>
      <c r="B52" s="27" t="s">
        <v>6</v>
      </c>
      <c r="C52" s="41">
        <f t="shared" si="4"/>
        <v>0.4464285714285714</v>
      </c>
      <c r="D52" s="41">
        <f t="shared" si="4"/>
        <v>-0.60882800608828</v>
      </c>
      <c r="E52" s="41">
        <f t="shared" si="4"/>
        <v>-1.8062397372742198</v>
      </c>
      <c r="F52" s="41">
        <f t="shared" si="4"/>
        <v>0</v>
      </c>
      <c r="G52" s="41">
        <f t="shared" si="4"/>
        <v>-1.7361111111111112</v>
      </c>
      <c r="H52" s="41">
        <f t="shared" si="4"/>
        <v>12.244897959183673</v>
      </c>
      <c r="I52" s="41">
        <f t="shared" si="4"/>
        <v>1.9438444924406046</v>
      </c>
      <c r="J52" s="42" t="s">
        <v>149</v>
      </c>
      <c r="K52" s="1"/>
      <c r="L52" s="1"/>
      <c r="M52" s="1"/>
      <c r="N52" s="1"/>
      <c r="O52" s="1"/>
    </row>
    <row r="53" spans="1:15" ht="12" customHeight="1">
      <c r="A53" s="273" t="s">
        <v>16</v>
      </c>
      <c r="B53" s="27" t="s">
        <v>7</v>
      </c>
      <c r="C53" s="41">
        <f t="shared" si="4"/>
        <v>0.5357142857142857</v>
      </c>
      <c r="D53" s="41">
        <f t="shared" si="4"/>
        <v>2.9320987654320985</v>
      </c>
      <c r="E53" s="41">
        <f t="shared" si="4"/>
        <v>3.015075376884422</v>
      </c>
      <c r="F53" s="41">
        <f t="shared" si="4"/>
        <v>-3.4482758620689653</v>
      </c>
      <c r="G53" s="41">
        <f t="shared" si="4"/>
        <v>3.169014084507042</v>
      </c>
      <c r="H53" s="41">
        <f t="shared" si="4"/>
        <v>3.9215686274509802</v>
      </c>
      <c r="I53" s="41">
        <f t="shared" si="4"/>
        <v>-2.7600849256900215</v>
      </c>
      <c r="J53" s="42" t="s">
        <v>149</v>
      </c>
      <c r="K53" s="2"/>
      <c r="L53" s="1"/>
      <c r="M53" s="1"/>
      <c r="N53" s="1"/>
      <c r="O53" s="1"/>
    </row>
    <row r="54" spans="1:15" ht="12" customHeight="1">
      <c r="A54" s="273" t="s">
        <v>17</v>
      </c>
      <c r="B54" s="27" t="s">
        <v>8</v>
      </c>
      <c r="C54" s="41">
        <f t="shared" si="4"/>
        <v>0.44603033006244425</v>
      </c>
      <c r="D54" s="41">
        <f t="shared" si="4"/>
        <v>2</v>
      </c>
      <c r="E54" s="41">
        <f t="shared" si="4"/>
        <v>2.1630615640599005</v>
      </c>
      <c r="F54" s="41">
        <f t="shared" si="4"/>
        <v>26.08695652173913</v>
      </c>
      <c r="G54" s="41">
        <f t="shared" si="4"/>
        <v>1.2110726643598615</v>
      </c>
      <c r="H54" s="41">
        <f t="shared" si="4"/>
        <v>0</v>
      </c>
      <c r="I54" s="41">
        <f t="shared" si="4"/>
        <v>-1.4893617021276597</v>
      </c>
      <c r="J54" s="42" t="s">
        <v>149</v>
      </c>
      <c r="K54" s="1"/>
      <c r="L54" s="1"/>
      <c r="M54" s="1"/>
      <c r="N54" s="1"/>
      <c r="O54" s="1"/>
    </row>
    <row r="55" spans="1:15" ht="12" customHeight="1">
      <c r="A55" s="273" t="s">
        <v>18</v>
      </c>
      <c r="B55" s="27" t="s">
        <v>9</v>
      </c>
      <c r="C55" s="41">
        <f t="shared" si="4"/>
        <v>0.4456327985739751</v>
      </c>
      <c r="D55" s="41">
        <f t="shared" si="4"/>
        <v>-1.06544901065449</v>
      </c>
      <c r="E55" s="41">
        <f t="shared" si="4"/>
        <v>-0.8237232289950577</v>
      </c>
      <c r="F55" s="41">
        <f t="shared" si="4"/>
        <v>17.391304347826086</v>
      </c>
      <c r="G55" s="41">
        <f t="shared" si="4"/>
        <v>-1.5410958904109588</v>
      </c>
      <c r="H55" s="41">
        <f t="shared" si="4"/>
        <v>-6</v>
      </c>
      <c r="I55" s="41">
        <f t="shared" si="4"/>
        <v>2.5806451612903225</v>
      </c>
      <c r="J55" s="42" t="s">
        <v>77</v>
      </c>
      <c r="K55" s="1"/>
      <c r="L55" s="1"/>
      <c r="M55" s="1"/>
      <c r="N55" s="1"/>
      <c r="O55" s="1"/>
    </row>
    <row r="56" spans="1:15" ht="12" customHeight="1">
      <c r="A56" s="273" t="s">
        <v>12</v>
      </c>
      <c r="B56" s="27" t="s">
        <v>10</v>
      </c>
      <c r="C56" s="41">
        <f t="shared" si="4"/>
        <v>0.44523597506678536</v>
      </c>
      <c r="D56" s="41">
        <f t="shared" si="4"/>
        <v>0.3076923076923077</v>
      </c>
      <c r="E56" s="41">
        <f t="shared" si="4"/>
        <v>-0.4975124378109453</v>
      </c>
      <c r="F56" s="41">
        <f t="shared" si="4"/>
        <v>0</v>
      </c>
      <c r="G56" s="41">
        <f t="shared" si="4"/>
        <v>-0.6884681583476765</v>
      </c>
      <c r="H56" s="41">
        <f t="shared" si="4"/>
        <v>10.638297872340425</v>
      </c>
      <c r="I56" s="41">
        <f t="shared" si="4"/>
        <v>0.8456659619450317</v>
      </c>
      <c r="J56" s="42" t="s">
        <v>77</v>
      </c>
      <c r="K56" s="1"/>
      <c r="L56" s="1"/>
      <c r="M56" s="1"/>
      <c r="N56" s="1"/>
      <c r="O56" s="1"/>
    </row>
    <row r="57" spans="1:15" ht="12" customHeight="1">
      <c r="A57" s="273"/>
      <c r="B57" s="27" t="s">
        <v>11</v>
      </c>
      <c r="C57" s="41">
        <f t="shared" si="4"/>
        <v>0.5342831700801425</v>
      </c>
      <c r="D57" s="41">
        <f t="shared" si="4"/>
        <v>2.488335925349922</v>
      </c>
      <c r="E57" s="41">
        <f t="shared" si="4"/>
        <v>1.3311148086522462</v>
      </c>
      <c r="F57" s="41">
        <f t="shared" si="4"/>
        <v>-13.043478260869565</v>
      </c>
      <c r="G57" s="41">
        <f t="shared" si="4"/>
        <v>1.9031141868512111</v>
      </c>
      <c r="H57" s="41">
        <f t="shared" si="4"/>
        <v>21.428571428571427</v>
      </c>
      <c r="I57" s="41">
        <f t="shared" si="4"/>
        <v>-2.494802494802495</v>
      </c>
      <c r="J57" s="42" t="s">
        <v>149</v>
      </c>
      <c r="K57" s="1"/>
      <c r="L57" s="1"/>
      <c r="M57" s="1"/>
      <c r="N57" s="1"/>
      <c r="O57" s="1"/>
    </row>
    <row r="58" spans="1:15" ht="12" customHeight="1">
      <c r="A58" s="274"/>
      <c r="B58" s="30" t="s">
        <v>33</v>
      </c>
      <c r="C58" s="43">
        <f t="shared" si="4"/>
        <v>0.4448398576512456</v>
      </c>
      <c r="D58" s="43">
        <f t="shared" si="4"/>
        <v>2.61136712749616</v>
      </c>
      <c r="E58" s="43">
        <f t="shared" si="4"/>
        <v>1.9769357495881383</v>
      </c>
      <c r="F58" s="43">
        <f t="shared" si="4"/>
        <v>15.384615384615385</v>
      </c>
      <c r="G58" s="43">
        <f t="shared" si="4"/>
        <v>1.549053356282272</v>
      </c>
      <c r="H58" s="43">
        <f t="shared" si="4"/>
        <v>9.090909090909092</v>
      </c>
      <c r="I58" s="43">
        <f t="shared" si="4"/>
        <v>-2.5423728813559325</v>
      </c>
      <c r="J58" s="44" t="s">
        <v>149</v>
      </c>
      <c r="K58" s="1"/>
      <c r="L58" s="1"/>
      <c r="M58" s="1"/>
      <c r="N58" s="1"/>
      <c r="O58" s="1"/>
    </row>
    <row r="59" spans="1:15" ht="12">
      <c r="A59" s="26"/>
      <c r="B59" s="11"/>
      <c r="C59" s="19"/>
      <c r="D59" s="19"/>
      <c r="E59" s="19"/>
      <c r="F59" s="19"/>
      <c r="G59" s="19"/>
      <c r="H59" s="19"/>
      <c r="I59" s="19"/>
      <c r="J59" s="19"/>
      <c r="K59" s="1"/>
      <c r="L59" s="1"/>
      <c r="M59" s="1"/>
      <c r="N59" s="1"/>
      <c r="O59" s="1"/>
    </row>
    <row r="60" spans="1:15" ht="12">
      <c r="A60" s="26"/>
      <c r="B60" s="11"/>
      <c r="C60" s="19"/>
      <c r="D60" s="19"/>
      <c r="E60" s="19"/>
      <c r="F60" s="19"/>
      <c r="G60" s="19"/>
      <c r="H60" s="19"/>
      <c r="I60" s="19"/>
      <c r="J60" s="19"/>
      <c r="K60" s="1"/>
      <c r="L60" s="1"/>
      <c r="M60" s="1"/>
      <c r="N60" s="1"/>
      <c r="O60" s="1"/>
    </row>
    <row r="61" spans="1:15" ht="12">
      <c r="A61" s="26"/>
      <c r="B61" s="11"/>
      <c r="C61" s="19"/>
      <c r="D61" s="19"/>
      <c r="E61" s="19"/>
      <c r="F61" s="19"/>
      <c r="G61" s="19"/>
      <c r="H61" s="19"/>
      <c r="I61" s="19"/>
      <c r="J61" s="19"/>
      <c r="K61" s="1"/>
      <c r="L61" s="1"/>
      <c r="M61" s="1"/>
      <c r="N61" s="1"/>
      <c r="O61" s="1"/>
    </row>
    <row r="62" spans="1:15" ht="12">
      <c r="A62" s="26"/>
      <c r="B62" s="11"/>
      <c r="C62" s="19"/>
      <c r="D62" s="19"/>
      <c r="E62" s="19"/>
      <c r="F62" s="19"/>
      <c r="G62" s="19"/>
      <c r="H62" s="19"/>
      <c r="I62" s="19"/>
      <c r="J62" s="19"/>
      <c r="K62" s="1"/>
      <c r="L62" s="1"/>
      <c r="M62" s="1"/>
      <c r="N62" s="1"/>
      <c r="O62" s="1"/>
    </row>
    <row r="63" spans="1:15" ht="12">
      <c r="A63" s="26"/>
      <c r="B63" s="20"/>
      <c r="C63" s="21"/>
      <c r="D63" s="20"/>
      <c r="E63" s="20"/>
      <c r="F63" s="20"/>
      <c r="G63" s="20"/>
      <c r="H63" s="20"/>
      <c r="I63" s="20"/>
      <c r="J63" s="21"/>
      <c r="K63" s="1"/>
      <c r="L63" s="1"/>
      <c r="M63" s="1"/>
      <c r="N63" s="1"/>
      <c r="O63" s="1"/>
    </row>
    <row r="64" spans="1:15" ht="12">
      <c r="A64" s="23"/>
      <c r="B64" s="1"/>
      <c r="C64" s="2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">
      <c r="A65" s="23"/>
      <c r="B65" s="1"/>
      <c r="C65" s="2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">
      <c r="A66" s="23"/>
      <c r="B66" s="1"/>
      <c r="C66" s="2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">
      <c r="A67" s="23"/>
      <c r="B67" s="1"/>
      <c r="C67" s="2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">
      <c r="A68" s="2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">
      <c r="A69" s="2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">
      <c r="A70" s="2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">
      <c r="A71" s="2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">
      <c r="A72" s="2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">
      <c r="A73" s="2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">
      <c r="A74" s="23"/>
      <c r="B74" s="1"/>
      <c r="C74" s="2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">
      <c r="A75" s="2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">
      <c r="A76" s="2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">
      <c r="A77" s="2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">
      <c r="A78" s="2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">
      <c r="A79" s="2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">
      <c r="A80" s="2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">
      <c r="A81" s="23"/>
      <c r="B81" s="1"/>
      <c r="C81" s="2"/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</row>
    <row r="82" spans="1:15" ht="12">
      <c r="A82" s="23"/>
      <c r="B82" s="1"/>
      <c r="C82" s="22"/>
      <c r="D82" s="2"/>
      <c r="E82" s="2"/>
      <c r="F82" s="2"/>
      <c r="G82" s="1"/>
      <c r="H82" s="10"/>
      <c r="I82" s="10"/>
      <c r="J82" s="1"/>
      <c r="K82" s="1"/>
      <c r="L82" s="1"/>
      <c r="M82" s="1"/>
      <c r="N82" s="1"/>
      <c r="O82" s="1"/>
    </row>
    <row r="83" spans="1:15" ht="12">
      <c r="A83" s="23"/>
      <c r="B83" s="1"/>
      <c r="C83" s="1"/>
      <c r="D83" s="1"/>
      <c r="E83" s="1"/>
      <c r="F83" s="1"/>
      <c r="G83" s="1"/>
      <c r="H83" s="10"/>
      <c r="I83" s="10"/>
      <c r="J83" s="1"/>
      <c r="K83" s="1"/>
      <c r="L83" s="1"/>
      <c r="M83" s="1"/>
      <c r="N83" s="1"/>
      <c r="O83" s="1"/>
    </row>
    <row r="84" spans="1:15" ht="12">
      <c r="A84" s="23"/>
      <c r="B84" s="1"/>
      <c r="C84" s="1"/>
      <c r="D84" s="1"/>
      <c r="E84" s="1"/>
      <c r="F84" s="1"/>
      <c r="G84" s="1"/>
      <c r="H84" s="10"/>
      <c r="I84" s="10"/>
      <c r="J84" s="1"/>
      <c r="K84" s="1"/>
      <c r="L84" s="1"/>
      <c r="M84" s="1"/>
      <c r="N84" s="1"/>
      <c r="O84" s="1"/>
    </row>
  </sheetData>
  <mergeCells count="7">
    <mergeCell ref="A47:A58"/>
    <mergeCell ref="I5:I6"/>
    <mergeCell ref="J5:J6"/>
    <mergeCell ref="A1:J1"/>
    <mergeCell ref="D5:D6"/>
    <mergeCell ref="A7:A30"/>
    <mergeCell ref="A34:A4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4"/>
  <sheetViews>
    <sheetView zoomScale="85" zoomScaleNormal="85" workbookViewId="0" topLeftCell="A1">
      <selection activeCell="A1" sqref="A1:K1"/>
    </sheetView>
  </sheetViews>
  <sheetFormatPr defaultColWidth="9.00390625" defaultRowHeight="13.5"/>
  <cols>
    <col min="1" max="1" width="3.00390625" style="32" customWidth="1"/>
    <col min="2" max="2" width="11.625" style="31" customWidth="1"/>
    <col min="3" max="11" width="7.875" style="31" customWidth="1"/>
    <col min="12" max="16384" width="9.00390625" style="31" customWidth="1"/>
  </cols>
  <sheetData>
    <row r="1" spans="1:15" ht="13.5">
      <c r="A1" s="277" t="s">
        <v>187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1"/>
      <c r="M1" s="1"/>
      <c r="N1" s="1"/>
      <c r="O1" s="1"/>
    </row>
    <row r="2" spans="1:15" ht="12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">
      <c r="A3" s="24"/>
      <c r="B3" s="2" t="s">
        <v>0</v>
      </c>
      <c r="C3" s="2"/>
      <c r="D3" s="2"/>
      <c r="E3" s="2"/>
      <c r="F3" s="2"/>
      <c r="G3" s="2"/>
      <c r="H3" s="2"/>
      <c r="I3" s="2"/>
      <c r="J3" s="2"/>
      <c r="K3" s="69" t="s">
        <v>58</v>
      </c>
      <c r="L3" s="1"/>
      <c r="M3" s="1"/>
      <c r="N3" s="1"/>
      <c r="O3" s="1"/>
    </row>
    <row r="4" spans="1:15" ht="14.25" customHeight="1">
      <c r="A4" s="8"/>
      <c r="B4" s="3"/>
      <c r="C4" s="96"/>
      <c r="D4" s="96"/>
      <c r="E4" s="96"/>
      <c r="F4" s="96"/>
      <c r="G4" s="96"/>
      <c r="H4" s="96"/>
      <c r="I4" s="96"/>
      <c r="J4" s="96"/>
      <c r="K4" s="96"/>
      <c r="L4" s="1"/>
      <c r="M4" s="1"/>
      <c r="N4" s="1"/>
      <c r="O4" s="1"/>
    </row>
    <row r="5" spans="1:15" ht="51.75" customHeight="1">
      <c r="A5" s="25"/>
      <c r="B5" s="95" t="s">
        <v>1</v>
      </c>
      <c r="C5" s="97" t="s">
        <v>61</v>
      </c>
      <c r="D5" s="275" t="s">
        <v>62</v>
      </c>
      <c r="E5" s="275" t="s">
        <v>63</v>
      </c>
      <c r="F5" s="275" t="s">
        <v>65</v>
      </c>
      <c r="G5" s="97" t="s">
        <v>70</v>
      </c>
      <c r="H5" s="275" t="s">
        <v>66</v>
      </c>
      <c r="I5" s="275" t="s">
        <v>67</v>
      </c>
      <c r="J5" s="275" t="s">
        <v>68</v>
      </c>
      <c r="K5" s="275" t="s">
        <v>69</v>
      </c>
      <c r="L5" s="1"/>
      <c r="M5" s="1"/>
      <c r="N5" s="1"/>
      <c r="O5" s="1"/>
    </row>
    <row r="6" spans="1:15" ht="41.25" customHeight="1">
      <c r="A6" s="25"/>
      <c r="B6" s="151" t="s">
        <v>30</v>
      </c>
      <c r="C6" s="152" t="s">
        <v>64</v>
      </c>
      <c r="D6" s="276"/>
      <c r="E6" s="276"/>
      <c r="F6" s="276"/>
      <c r="G6" s="152" t="s">
        <v>64</v>
      </c>
      <c r="H6" s="276"/>
      <c r="I6" s="276"/>
      <c r="J6" s="276"/>
      <c r="K6" s="276"/>
      <c r="L6" s="1"/>
      <c r="M6" s="1"/>
      <c r="N6" s="1"/>
      <c r="O6" s="1"/>
    </row>
    <row r="7" spans="1:15" ht="12" customHeight="1">
      <c r="A7" s="278" t="s">
        <v>19</v>
      </c>
      <c r="B7" s="27" t="s">
        <v>203</v>
      </c>
      <c r="C7" s="98">
        <v>93</v>
      </c>
      <c r="D7" s="98">
        <v>11</v>
      </c>
      <c r="E7" s="98">
        <v>110</v>
      </c>
      <c r="F7" s="98">
        <v>78</v>
      </c>
      <c r="G7" s="99">
        <v>96</v>
      </c>
      <c r="H7" s="98">
        <v>33</v>
      </c>
      <c r="I7" s="98">
        <v>25</v>
      </c>
      <c r="J7" s="98">
        <v>91</v>
      </c>
      <c r="K7" s="99">
        <v>34</v>
      </c>
      <c r="L7" s="1"/>
      <c r="M7" s="1"/>
      <c r="N7" s="1"/>
      <c r="O7" s="1"/>
    </row>
    <row r="8" spans="1:15" ht="12" customHeight="1">
      <c r="A8" s="279"/>
      <c r="B8" s="27" t="s">
        <v>2</v>
      </c>
      <c r="C8" s="98">
        <v>90</v>
      </c>
      <c r="D8" s="98">
        <v>12</v>
      </c>
      <c r="E8" s="98">
        <v>108</v>
      </c>
      <c r="F8" s="98">
        <v>72</v>
      </c>
      <c r="G8" s="99">
        <v>95</v>
      </c>
      <c r="H8" s="98">
        <v>29</v>
      </c>
      <c r="I8" s="98">
        <v>24</v>
      </c>
      <c r="J8" s="98">
        <v>96</v>
      </c>
      <c r="K8" s="99">
        <v>39</v>
      </c>
      <c r="L8" s="1"/>
      <c r="M8" s="1"/>
      <c r="N8" s="1"/>
      <c r="O8" s="1"/>
    </row>
    <row r="9" spans="1:15" ht="12" customHeight="1">
      <c r="A9" s="279"/>
      <c r="B9" s="27" t="s">
        <v>3</v>
      </c>
      <c r="C9" s="98">
        <v>85</v>
      </c>
      <c r="D9" s="98">
        <v>16</v>
      </c>
      <c r="E9" s="98">
        <v>106</v>
      </c>
      <c r="F9" s="98">
        <v>76</v>
      </c>
      <c r="G9" s="99">
        <v>91</v>
      </c>
      <c r="H9" s="98">
        <v>25</v>
      </c>
      <c r="I9" s="98">
        <v>23</v>
      </c>
      <c r="J9" s="98">
        <v>104</v>
      </c>
      <c r="K9" s="99">
        <v>40</v>
      </c>
      <c r="L9" s="1"/>
      <c r="M9" s="1"/>
      <c r="N9" s="1"/>
      <c r="O9" s="1"/>
    </row>
    <row r="10" spans="1:15" ht="12" customHeight="1">
      <c r="A10" s="279"/>
      <c r="B10" s="27" t="s">
        <v>4</v>
      </c>
      <c r="C10" s="98">
        <v>84</v>
      </c>
      <c r="D10" s="98">
        <v>17</v>
      </c>
      <c r="E10" s="98">
        <v>115</v>
      </c>
      <c r="F10" s="98">
        <v>77</v>
      </c>
      <c r="G10" s="99">
        <v>88</v>
      </c>
      <c r="H10" s="98">
        <v>24</v>
      </c>
      <c r="I10" s="98">
        <v>24</v>
      </c>
      <c r="J10" s="98">
        <v>105</v>
      </c>
      <c r="K10" s="99">
        <v>35</v>
      </c>
      <c r="L10" s="1"/>
      <c r="M10" s="1"/>
      <c r="N10" s="1"/>
      <c r="O10" s="1"/>
    </row>
    <row r="11" spans="1:15" ht="12" customHeight="1">
      <c r="A11" s="279"/>
      <c r="B11" s="27" t="s">
        <v>5</v>
      </c>
      <c r="C11" s="98">
        <v>90</v>
      </c>
      <c r="D11" s="98">
        <v>14</v>
      </c>
      <c r="E11" s="98">
        <v>120</v>
      </c>
      <c r="F11" s="98">
        <v>70</v>
      </c>
      <c r="G11" s="99">
        <v>97</v>
      </c>
      <c r="H11" s="98">
        <v>34</v>
      </c>
      <c r="I11" s="98">
        <v>26</v>
      </c>
      <c r="J11" s="98">
        <v>101</v>
      </c>
      <c r="K11" s="99">
        <v>40</v>
      </c>
      <c r="L11" s="1"/>
      <c r="M11" s="1"/>
      <c r="N11" s="1"/>
      <c r="O11" s="1"/>
    </row>
    <row r="12" spans="1:15" ht="12" customHeight="1">
      <c r="A12" s="279"/>
      <c r="B12" s="27" t="s">
        <v>6</v>
      </c>
      <c r="C12" s="98">
        <v>96</v>
      </c>
      <c r="D12" s="98">
        <v>10</v>
      </c>
      <c r="E12" s="98">
        <v>121</v>
      </c>
      <c r="F12" s="98">
        <v>78</v>
      </c>
      <c r="G12" s="99">
        <v>96</v>
      </c>
      <c r="H12" s="98">
        <v>41</v>
      </c>
      <c r="I12" s="98">
        <v>26</v>
      </c>
      <c r="J12" s="98">
        <v>95</v>
      </c>
      <c r="K12" s="99">
        <v>43</v>
      </c>
      <c r="L12" s="1"/>
      <c r="M12" s="1"/>
      <c r="N12" s="1"/>
      <c r="O12" s="1"/>
    </row>
    <row r="13" spans="1:15" ht="12" customHeight="1">
      <c r="A13" s="279"/>
      <c r="B13" s="27" t="s">
        <v>7</v>
      </c>
      <c r="C13" s="98">
        <v>94</v>
      </c>
      <c r="D13" s="98">
        <v>14</v>
      </c>
      <c r="E13" s="98">
        <v>125</v>
      </c>
      <c r="F13" s="98">
        <v>82</v>
      </c>
      <c r="G13" s="99">
        <v>91</v>
      </c>
      <c r="H13" s="98">
        <v>33</v>
      </c>
      <c r="I13" s="98">
        <v>21</v>
      </c>
      <c r="J13" s="98">
        <v>93</v>
      </c>
      <c r="K13" s="99">
        <v>39</v>
      </c>
      <c r="L13" s="1"/>
      <c r="M13" s="1"/>
      <c r="N13" s="1"/>
      <c r="O13" s="1"/>
    </row>
    <row r="14" spans="1:15" ht="12" customHeight="1">
      <c r="A14" s="279"/>
      <c r="B14" s="27" t="s">
        <v>8</v>
      </c>
      <c r="C14" s="98">
        <v>97</v>
      </c>
      <c r="D14" s="98">
        <v>15</v>
      </c>
      <c r="E14" s="98">
        <v>124</v>
      </c>
      <c r="F14" s="98">
        <v>82</v>
      </c>
      <c r="G14" s="99">
        <v>87</v>
      </c>
      <c r="H14" s="98">
        <v>26</v>
      </c>
      <c r="I14" s="98">
        <v>26</v>
      </c>
      <c r="J14" s="98">
        <v>99</v>
      </c>
      <c r="K14" s="99">
        <v>41</v>
      </c>
      <c r="L14" s="1"/>
      <c r="M14" s="1"/>
      <c r="N14" s="1"/>
      <c r="O14" s="1"/>
    </row>
    <row r="15" spans="1:15" ht="12" customHeight="1">
      <c r="A15" s="279"/>
      <c r="B15" s="27" t="s">
        <v>9</v>
      </c>
      <c r="C15" s="98">
        <v>95</v>
      </c>
      <c r="D15" s="98">
        <v>15</v>
      </c>
      <c r="E15" s="98">
        <v>119</v>
      </c>
      <c r="F15" s="98">
        <v>78</v>
      </c>
      <c r="G15" s="99">
        <v>101</v>
      </c>
      <c r="H15" s="98">
        <v>28</v>
      </c>
      <c r="I15" s="98">
        <v>29</v>
      </c>
      <c r="J15" s="98">
        <v>100</v>
      </c>
      <c r="K15" s="99">
        <v>39</v>
      </c>
      <c r="L15" s="1"/>
      <c r="M15" s="1"/>
      <c r="N15" s="1"/>
      <c r="O15" s="1"/>
    </row>
    <row r="16" spans="1:15" ht="12" customHeight="1">
      <c r="A16" s="279"/>
      <c r="B16" s="27" t="s">
        <v>10</v>
      </c>
      <c r="C16" s="98">
        <v>93</v>
      </c>
      <c r="D16" s="98">
        <v>17</v>
      </c>
      <c r="E16" s="98">
        <v>120</v>
      </c>
      <c r="F16" s="98">
        <v>78</v>
      </c>
      <c r="G16" s="99">
        <v>102</v>
      </c>
      <c r="H16" s="98">
        <v>30</v>
      </c>
      <c r="I16" s="98">
        <v>23</v>
      </c>
      <c r="J16" s="98">
        <v>101</v>
      </c>
      <c r="K16" s="99">
        <v>37</v>
      </c>
      <c r="L16" s="1"/>
      <c r="M16" s="1"/>
      <c r="N16" s="1"/>
      <c r="O16" s="1"/>
    </row>
    <row r="17" spans="1:15" ht="12" customHeight="1">
      <c r="A17" s="279"/>
      <c r="B17" s="27" t="s">
        <v>11</v>
      </c>
      <c r="C17" s="98">
        <v>92</v>
      </c>
      <c r="D17" s="98">
        <v>14</v>
      </c>
      <c r="E17" s="98">
        <v>116</v>
      </c>
      <c r="F17" s="98">
        <v>80</v>
      </c>
      <c r="G17" s="99">
        <v>96</v>
      </c>
      <c r="H17" s="98">
        <v>30</v>
      </c>
      <c r="I17" s="98">
        <v>23</v>
      </c>
      <c r="J17" s="98">
        <v>104</v>
      </c>
      <c r="K17" s="99">
        <v>42</v>
      </c>
      <c r="L17" s="1"/>
      <c r="M17" s="1"/>
      <c r="N17" s="1"/>
      <c r="O17" s="1"/>
    </row>
    <row r="18" spans="1:15" ht="12" customHeight="1">
      <c r="A18" s="279"/>
      <c r="B18" s="30" t="s">
        <v>204</v>
      </c>
      <c r="C18" s="100">
        <v>89</v>
      </c>
      <c r="D18" s="100">
        <v>11</v>
      </c>
      <c r="E18" s="100">
        <v>124</v>
      </c>
      <c r="F18" s="100">
        <v>80</v>
      </c>
      <c r="G18" s="101">
        <v>100</v>
      </c>
      <c r="H18" s="100">
        <v>34</v>
      </c>
      <c r="I18" s="100">
        <v>26</v>
      </c>
      <c r="J18" s="100">
        <v>102</v>
      </c>
      <c r="K18" s="101">
        <v>39</v>
      </c>
      <c r="L18" s="1"/>
      <c r="M18" s="1"/>
      <c r="N18" s="1"/>
      <c r="O18" s="1"/>
    </row>
    <row r="19" spans="1:15" ht="12" customHeight="1">
      <c r="A19" s="279"/>
      <c r="B19" s="27" t="s">
        <v>205</v>
      </c>
      <c r="C19" s="98">
        <v>86</v>
      </c>
      <c r="D19" s="98">
        <v>13</v>
      </c>
      <c r="E19" s="98">
        <v>122</v>
      </c>
      <c r="F19" s="98">
        <v>81</v>
      </c>
      <c r="G19" s="99">
        <v>106</v>
      </c>
      <c r="H19" s="98">
        <v>31</v>
      </c>
      <c r="I19" s="98">
        <v>24</v>
      </c>
      <c r="J19" s="98">
        <v>94</v>
      </c>
      <c r="K19" s="99">
        <v>37</v>
      </c>
      <c r="L19" s="9"/>
      <c r="M19" s="10"/>
      <c r="N19" s="10"/>
      <c r="O19" s="10"/>
    </row>
    <row r="20" spans="1:15" ht="12" customHeight="1">
      <c r="A20" s="279"/>
      <c r="B20" s="27" t="s">
        <v>2</v>
      </c>
      <c r="C20" s="98">
        <v>92</v>
      </c>
      <c r="D20" s="98">
        <v>12</v>
      </c>
      <c r="E20" s="98">
        <v>116</v>
      </c>
      <c r="F20" s="98">
        <v>74</v>
      </c>
      <c r="G20" s="99">
        <v>96</v>
      </c>
      <c r="H20" s="98">
        <v>34</v>
      </c>
      <c r="I20" s="98">
        <v>21</v>
      </c>
      <c r="J20" s="98">
        <v>98</v>
      </c>
      <c r="K20" s="99">
        <v>40</v>
      </c>
      <c r="L20" s="9"/>
      <c r="M20" s="10"/>
      <c r="N20" s="10"/>
      <c r="O20" s="10"/>
    </row>
    <row r="21" spans="1:15" ht="12" customHeight="1">
      <c r="A21" s="279"/>
      <c r="B21" s="27" t="s">
        <v>3</v>
      </c>
      <c r="C21" s="98">
        <v>92</v>
      </c>
      <c r="D21" s="98">
        <v>15</v>
      </c>
      <c r="E21" s="98">
        <v>105</v>
      </c>
      <c r="F21" s="98">
        <v>71</v>
      </c>
      <c r="G21" s="99">
        <v>98</v>
      </c>
      <c r="H21" s="98">
        <v>38</v>
      </c>
      <c r="I21" s="98">
        <v>22</v>
      </c>
      <c r="J21" s="98">
        <v>100</v>
      </c>
      <c r="K21" s="99">
        <v>42</v>
      </c>
      <c r="L21" s="9"/>
      <c r="M21" s="10"/>
      <c r="N21" s="10"/>
      <c r="O21" s="10"/>
    </row>
    <row r="22" spans="1:15" ht="12" customHeight="1">
      <c r="A22" s="279"/>
      <c r="B22" s="27" t="s">
        <v>4</v>
      </c>
      <c r="C22" s="98">
        <v>92</v>
      </c>
      <c r="D22" s="98">
        <v>13</v>
      </c>
      <c r="E22" s="98">
        <v>107</v>
      </c>
      <c r="F22" s="98">
        <v>72</v>
      </c>
      <c r="G22" s="99">
        <v>105</v>
      </c>
      <c r="H22" s="98">
        <v>33</v>
      </c>
      <c r="I22" s="98">
        <v>24</v>
      </c>
      <c r="J22" s="98">
        <v>102</v>
      </c>
      <c r="K22" s="99">
        <v>35</v>
      </c>
      <c r="L22" s="9"/>
      <c r="M22" s="10"/>
      <c r="N22" s="10"/>
      <c r="O22" s="10"/>
    </row>
    <row r="23" spans="1:15" ht="12" customHeight="1">
      <c r="A23" s="279"/>
      <c r="B23" s="27" t="s">
        <v>5</v>
      </c>
      <c r="C23" s="98">
        <v>101</v>
      </c>
      <c r="D23" s="98">
        <v>12</v>
      </c>
      <c r="E23" s="98">
        <v>116</v>
      </c>
      <c r="F23" s="98">
        <v>68</v>
      </c>
      <c r="G23" s="99">
        <v>93</v>
      </c>
      <c r="H23" s="98">
        <v>39</v>
      </c>
      <c r="I23" s="98">
        <v>26</v>
      </c>
      <c r="J23" s="98">
        <v>104</v>
      </c>
      <c r="K23" s="99">
        <v>36</v>
      </c>
      <c r="L23" s="9"/>
      <c r="M23" s="9"/>
      <c r="N23" s="9"/>
      <c r="O23" s="10"/>
    </row>
    <row r="24" spans="1:15" ht="12" customHeight="1">
      <c r="A24" s="279"/>
      <c r="B24" s="27" t="s">
        <v>6</v>
      </c>
      <c r="C24" s="98">
        <v>98</v>
      </c>
      <c r="D24" s="98">
        <v>14</v>
      </c>
      <c r="E24" s="98">
        <v>123</v>
      </c>
      <c r="F24" s="98">
        <v>75</v>
      </c>
      <c r="G24" s="99">
        <v>93</v>
      </c>
      <c r="H24" s="98">
        <v>38</v>
      </c>
      <c r="I24" s="98">
        <v>23</v>
      </c>
      <c r="J24" s="98">
        <v>96</v>
      </c>
      <c r="K24" s="99">
        <v>37</v>
      </c>
      <c r="L24" s="9"/>
      <c r="M24" s="10"/>
      <c r="N24" s="10"/>
      <c r="O24" s="10"/>
    </row>
    <row r="25" spans="1:15" ht="12" customHeight="1">
      <c r="A25" s="279"/>
      <c r="B25" s="27" t="s">
        <v>7</v>
      </c>
      <c r="C25" s="98">
        <v>95</v>
      </c>
      <c r="D25" s="98">
        <v>17</v>
      </c>
      <c r="E25" s="98">
        <v>134</v>
      </c>
      <c r="F25" s="98">
        <v>80</v>
      </c>
      <c r="G25" s="99">
        <v>102</v>
      </c>
      <c r="H25" s="98">
        <v>32</v>
      </c>
      <c r="I25" s="98">
        <v>24</v>
      </c>
      <c r="J25" s="98">
        <v>93</v>
      </c>
      <c r="K25" s="99">
        <v>37</v>
      </c>
      <c r="L25" s="9"/>
      <c r="M25" s="10"/>
      <c r="N25" s="10"/>
      <c r="O25" s="10"/>
    </row>
    <row r="26" spans="1:15" ht="12" customHeight="1">
      <c r="A26" s="279"/>
      <c r="B26" s="27" t="s">
        <v>8</v>
      </c>
      <c r="C26" s="98">
        <v>96</v>
      </c>
      <c r="D26" s="98">
        <v>16</v>
      </c>
      <c r="E26" s="98">
        <v>130</v>
      </c>
      <c r="F26" s="98">
        <v>74</v>
      </c>
      <c r="G26" s="99">
        <v>96</v>
      </c>
      <c r="H26" s="98">
        <v>31</v>
      </c>
      <c r="I26" s="98">
        <v>24</v>
      </c>
      <c r="J26" s="98">
        <v>100</v>
      </c>
      <c r="K26" s="99">
        <v>43</v>
      </c>
      <c r="L26" s="9"/>
      <c r="M26" s="10"/>
      <c r="N26" s="10"/>
      <c r="O26" s="10"/>
    </row>
    <row r="27" spans="1:15" ht="12" customHeight="1">
      <c r="A27" s="279"/>
      <c r="B27" s="27" t="s">
        <v>9</v>
      </c>
      <c r="C27" s="98">
        <v>93</v>
      </c>
      <c r="D27" s="98">
        <v>17</v>
      </c>
      <c r="E27" s="98">
        <v>121</v>
      </c>
      <c r="F27" s="98">
        <v>76</v>
      </c>
      <c r="G27" s="99">
        <v>91</v>
      </c>
      <c r="H27" s="98">
        <v>31</v>
      </c>
      <c r="I27" s="98">
        <v>23</v>
      </c>
      <c r="J27" s="98">
        <v>103</v>
      </c>
      <c r="K27" s="99">
        <v>45</v>
      </c>
      <c r="L27" s="9"/>
      <c r="M27" s="10"/>
      <c r="N27" s="10"/>
      <c r="O27" s="10"/>
    </row>
    <row r="28" spans="1:15" ht="12" customHeight="1">
      <c r="A28" s="279"/>
      <c r="B28" s="27" t="s">
        <v>10</v>
      </c>
      <c r="C28" s="98">
        <v>92</v>
      </c>
      <c r="D28" s="98">
        <v>15</v>
      </c>
      <c r="E28" s="98">
        <v>121</v>
      </c>
      <c r="F28" s="98">
        <v>75</v>
      </c>
      <c r="G28" s="99">
        <v>96</v>
      </c>
      <c r="H28" s="98">
        <v>28</v>
      </c>
      <c r="I28" s="98">
        <v>25</v>
      </c>
      <c r="J28" s="98">
        <v>103</v>
      </c>
      <c r="K28" s="99">
        <v>42</v>
      </c>
      <c r="L28" s="9"/>
      <c r="M28" s="10"/>
      <c r="N28" s="10"/>
      <c r="O28" s="10"/>
    </row>
    <row r="29" spans="1:15" ht="12" customHeight="1">
      <c r="A29" s="279"/>
      <c r="B29" s="27" t="s">
        <v>11</v>
      </c>
      <c r="C29" s="98">
        <v>97</v>
      </c>
      <c r="D29" s="98">
        <v>11</v>
      </c>
      <c r="E29" s="98">
        <v>118</v>
      </c>
      <c r="F29" s="98">
        <v>77</v>
      </c>
      <c r="G29" s="99">
        <v>102</v>
      </c>
      <c r="H29" s="98">
        <v>27</v>
      </c>
      <c r="I29" s="98">
        <v>28</v>
      </c>
      <c r="J29" s="98">
        <v>106</v>
      </c>
      <c r="K29" s="99">
        <v>41</v>
      </c>
      <c r="L29" s="9"/>
      <c r="M29" s="10"/>
      <c r="N29" s="10"/>
      <c r="O29" s="10"/>
    </row>
    <row r="30" spans="1:15" ht="12" customHeight="1">
      <c r="A30" s="280"/>
      <c r="B30" s="27" t="s">
        <v>204</v>
      </c>
      <c r="C30" s="98">
        <v>90</v>
      </c>
      <c r="D30" s="98">
        <v>14</v>
      </c>
      <c r="E30" s="98">
        <v>122</v>
      </c>
      <c r="F30" s="98">
        <v>73</v>
      </c>
      <c r="G30" s="99">
        <v>99</v>
      </c>
      <c r="H30" s="98">
        <v>36</v>
      </c>
      <c r="I30" s="98">
        <v>29</v>
      </c>
      <c r="J30" s="98">
        <v>113</v>
      </c>
      <c r="K30" s="99">
        <v>44</v>
      </c>
      <c r="L30" s="1"/>
      <c r="M30" s="1"/>
      <c r="N30" s="1"/>
      <c r="O30" s="1"/>
    </row>
    <row r="31" spans="1:15" ht="12" customHeight="1">
      <c r="A31" s="8"/>
      <c r="B31" s="12" t="s">
        <v>206</v>
      </c>
      <c r="C31" s="60">
        <f aca="true" t="shared" si="0" ref="C31:K31">C30-C29</f>
        <v>-7</v>
      </c>
      <c r="D31" s="60">
        <f t="shared" si="0"/>
        <v>3</v>
      </c>
      <c r="E31" s="60">
        <f t="shared" si="0"/>
        <v>4</v>
      </c>
      <c r="F31" s="60">
        <f t="shared" si="0"/>
        <v>-4</v>
      </c>
      <c r="G31" s="60">
        <f t="shared" si="0"/>
        <v>-3</v>
      </c>
      <c r="H31" s="60">
        <f t="shared" si="0"/>
        <v>9</v>
      </c>
      <c r="I31" s="60">
        <f t="shared" si="0"/>
        <v>1</v>
      </c>
      <c r="J31" s="60">
        <f t="shared" si="0"/>
        <v>7</v>
      </c>
      <c r="K31" s="60">
        <f t="shared" si="0"/>
        <v>3</v>
      </c>
      <c r="L31" s="1"/>
      <c r="M31" s="1"/>
      <c r="N31" s="1"/>
      <c r="O31" s="1"/>
    </row>
    <row r="32" spans="1:15" ht="12" customHeight="1">
      <c r="A32" s="13"/>
      <c r="B32" s="14" t="s">
        <v>207</v>
      </c>
      <c r="C32" s="51">
        <f aca="true" t="shared" si="1" ref="C32:K32">C31/C29*100</f>
        <v>-7.216494845360824</v>
      </c>
      <c r="D32" s="51">
        <f t="shared" si="1"/>
        <v>27.27272727272727</v>
      </c>
      <c r="E32" s="51">
        <f t="shared" si="1"/>
        <v>3.389830508474576</v>
      </c>
      <c r="F32" s="51">
        <f t="shared" si="1"/>
        <v>-5.194805194805195</v>
      </c>
      <c r="G32" s="51">
        <f t="shared" si="1"/>
        <v>-2.941176470588235</v>
      </c>
      <c r="H32" s="51">
        <f t="shared" si="1"/>
        <v>33.33333333333333</v>
      </c>
      <c r="I32" s="51">
        <f t="shared" si="1"/>
        <v>3.571428571428571</v>
      </c>
      <c r="J32" s="51">
        <f t="shared" si="1"/>
        <v>6.60377358490566</v>
      </c>
      <c r="K32" s="51">
        <f t="shared" si="1"/>
        <v>7.317073170731707</v>
      </c>
      <c r="L32" s="1"/>
      <c r="M32" s="15"/>
      <c r="N32" s="1"/>
      <c r="O32" s="1"/>
    </row>
    <row r="33" spans="1:15" ht="12" customHeight="1">
      <c r="A33" s="12"/>
      <c r="B33" s="4"/>
      <c r="C33" s="16"/>
      <c r="D33" s="4"/>
      <c r="E33" s="4"/>
      <c r="F33" s="4"/>
      <c r="G33" s="4"/>
      <c r="H33" s="4"/>
      <c r="I33" s="4"/>
      <c r="J33" s="17"/>
      <c r="K33" s="17"/>
      <c r="L33" s="1"/>
      <c r="M33" s="1"/>
      <c r="N33" s="1"/>
      <c r="O33" s="1"/>
    </row>
    <row r="34" spans="1:15" ht="12" customHeight="1">
      <c r="A34" s="281" t="s">
        <v>20</v>
      </c>
      <c r="B34" s="29" t="s">
        <v>140</v>
      </c>
      <c r="C34" s="45">
        <f>IF(C19*C7&lt;&gt;0,C19-C7,"  ")</f>
        <v>-7</v>
      </c>
      <c r="D34" s="45">
        <f aca="true" t="shared" si="2" ref="D34:K36">IF(D19*D7&lt;&gt;0,D19-D7,"  ")</f>
        <v>2</v>
      </c>
      <c r="E34" s="45">
        <f t="shared" si="2"/>
        <v>12</v>
      </c>
      <c r="F34" s="45">
        <f t="shared" si="2"/>
        <v>3</v>
      </c>
      <c r="G34" s="45">
        <f t="shared" si="2"/>
        <v>10</v>
      </c>
      <c r="H34" s="45">
        <f t="shared" si="2"/>
        <v>-2</v>
      </c>
      <c r="I34" s="45">
        <f>IF(I19*I7&lt;&gt;0,I19-I7,"  ")</f>
        <v>-1</v>
      </c>
      <c r="J34" s="45">
        <f t="shared" si="2"/>
        <v>3</v>
      </c>
      <c r="K34" s="45">
        <f t="shared" si="2"/>
        <v>3</v>
      </c>
      <c r="L34" s="1"/>
      <c r="M34" s="1"/>
      <c r="N34" s="1"/>
      <c r="O34" s="1"/>
    </row>
    <row r="35" spans="1:15" ht="12" customHeight="1">
      <c r="A35" s="282"/>
      <c r="B35" s="27" t="s">
        <v>2</v>
      </c>
      <c r="C35" s="47">
        <f>IF(C20*C8&lt;&gt;0,C20-C8,"  ")</f>
        <v>2</v>
      </c>
      <c r="D35" s="47">
        <f>IF(D20*D8&lt;&gt;0,D20-D8,"  ")</f>
        <v>0</v>
      </c>
      <c r="E35" s="47">
        <f t="shared" si="2"/>
        <v>8</v>
      </c>
      <c r="F35" s="47">
        <f t="shared" si="2"/>
        <v>2</v>
      </c>
      <c r="G35" s="47">
        <f t="shared" si="2"/>
        <v>1</v>
      </c>
      <c r="H35" s="47">
        <f t="shared" si="2"/>
        <v>5</v>
      </c>
      <c r="I35" s="47">
        <f>IF(I20*I8&lt;&gt;0,I20-I8,"  ")</f>
        <v>-3</v>
      </c>
      <c r="J35" s="47">
        <f t="shared" si="2"/>
        <v>2</v>
      </c>
      <c r="K35" s="47">
        <f>IF(K20*K8&lt;&gt;0,K20-K8,"  ")</f>
        <v>1</v>
      </c>
      <c r="L35" s="1"/>
      <c r="M35" s="1"/>
      <c r="N35" s="1"/>
      <c r="O35" s="1"/>
    </row>
    <row r="36" spans="1:15" ht="12" customHeight="1">
      <c r="A36" s="282" t="s">
        <v>208</v>
      </c>
      <c r="B36" s="27" t="s">
        <v>3</v>
      </c>
      <c r="C36" s="47">
        <f>IF(C21*C9&lt;&gt;0,C21-C9,"  ")</f>
        <v>7</v>
      </c>
      <c r="D36" s="47">
        <f>IF(D21*D9&lt;&gt;0,D21-D9,"  ")</f>
        <v>-1</v>
      </c>
      <c r="E36" s="47">
        <f>IF(E21*E9&lt;&gt;0,E21-E9,"  ")</f>
        <v>-1</v>
      </c>
      <c r="F36" s="47">
        <f>IF(F21*F9&lt;&gt;0,F21-F9,"  ")</f>
        <v>-5</v>
      </c>
      <c r="G36" s="47">
        <f t="shared" si="2"/>
        <v>7</v>
      </c>
      <c r="H36" s="47">
        <f t="shared" si="2"/>
        <v>13</v>
      </c>
      <c r="I36" s="47">
        <f t="shared" si="2"/>
        <v>-1</v>
      </c>
      <c r="J36" s="47">
        <f t="shared" si="2"/>
        <v>-4</v>
      </c>
      <c r="K36" s="47">
        <f t="shared" si="2"/>
        <v>2</v>
      </c>
      <c r="L36" s="1"/>
      <c r="M36" s="1"/>
      <c r="N36" s="1"/>
      <c r="O36" s="1"/>
    </row>
    <row r="37" spans="1:15" ht="12" customHeight="1">
      <c r="A37" s="282" t="s">
        <v>13</v>
      </c>
      <c r="B37" s="27" t="s">
        <v>4</v>
      </c>
      <c r="C37" s="47">
        <f aca="true" t="shared" si="3" ref="C37:K45">SUBSTITUTE(C22,"-",0)-SUBSTITUTE(C10,"-",0)</f>
        <v>8</v>
      </c>
      <c r="D37" s="47">
        <f t="shared" si="3"/>
        <v>-4</v>
      </c>
      <c r="E37" s="47">
        <f t="shared" si="3"/>
        <v>-8</v>
      </c>
      <c r="F37" s="47">
        <f t="shared" si="3"/>
        <v>-5</v>
      </c>
      <c r="G37" s="47">
        <f t="shared" si="3"/>
        <v>17</v>
      </c>
      <c r="H37" s="47">
        <f t="shared" si="3"/>
        <v>9</v>
      </c>
      <c r="I37" s="47">
        <f t="shared" si="3"/>
        <v>0</v>
      </c>
      <c r="J37" s="47">
        <f t="shared" si="3"/>
        <v>-3</v>
      </c>
      <c r="K37" s="47">
        <f t="shared" si="3"/>
        <v>0</v>
      </c>
      <c r="L37" s="1"/>
      <c r="M37" s="1"/>
      <c r="N37" s="1"/>
      <c r="O37" s="1"/>
    </row>
    <row r="38" spans="1:15" ht="12" customHeight="1">
      <c r="A38" s="282" t="s">
        <v>14</v>
      </c>
      <c r="B38" s="27" t="s">
        <v>5</v>
      </c>
      <c r="C38" s="47">
        <f t="shared" si="3"/>
        <v>11</v>
      </c>
      <c r="D38" s="47">
        <f t="shared" si="3"/>
        <v>-2</v>
      </c>
      <c r="E38" s="47">
        <f t="shared" si="3"/>
        <v>-4</v>
      </c>
      <c r="F38" s="47">
        <f t="shared" si="3"/>
        <v>-2</v>
      </c>
      <c r="G38" s="47">
        <f t="shared" si="3"/>
        <v>-4</v>
      </c>
      <c r="H38" s="47">
        <f t="shared" si="3"/>
        <v>5</v>
      </c>
      <c r="I38" s="47">
        <f t="shared" si="3"/>
        <v>0</v>
      </c>
      <c r="J38" s="47">
        <f t="shared" si="3"/>
        <v>3</v>
      </c>
      <c r="K38" s="47">
        <f t="shared" si="3"/>
        <v>-4</v>
      </c>
      <c r="L38" s="1"/>
      <c r="M38" s="1"/>
      <c r="N38" s="1"/>
      <c r="O38" s="1"/>
    </row>
    <row r="39" spans="1:15" ht="12" customHeight="1">
      <c r="A39" s="282" t="s">
        <v>15</v>
      </c>
      <c r="B39" s="27" t="s">
        <v>6</v>
      </c>
      <c r="C39" s="47">
        <f t="shared" si="3"/>
        <v>2</v>
      </c>
      <c r="D39" s="47">
        <f t="shared" si="3"/>
        <v>4</v>
      </c>
      <c r="E39" s="47">
        <f t="shared" si="3"/>
        <v>2</v>
      </c>
      <c r="F39" s="47">
        <f t="shared" si="3"/>
        <v>-3</v>
      </c>
      <c r="G39" s="47">
        <f t="shared" si="3"/>
        <v>-3</v>
      </c>
      <c r="H39" s="47">
        <f t="shared" si="3"/>
        <v>-3</v>
      </c>
      <c r="I39" s="47">
        <f t="shared" si="3"/>
        <v>-3</v>
      </c>
      <c r="J39" s="47">
        <f t="shared" si="3"/>
        <v>1</v>
      </c>
      <c r="K39" s="47">
        <f t="shared" si="3"/>
        <v>-6</v>
      </c>
      <c r="L39" s="1"/>
      <c r="M39" s="1"/>
      <c r="N39" s="1"/>
      <c r="O39" s="1"/>
    </row>
    <row r="40" spans="1:15" ht="12" customHeight="1">
      <c r="A40" s="282" t="s">
        <v>16</v>
      </c>
      <c r="B40" s="27" t="s">
        <v>7</v>
      </c>
      <c r="C40" s="47">
        <f t="shared" si="3"/>
        <v>1</v>
      </c>
      <c r="D40" s="47">
        <f t="shared" si="3"/>
        <v>3</v>
      </c>
      <c r="E40" s="47">
        <f t="shared" si="3"/>
        <v>9</v>
      </c>
      <c r="F40" s="47">
        <f t="shared" si="3"/>
        <v>-2</v>
      </c>
      <c r="G40" s="47">
        <f t="shared" si="3"/>
        <v>11</v>
      </c>
      <c r="H40" s="47">
        <f t="shared" si="3"/>
        <v>-1</v>
      </c>
      <c r="I40" s="47">
        <f t="shared" si="3"/>
        <v>3</v>
      </c>
      <c r="J40" s="47">
        <f t="shared" si="3"/>
        <v>0</v>
      </c>
      <c r="K40" s="47">
        <f t="shared" si="3"/>
        <v>-2</v>
      </c>
      <c r="L40" s="1"/>
      <c r="M40" s="1"/>
      <c r="N40" s="1"/>
      <c r="O40" s="1"/>
    </row>
    <row r="41" spans="1:15" ht="12" customHeight="1">
      <c r="A41" s="282" t="s">
        <v>17</v>
      </c>
      <c r="B41" s="27" t="s">
        <v>8</v>
      </c>
      <c r="C41" s="47">
        <f t="shared" si="3"/>
        <v>-1</v>
      </c>
      <c r="D41" s="47">
        <f t="shared" si="3"/>
        <v>1</v>
      </c>
      <c r="E41" s="47">
        <f t="shared" si="3"/>
        <v>6</v>
      </c>
      <c r="F41" s="47">
        <f t="shared" si="3"/>
        <v>-8</v>
      </c>
      <c r="G41" s="47">
        <f t="shared" si="3"/>
        <v>9</v>
      </c>
      <c r="H41" s="47">
        <f t="shared" si="3"/>
        <v>5</v>
      </c>
      <c r="I41" s="47">
        <f t="shared" si="3"/>
        <v>-2</v>
      </c>
      <c r="J41" s="47">
        <f t="shared" si="3"/>
        <v>1</v>
      </c>
      <c r="K41" s="47">
        <f t="shared" si="3"/>
        <v>2</v>
      </c>
      <c r="L41" s="1"/>
      <c r="M41" s="1"/>
      <c r="N41" s="1"/>
      <c r="O41" s="1"/>
    </row>
    <row r="42" spans="1:15" ht="12" customHeight="1">
      <c r="A42" s="282" t="s">
        <v>18</v>
      </c>
      <c r="B42" s="27" t="s">
        <v>9</v>
      </c>
      <c r="C42" s="47">
        <f t="shared" si="3"/>
        <v>-2</v>
      </c>
      <c r="D42" s="47">
        <f t="shared" si="3"/>
        <v>2</v>
      </c>
      <c r="E42" s="47">
        <f t="shared" si="3"/>
        <v>2</v>
      </c>
      <c r="F42" s="47">
        <f t="shared" si="3"/>
        <v>-2</v>
      </c>
      <c r="G42" s="47">
        <f t="shared" si="3"/>
        <v>-10</v>
      </c>
      <c r="H42" s="47">
        <f t="shared" si="3"/>
        <v>3</v>
      </c>
      <c r="I42" s="47">
        <f t="shared" si="3"/>
        <v>-6</v>
      </c>
      <c r="J42" s="47">
        <f t="shared" si="3"/>
        <v>3</v>
      </c>
      <c r="K42" s="47">
        <f t="shared" si="3"/>
        <v>6</v>
      </c>
      <c r="L42" s="1"/>
      <c r="M42" s="1"/>
      <c r="N42" s="1"/>
      <c r="O42" s="1"/>
    </row>
    <row r="43" spans="1:15" ht="12" customHeight="1">
      <c r="A43" s="282" t="s">
        <v>12</v>
      </c>
      <c r="B43" s="27" t="s">
        <v>10</v>
      </c>
      <c r="C43" s="47">
        <f t="shared" si="3"/>
        <v>-1</v>
      </c>
      <c r="D43" s="47">
        <f t="shared" si="3"/>
        <v>-2</v>
      </c>
      <c r="E43" s="47">
        <f t="shared" si="3"/>
        <v>1</v>
      </c>
      <c r="F43" s="47">
        <f t="shared" si="3"/>
        <v>-3</v>
      </c>
      <c r="G43" s="47">
        <f t="shared" si="3"/>
        <v>-6</v>
      </c>
      <c r="H43" s="47">
        <f t="shared" si="3"/>
        <v>-2</v>
      </c>
      <c r="I43" s="47">
        <f t="shared" si="3"/>
        <v>2</v>
      </c>
      <c r="J43" s="47">
        <f t="shared" si="3"/>
        <v>2</v>
      </c>
      <c r="K43" s="47">
        <f t="shared" si="3"/>
        <v>5</v>
      </c>
      <c r="L43" s="1"/>
      <c r="M43" s="1"/>
      <c r="N43" s="1"/>
      <c r="O43" s="1"/>
    </row>
    <row r="44" spans="1:15" ht="12" customHeight="1">
      <c r="A44" s="282"/>
      <c r="B44" s="27" t="s">
        <v>11</v>
      </c>
      <c r="C44" s="47">
        <f t="shared" si="3"/>
        <v>5</v>
      </c>
      <c r="D44" s="47">
        <f t="shared" si="3"/>
        <v>-3</v>
      </c>
      <c r="E44" s="47">
        <f t="shared" si="3"/>
        <v>2</v>
      </c>
      <c r="F44" s="47">
        <f t="shared" si="3"/>
        <v>-3</v>
      </c>
      <c r="G44" s="47">
        <f t="shared" si="3"/>
        <v>6</v>
      </c>
      <c r="H44" s="47">
        <f t="shared" si="3"/>
        <v>-3</v>
      </c>
      <c r="I44" s="47">
        <f t="shared" si="3"/>
        <v>5</v>
      </c>
      <c r="J44" s="47">
        <f t="shared" si="3"/>
        <v>2</v>
      </c>
      <c r="K44" s="47">
        <f t="shared" si="3"/>
        <v>-1</v>
      </c>
      <c r="L44" s="1"/>
      <c r="M44" s="1"/>
      <c r="N44" s="1"/>
      <c r="O44" s="1"/>
    </row>
    <row r="45" spans="1:15" ht="12" customHeight="1">
      <c r="A45" s="283"/>
      <c r="B45" s="30" t="s">
        <v>144</v>
      </c>
      <c r="C45" s="49">
        <f t="shared" si="3"/>
        <v>1</v>
      </c>
      <c r="D45" s="49">
        <f t="shared" si="3"/>
        <v>3</v>
      </c>
      <c r="E45" s="49">
        <f t="shared" si="3"/>
        <v>-2</v>
      </c>
      <c r="F45" s="49">
        <f t="shared" si="3"/>
        <v>-7</v>
      </c>
      <c r="G45" s="49">
        <f t="shared" si="3"/>
        <v>-1</v>
      </c>
      <c r="H45" s="49">
        <f t="shared" si="3"/>
        <v>2</v>
      </c>
      <c r="I45" s="49">
        <f t="shared" si="3"/>
        <v>3</v>
      </c>
      <c r="J45" s="49">
        <f t="shared" si="3"/>
        <v>11</v>
      </c>
      <c r="K45" s="49">
        <f t="shared" si="3"/>
        <v>5</v>
      </c>
      <c r="L45" s="1"/>
      <c r="M45" s="1"/>
      <c r="N45" s="1"/>
      <c r="O45" s="1"/>
    </row>
    <row r="46" spans="1:15" ht="12" customHeight="1">
      <c r="A46" s="12"/>
      <c r="B46" s="4"/>
      <c r="C46" s="11"/>
      <c r="D46" s="26"/>
      <c r="E46" s="26"/>
      <c r="F46" s="26"/>
      <c r="G46" s="26"/>
      <c r="H46" s="26"/>
      <c r="I46" s="26"/>
      <c r="J46" s="26"/>
      <c r="K46" s="26"/>
      <c r="L46" s="1"/>
      <c r="M46" s="1"/>
      <c r="N46" s="1"/>
      <c r="O46" s="1"/>
    </row>
    <row r="47" spans="1:15" ht="12" customHeight="1">
      <c r="A47" s="272" t="s">
        <v>21</v>
      </c>
      <c r="B47" s="29" t="s">
        <v>140</v>
      </c>
      <c r="C47" s="40">
        <f aca="true" t="shared" si="4" ref="C47:K58">IF(C7&gt;=10,C34/C7*100,"※")</f>
        <v>-7.526881720430108</v>
      </c>
      <c r="D47" s="147">
        <f t="shared" si="4"/>
        <v>18.181818181818183</v>
      </c>
      <c r="E47" s="40">
        <f>IF(E7&gt;=10,E34/E7*100,"※")</f>
        <v>10.909090909090908</v>
      </c>
      <c r="F47" s="40">
        <f t="shared" si="4"/>
        <v>3.8461538461538463</v>
      </c>
      <c r="G47" s="40">
        <f>IF(G7&gt;=10,G34/G7*100,"※")</f>
        <v>10.416666666666668</v>
      </c>
      <c r="H47" s="40">
        <f t="shared" si="4"/>
        <v>-6.0606060606060606</v>
      </c>
      <c r="I47" s="40">
        <f t="shared" si="4"/>
        <v>-4</v>
      </c>
      <c r="J47" s="40">
        <f t="shared" si="4"/>
        <v>3.296703296703297</v>
      </c>
      <c r="K47" s="40">
        <f>IF(K7&gt;=10,K34/K7*100,"※")</f>
        <v>8.823529411764707</v>
      </c>
      <c r="L47" s="1"/>
      <c r="M47" s="1"/>
      <c r="N47" s="1"/>
      <c r="O47" s="1"/>
    </row>
    <row r="48" spans="1:15" ht="12" customHeight="1">
      <c r="A48" s="273"/>
      <c r="B48" s="27" t="s">
        <v>2</v>
      </c>
      <c r="C48" s="42">
        <f t="shared" si="4"/>
        <v>2.2222222222222223</v>
      </c>
      <c r="D48" s="42">
        <f>IF(D8&gt;=10,D35/D8*100,"※")</f>
        <v>0</v>
      </c>
      <c r="E48" s="42">
        <f>IF(E8&gt;=10,E35/E8*100,"※")</f>
        <v>7.4074074074074066</v>
      </c>
      <c r="F48" s="42">
        <f>IF(F8&gt;=10,F35/F8*100,"※")</f>
        <v>2.7777777777777777</v>
      </c>
      <c r="G48" s="42">
        <f>IF(G8&gt;=10,G35/G8*100,"※")</f>
        <v>1.0526315789473684</v>
      </c>
      <c r="H48" s="42">
        <f t="shared" si="4"/>
        <v>17.24137931034483</v>
      </c>
      <c r="I48" s="42">
        <f t="shared" si="4"/>
        <v>-12.5</v>
      </c>
      <c r="J48" s="42">
        <f t="shared" si="4"/>
        <v>2.083333333333333</v>
      </c>
      <c r="K48" s="42">
        <f>IF(K8&gt;=10,K35/K8*100,"※")</f>
        <v>2.564102564102564</v>
      </c>
      <c r="L48" s="1"/>
      <c r="M48" s="1"/>
      <c r="N48" s="1"/>
      <c r="O48" s="1"/>
    </row>
    <row r="49" spans="1:15" ht="12" customHeight="1">
      <c r="A49" s="273" t="s">
        <v>145</v>
      </c>
      <c r="B49" s="27" t="s">
        <v>3</v>
      </c>
      <c r="C49" s="42">
        <f t="shared" si="4"/>
        <v>8.235294117647058</v>
      </c>
      <c r="D49" s="42">
        <f>IF(D9&gt;=10,D36/D9*100,"※")</f>
        <v>-6.25</v>
      </c>
      <c r="E49" s="42">
        <f>IF(E9&gt;=10,E36/E9*100,"※")</f>
        <v>-0.9433962264150944</v>
      </c>
      <c r="F49" s="42">
        <f>IF(F9&gt;=10,F36/F9*100,"※")</f>
        <v>-6.578947368421052</v>
      </c>
      <c r="G49" s="42">
        <f>IF(G9&gt;=10,G36/G9*100,"※")</f>
        <v>7.6923076923076925</v>
      </c>
      <c r="H49" s="42">
        <f t="shared" si="4"/>
        <v>52</v>
      </c>
      <c r="I49" s="42">
        <f t="shared" si="4"/>
        <v>-4.3478260869565215</v>
      </c>
      <c r="J49" s="42">
        <f t="shared" si="4"/>
        <v>-3.8461538461538463</v>
      </c>
      <c r="K49" s="42">
        <f>IF(K9&gt;=10,K36/K9*100,"※")</f>
        <v>5</v>
      </c>
      <c r="L49" s="1"/>
      <c r="M49" s="1"/>
      <c r="N49" s="1"/>
      <c r="O49" s="1"/>
    </row>
    <row r="50" spans="1:15" ht="12" customHeight="1">
      <c r="A50" s="273" t="s">
        <v>13</v>
      </c>
      <c r="B50" s="27" t="s">
        <v>4</v>
      </c>
      <c r="C50" s="42">
        <f t="shared" si="4"/>
        <v>9.523809523809524</v>
      </c>
      <c r="D50" s="42">
        <f t="shared" si="4"/>
        <v>-23.52941176470588</v>
      </c>
      <c r="E50" s="42">
        <f t="shared" si="4"/>
        <v>-6.956521739130435</v>
      </c>
      <c r="F50" s="42">
        <f t="shared" si="4"/>
        <v>-6.493506493506493</v>
      </c>
      <c r="G50" s="42">
        <f t="shared" si="4"/>
        <v>19.318181818181817</v>
      </c>
      <c r="H50" s="42">
        <f t="shared" si="4"/>
        <v>37.5</v>
      </c>
      <c r="I50" s="42">
        <f t="shared" si="4"/>
        <v>0</v>
      </c>
      <c r="J50" s="42">
        <f t="shared" si="4"/>
        <v>-2.857142857142857</v>
      </c>
      <c r="K50" s="42">
        <f t="shared" si="4"/>
        <v>0</v>
      </c>
      <c r="L50" s="1"/>
      <c r="M50" s="1"/>
      <c r="N50" s="1"/>
      <c r="O50" s="1"/>
    </row>
    <row r="51" spans="1:15" ht="12" customHeight="1">
      <c r="A51" s="273" t="s">
        <v>14</v>
      </c>
      <c r="B51" s="27" t="s">
        <v>5</v>
      </c>
      <c r="C51" s="42">
        <f t="shared" si="4"/>
        <v>12.222222222222221</v>
      </c>
      <c r="D51" s="42">
        <f t="shared" si="4"/>
        <v>-14.285714285714285</v>
      </c>
      <c r="E51" s="42">
        <f t="shared" si="4"/>
        <v>-3.3333333333333335</v>
      </c>
      <c r="F51" s="42">
        <f t="shared" si="4"/>
        <v>-2.857142857142857</v>
      </c>
      <c r="G51" s="42">
        <f t="shared" si="4"/>
        <v>-4.123711340206185</v>
      </c>
      <c r="H51" s="42">
        <f t="shared" si="4"/>
        <v>14.705882352941178</v>
      </c>
      <c r="I51" s="42">
        <f t="shared" si="4"/>
        <v>0</v>
      </c>
      <c r="J51" s="42">
        <f t="shared" si="4"/>
        <v>2.9702970297029703</v>
      </c>
      <c r="K51" s="42">
        <f t="shared" si="4"/>
        <v>-10</v>
      </c>
      <c r="L51" s="1"/>
      <c r="M51" s="1"/>
      <c r="N51" s="1"/>
      <c r="O51" s="1"/>
    </row>
    <row r="52" spans="1:15" ht="12" customHeight="1">
      <c r="A52" s="273" t="s">
        <v>15</v>
      </c>
      <c r="B52" s="27" t="s">
        <v>6</v>
      </c>
      <c r="C52" s="42">
        <f t="shared" si="4"/>
        <v>2.083333333333333</v>
      </c>
      <c r="D52" s="42">
        <f t="shared" si="4"/>
        <v>40</v>
      </c>
      <c r="E52" s="42">
        <f t="shared" si="4"/>
        <v>1.6528925619834711</v>
      </c>
      <c r="F52" s="42">
        <f t="shared" si="4"/>
        <v>-3.8461538461538463</v>
      </c>
      <c r="G52" s="42">
        <f t="shared" si="4"/>
        <v>-3.125</v>
      </c>
      <c r="H52" s="42">
        <f t="shared" si="4"/>
        <v>-7.317073170731707</v>
      </c>
      <c r="I52" s="42">
        <f t="shared" si="4"/>
        <v>-11.538461538461538</v>
      </c>
      <c r="J52" s="42">
        <f t="shared" si="4"/>
        <v>1.0526315789473684</v>
      </c>
      <c r="K52" s="42">
        <f t="shared" si="4"/>
        <v>-13.953488372093023</v>
      </c>
      <c r="L52" s="1"/>
      <c r="M52" s="1"/>
      <c r="N52" s="1"/>
      <c r="O52" s="1"/>
    </row>
    <row r="53" spans="1:15" ht="12" customHeight="1">
      <c r="A53" s="273" t="s">
        <v>16</v>
      </c>
      <c r="B53" s="27" t="s">
        <v>7</v>
      </c>
      <c r="C53" s="42">
        <f t="shared" si="4"/>
        <v>1.0638297872340425</v>
      </c>
      <c r="D53" s="42">
        <f t="shared" si="4"/>
        <v>21.428571428571427</v>
      </c>
      <c r="E53" s="42">
        <f t="shared" si="4"/>
        <v>7.199999999999999</v>
      </c>
      <c r="F53" s="42">
        <f t="shared" si="4"/>
        <v>-2.4390243902439024</v>
      </c>
      <c r="G53" s="42">
        <f t="shared" si="4"/>
        <v>12.087912087912088</v>
      </c>
      <c r="H53" s="42">
        <f t="shared" si="4"/>
        <v>-3.0303030303030303</v>
      </c>
      <c r="I53" s="42">
        <f t="shared" si="4"/>
        <v>14.285714285714285</v>
      </c>
      <c r="J53" s="42">
        <f t="shared" si="4"/>
        <v>0</v>
      </c>
      <c r="K53" s="42">
        <f t="shared" si="4"/>
        <v>-5.128205128205128</v>
      </c>
      <c r="L53" s="1"/>
      <c r="M53" s="1"/>
      <c r="N53" s="1"/>
      <c r="O53" s="1"/>
    </row>
    <row r="54" spans="1:15" ht="12" customHeight="1">
      <c r="A54" s="273" t="s">
        <v>17</v>
      </c>
      <c r="B54" s="27" t="s">
        <v>8</v>
      </c>
      <c r="C54" s="42">
        <f t="shared" si="4"/>
        <v>-1.0309278350515463</v>
      </c>
      <c r="D54" s="42">
        <f t="shared" si="4"/>
        <v>6.666666666666667</v>
      </c>
      <c r="E54" s="42">
        <f t="shared" si="4"/>
        <v>4.838709677419355</v>
      </c>
      <c r="F54" s="42">
        <f t="shared" si="4"/>
        <v>-9.75609756097561</v>
      </c>
      <c r="G54" s="42">
        <f t="shared" si="4"/>
        <v>10.344827586206897</v>
      </c>
      <c r="H54" s="42">
        <f t="shared" si="4"/>
        <v>19.230769230769234</v>
      </c>
      <c r="I54" s="42">
        <f t="shared" si="4"/>
        <v>-7.6923076923076925</v>
      </c>
      <c r="J54" s="42">
        <f t="shared" si="4"/>
        <v>1.0101010101010102</v>
      </c>
      <c r="K54" s="42">
        <f t="shared" si="4"/>
        <v>4.878048780487805</v>
      </c>
      <c r="L54" s="1"/>
      <c r="M54" s="1"/>
      <c r="N54" s="1"/>
      <c r="O54" s="1"/>
    </row>
    <row r="55" spans="1:15" ht="12" customHeight="1">
      <c r="A55" s="273" t="s">
        <v>18</v>
      </c>
      <c r="B55" s="27" t="s">
        <v>9</v>
      </c>
      <c r="C55" s="42">
        <f t="shared" si="4"/>
        <v>-2.1052631578947367</v>
      </c>
      <c r="D55" s="42">
        <f t="shared" si="4"/>
        <v>13.333333333333334</v>
      </c>
      <c r="E55" s="42">
        <f t="shared" si="4"/>
        <v>1.680672268907563</v>
      </c>
      <c r="F55" s="42">
        <f t="shared" si="4"/>
        <v>-2.564102564102564</v>
      </c>
      <c r="G55" s="42">
        <f t="shared" si="4"/>
        <v>-9.900990099009901</v>
      </c>
      <c r="H55" s="42">
        <f t="shared" si="4"/>
        <v>10.714285714285714</v>
      </c>
      <c r="I55" s="42">
        <f t="shared" si="4"/>
        <v>-20.689655172413794</v>
      </c>
      <c r="J55" s="42">
        <f t="shared" si="4"/>
        <v>3</v>
      </c>
      <c r="K55" s="42">
        <f t="shared" si="4"/>
        <v>15.384615384615385</v>
      </c>
      <c r="L55" s="1"/>
      <c r="M55" s="1"/>
      <c r="N55" s="1"/>
      <c r="O55" s="1"/>
    </row>
    <row r="56" spans="1:15" ht="12" customHeight="1">
      <c r="A56" s="273" t="s">
        <v>12</v>
      </c>
      <c r="B56" s="27" t="s">
        <v>10</v>
      </c>
      <c r="C56" s="42">
        <f t="shared" si="4"/>
        <v>-1.0752688172043012</v>
      </c>
      <c r="D56" s="42">
        <f t="shared" si="4"/>
        <v>-11.76470588235294</v>
      </c>
      <c r="E56" s="42">
        <f t="shared" si="4"/>
        <v>0.8333333333333334</v>
      </c>
      <c r="F56" s="42">
        <f t="shared" si="4"/>
        <v>-3.8461538461538463</v>
      </c>
      <c r="G56" s="42">
        <f t="shared" si="4"/>
        <v>-5.88235294117647</v>
      </c>
      <c r="H56" s="42">
        <f t="shared" si="4"/>
        <v>-6.666666666666667</v>
      </c>
      <c r="I56" s="42">
        <f t="shared" si="4"/>
        <v>8.695652173913043</v>
      </c>
      <c r="J56" s="42">
        <f t="shared" si="4"/>
        <v>1.9801980198019802</v>
      </c>
      <c r="K56" s="42">
        <f t="shared" si="4"/>
        <v>13.513513513513514</v>
      </c>
      <c r="L56" s="1"/>
      <c r="M56" s="1"/>
      <c r="N56" s="1"/>
      <c r="O56" s="1"/>
    </row>
    <row r="57" spans="1:15" ht="12" customHeight="1">
      <c r="A57" s="273"/>
      <c r="B57" s="27" t="s">
        <v>11</v>
      </c>
      <c r="C57" s="42">
        <f t="shared" si="4"/>
        <v>5.434782608695652</v>
      </c>
      <c r="D57" s="42">
        <f t="shared" si="4"/>
        <v>-21.428571428571427</v>
      </c>
      <c r="E57" s="42">
        <f t="shared" si="4"/>
        <v>1.7241379310344827</v>
      </c>
      <c r="F57" s="42">
        <f t="shared" si="4"/>
        <v>-3.75</v>
      </c>
      <c r="G57" s="42">
        <f t="shared" si="4"/>
        <v>6.25</v>
      </c>
      <c r="H57" s="42">
        <f t="shared" si="4"/>
        <v>-10</v>
      </c>
      <c r="I57" s="42">
        <f t="shared" si="4"/>
        <v>21.73913043478261</v>
      </c>
      <c r="J57" s="42">
        <f t="shared" si="4"/>
        <v>1.9230769230769231</v>
      </c>
      <c r="K57" s="42">
        <f t="shared" si="4"/>
        <v>-2.380952380952381</v>
      </c>
      <c r="L57" s="1"/>
      <c r="M57" s="1"/>
      <c r="N57" s="1"/>
      <c r="O57" s="1"/>
    </row>
    <row r="58" spans="1:15" ht="12" customHeight="1">
      <c r="A58" s="274"/>
      <c r="B58" s="30" t="s">
        <v>144</v>
      </c>
      <c r="C58" s="44">
        <f t="shared" si="4"/>
        <v>1.1235955056179776</v>
      </c>
      <c r="D58" s="44">
        <f t="shared" si="4"/>
        <v>27.27272727272727</v>
      </c>
      <c r="E58" s="44">
        <f t="shared" si="4"/>
        <v>-1.6129032258064515</v>
      </c>
      <c r="F58" s="44">
        <f t="shared" si="4"/>
        <v>-8.75</v>
      </c>
      <c r="G58" s="44">
        <f t="shared" si="4"/>
        <v>-1</v>
      </c>
      <c r="H58" s="44">
        <f t="shared" si="4"/>
        <v>5.88235294117647</v>
      </c>
      <c r="I58" s="44">
        <f t="shared" si="4"/>
        <v>11.538461538461538</v>
      </c>
      <c r="J58" s="44">
        <f t="shared" si="4"/>
        <v>10.784313725490197</v>
      </c>
      <c r="K58" s="44">
        <f t="shared" si="4"/>
        <v>12.82051282051282</v>
      </c>
      <c r="L58" s="1"/>
      <c r="M58" s="1"/>
      <c r="N58" s="1"/>
      <c r="O58" s="1"/>
    </row>
    <row r="59" spans="1:15" ht="12">
      <c r="A59" s="26"/>
      <c r="B59" s="11"/>
      <c r="C59" s="19"/>
      <c r="D59" s="19"/>
      <c r="E59" s="19"/>
      <c r="F59" s="19"/>
      <c r="G59" s="19"/>
      <c r="H59" s="19"/>
      <c r="I59" s="19"/>
      <c r="J59" s="19"/>
      <c r="K59" s="19"/>
      <c r="L59" s="1"/>
      <c r="M59" s="1"/>
      <c r="N59" s="1"/>
      <c r="O59" s="1"/>
    </row>
    <row r="60" spans="1:15" ht="12">
      <c r="A60" s="26"/>
      <c r="B60" s="11"/>
      <c r="C60" s="19"/>
      <c r="D60" s="19"/>
      <c r="E60" s="19"/>
      <c r="F60" s="19"/>
      <c r="G60" s="19"/>
      <c r="H60" s="19"/>
      <c r="I60" s="19"/>
      <c r="J60" s="19"/>
      <c r="K60" s="19"/>
      <c r="L60" s="1"/>
      <c r="M60" s="1"/>
      <c r="N60" s="1"/>
      <c r="O60" s="1"/>
    </row>
    <row r="61" spans="1:15" ht="12">
      <c r="A61" s="26"/>
      <c r="B61" s="11"/>
      <c r="C61" s="19"/>
      <c r="D61" s="19"/>
      <c r="E61" s="19"/>
      <c r="F61" s="19"/>
      <c r="G61" s="19"/>
      <c r="H61" s="19"/>
      <c r="I61" s="19"/>
      <c r="J61" s="19"/>
      <c r="K61" s="19"/>
      <c r="L61" s="1"/>
      <c r="M61" s="1"/>
      <c r="N61" s="1"/>
      <c r="O61" s="1"/>
    </row>
    <row r="62" spans="1:15" ht="12">
      <c r="A62" s="26"/>
      <c r="B62" s="11"/>
      <c r="C62" s="19"/>
      <c r="D62" s="19"/>
      <c r="E62" s="19"/>
      <c r="F62" s="19"/>
      <c r="G62" s="19"/>
      <c r="H62" s="19"/>
      <c r="I62" s="19"/>
      <c r="J62" s="19"/>
      <c r="K62" s="19"/>
      <c r="L62" s="1"/>
      <c r="M62" s="1"/>
      <c r="N62" s="1"/>
      <c r="O62" s="1"/>
    </row>
    <row r="63" spans="1:15" ht="12">
      <c r="A63" s="26"/>
      <c r="B63" s="20"/>
      <c r="C63" s="21"/>
      <c r="D63" s="20"/>
      <c r="E63" s="20"/>
      <c r="F63" s="20"/>
      <c r="G63" s="20"/>
      <c r="H63" s="20"/>
      <c r="I63" s="20"/>
      <c r="J63" s="21"/>
      <c r="K63" s="21"/>
      <c r="L63" s="1"/>
      <c r="M63" s="1"/>
      <c r="N63" s="1"/>
      <c r="O63" s="1"/>
    </row>
    <row r="64" spans="1:15" ht="12">
      <c r="A64" s="23"/>
      <c r="B64" s="1"/>
      <c r="C64" s="2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">
      <c r="A65" s="23"/>
      <c r="B65" s="1"/>
      <c r="C65" s="2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">
      <c r="A66" s="23"/>
      <c r="B66" s="1"/>
      <c r="C66" s="2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">
      <c r="A67" s="23"/>
      <c r="B67" s="1"/>
      <c r="C67" s="2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">
      <c r="A68" s="2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">
      <c r="A69" s="2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">
      <c r="A70" s="2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">
      <c r="A71" s="2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">
      <c r="A72" s="2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">
      <c r="A73" s="2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">
      <c r="A74" s="23"/>
      <c r="B74" s="1"/>
      <c r="C74" s="2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">
      <c r="A75" s="2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">
      <c r="A76" s="2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">
      <c r="A77" s="2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">
      <c r="A78" s="2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">
      <c r="A79" s="2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">
      <c r="A80" s="2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">
      <c r="A81" s="23"/>
      <c r="B81" s="1"/>
      <c r="C81" s="2"/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</row>
    <row r="82" spans="1:15" ht="12">
      <c r="A82" s="23"/>
      <c r="B82" s="1"/>
      <c r="C82" s="22"/>
      <c r="D82" s="2"/>
      <c r="E82" s="2"/>
      <c r="F82" s="2"/>
      <c r="G82" s="1"/>
      <c r="H82" s="10"/>
      <c r="I82" s="10"/>
      <c r="J82" s="1"/>
      <c r="K82" s="1"/>
      <c r="L82" s="1"/>
      <c r="M82" s="1"/>
      <c r="N82" s="1"/>
      <c r="O82" s="1"/>
    </row>
    <row r="83" spans="1:15" ht="12">
      <c r="A83" s="23"/>
      <c r="B83" s="1"/>
      <c r="C83" s="1"/>
      <c r="D83" s="1"/>
      <c r="E83" s="1"/>
      <c r="F83" s="1"/>
      <c r="G83" s="1"/>
      <c r="H83" s="10"/>
      <c r="I83" s="10"/>
      <c r="J83" s="1"/>
      <c r="K83" s="1"/>
      <c r="L83" s="1"/>
      <c r="M83" s="1"/>
      <c r="N83" s="1"/>
      <c r="O83" s="1"/>
    </row>
    <row r="84" spans="1:15" ht="12">
      <c r="A84" s="23"/>
      <c r="B84" s="1"/>
      <c r="C84" s="1"/>
      <c r="D84" s="1"/>
      <c r="E84" s="1"/>
      <c r="F84" s="1"/>
      <c r="G84" s="1"/>
      <c r="H84" s="10"/>
      <c r="I84" s="10"/>
      <c r="J84" s="1"/>
      <c r="K84" s="1"/>
      <c r="L84" s="1"/>
      <c r="M84" s="1"/>
      <c r="N84" s="1"/>
      <c r="O84" s="1"/>
    </row>
  </sheetData>
  <mergeCells count="11">
    <mergeCell ref="A1:K1"/>
    <mergeCell ref="A7:A30"/>
    <mergeCell ref="A34:A45"/>
    <mergeCell ref="D5:D6"/>
    <mergeCell ref="E5:E6"/>
    <mergeCell ref="F5:F6"/>
    <mergeCell ref="H5:H6"/>
    <mergeCell ref="I5:I6"/>
    <mergeCell ref="J5:J6"/>
    <mergeCell ref="K5:K6"/>
    <mergeCell ref="A47:A5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84"/>
  <sheetViews>
    <sheetView zoomScale="85" zoomScaleNormal="85" workbookViewId="0" topLeftCell="A1">
      <selection activeCell="A1" sqref="A1:K1"/>
    </sheetView>
  </sheetViews>
  <sheetFormatPr defaultColWidth="9.00390625" defaultRowHeight="13.5"/>
  <cols>
    <col min="1" max="1" width="3.00390625" style="32" customWidth="1"/>
    <col min="2" max="2" width="11.625" style="31" customWidth="1"/>
    <col min="3" max="11" width="7.875" style="31" customWidth="1"/>
    <col min="12" max="16384" width="9.00390625" style="31" customWidth="1"/>
  </cols>
  <sheetData>
    <row r="1" spans="1:15" ht="13.5">
      <c r="A1" s="277" t="s">
        <v>71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1"/>
      <c r="M1" s="1"/>
      <c r="N1" s="1"/>
      <c r="O1" s="1"/>
    </row>
    <row r="2" spans="1:15" ht="12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">
      <c r="A3" s="24"/>
      <c r="B3" s="2" t="s">
        <v>0</v>
      </c>
      <c r="C3" s="2"/>
      <c r="D3" s="2"/>
      <c r="E3" s="2"/>
      <c r="F3" s="2"/>
      <c r="G3" s="2"/>
      <c r="H3" s="2"/>
      <c r="I3" s="2"/>
      <c r="J3" s="2"/>
      <c r="K3" s="69" t="s">
        <v>58</v>
      </c>
      <c r="L3" s="1"/>
      <c r="M3" s="1"/>
      <c r="N3" s="1"/>
      <c r="O3" s="1"/>
    </row>
    <row r="4" spans="1:15" ht="14.25" customHeight="1">
      <c r="A4" s="8"/>
      <c r="B4" s="3"/>
      <c r="C4" s="96"/>
      <c r="D4" s="96"/>
      <c r="E4" s="96"/>
      <c r="F4" s="96"/>
      <c r="G4" s="96"/>
      <c r="H4" s="96"/>
      <c r="I4" s="96"/>
      <c r="J4" s="96"/>
      <c r="K4" s="96"/>
      <c r="L4" s="1"/>
      <c r="M4" s="1"/>
      <c r="N4" s="1"/>
      <c r="O4" s="1"/>
    </row>
    <row r="5" spans="1:15" ht="51.75" customHeight="1">
      <c r="A5" s="25"/>
      <c r="B5" s="95" t="s">
        <v>1</v>
      </c>
      <c r="C5" s="97" t="s">
        <v>61</v>
      </c>
      <c r="D5" s="275" t="s">
        <v>62</v>
      </c>
      <c r="E5" s="275" t="s">
        <v>63</v>
      </c>
      <c r="F5" s="275" t="s">
        <v>65</v>
      </c>
      <c r="G5" s="97" t="s">
        <v>70</v>
      </c>
      <c r="H5" s="275" t="s">
        <v>66</v>
      </c>
      <c r="I5" s="275" t="s">
        <v>67</v>
      </c>
      <c r="J5" s="275" t="s">
        <v>68</v>
      </c>
      <c r="K5" s="275" t="s">
        <v>69</v>
      </c>
      <c r="L5" s="1"/>
      <c r="M5" s="1"/>
      <c r="N5" s="1"/>
      <c r="O5" s="1"/>
    </row>
    <row r="6" spans="1:15" ht="41.25" customHeight="1">
      <c r="A6" s="25"/>
      <c r="B6" s="151" t="s">
        <v>30</v>
      </c>
      <c r="C6" s="152" t="s">
        <v>64</v>
      </c>
      <c r="D6" s="276"/>
      <c r="E6" s="276"/>
      <c r="F6" s="276"/>
      <c r="G6" s="152" t="s">
        <v>64</v>
      </c>
      <c r="H6" s="276"/>
      <c r="I6" s="276"/>
      <c r="J6" s="276"/>
      <c r="K6" s="276"/>
      <c r="L6" s="1"/>
      <c r="M6" s="1"/>
      <c r="N6" s="1"/>
      <c r="O6" s="1"/>
    </row>
    <row r="7" spans="1:15" ht="12" customHeight="1">
      <c r="A7" s="278" t="s">
        <v>19</v>
      </c>
      <c r="B7" s="27" t="s">
        <v>209</v>
      </c>
      <c r="C7" s="102">
        <v>44</v>
      </c>
      <c r="D7" s="102">
        <v>10</v>
      </c>
      <c r="E7" s="102">
        <v>35</v>
      </c>
      <c r="F7" s="102">
        <v>45</v>
      </c>
      <c r="G7" s="103">
        <v>54</v>
      </c>
      <c r="H7" s="102">
        <v>25</v>
      </c>
      <c r="I7" s="102">
        <v>23</v>
      </c>
      <c r="J7" s="102">
        <v>76</v>
      </c>
      <c r="K7" s="103">
        <v>18</v>
      </c>
      <c r="L7" s="1"/>
      <c r="M7" s="1"/>
      <c r="N7" s="1"/>
      <c r="O7" s="1"/>
    </row>
    <row r="8" spans="1:15" ht="12" customHeight="1">
      <c r="A8" s="279"/>
      <c r="B8" s="27" t="s">
        <v>2</v>
      </c>
      <c r="C8" s="102">
        <v>39</v>
      </c>
      <c r="D8" s="102">
        <v>11</v>
      </c>
      <c r="E8" s="102">
        <v>40</v>
      </c>
      <c r="F8" s="102">
        <v>43</v>
      </c>
      <c r="G8" s="103">
        <v>52</v>
      </c>
      <c r="H8" s="102">
        <v>23</v>
      </c>
      <c r="I8" s="102">
        <v>22</v>
      </c>
      <c r="J8" s="102">
        <v>82</v>
      </c>
      <c r="K8" s="103">
        <v>19</v>
      </c>
      <c r="L8" s="1"/>
      <c r="M8" s="1"/>
      <c r="N8" s="1"/>
      <c r="O8" s="1"/>
    </row>
    <row r="9" spans="1:15" ht="12" customHeight="1">
      <c r="A9" s="279"/>
      <c r="B9" s="27" t="s">
        <v>3</v>
      </c>
      <c r="C9" s="102">
        <v>35</v>
      </c>
      <c r="D9" s="102">
        <v>16</v>
      </c>
      <c r="E9" s="102">
        <v>37</v>
      </c>
      <c r="F9" s="103">
        <v>45</v>
      </c>
      <c r="G9" s="103">
        <v>46</v>
      </c>
      <c r="H9" s="102">
        <v>20</v>
      </c>
      <c r="I9" s="102">
        <v>22</v>
      </c>
      <c r="J9" s="102">
        <v>91</v>
      </c>
      <c r="K9" s="103">
        <v>22</v>
      </c>
      <c r="L9" s="1"/>
      <c r="M9" s="1"/>
      <c r="N9" s="1"/>
      <c r="O9" s="1"/>
    </row>
    <row r="10" spans="1:15" ht="12" customHeight="1">
      <c r="A10" s="279"/>
      <c r="B10" s="27" t="s">
        <v>4</v>
      </c>
      <c r="C10" s="102">
        <v>37</v>
      </c>
      <c r="D10" s="102">
        <v>16</v>
      </c>
      <c r="E10" s="102">
        <v>42</v>
      </c>
      <c r="F10" s="102">
        <v>43</v>
      </c>
      <c r="G10" s="103">
        <v>43</v>
      </c>
      <c r="H10" s="102">
        <v>18</v>
      </c>
      <c r="I10" s="102">
        <v>23</v>
      </c>
      <c r="J10" s="102">
        <v>92</v>
      </c>
      <c r="K10" s="103">
        <v>19</v>
      </c>
      <c r="L10" s="1"/>
      <c r="M10" s="1"/>
      <c r="N10" s="1"/>
      <c r="O10" s="1"/>
    </row>
    <row r="11" spans="1:15" ht="12" customHeight="1">
      <c r="A11" s="279"/>
      <c r="B11" s="27" t="s">
        <v>5</v>
      </c>
      <c r="C11" s="102">
        <v>40</v>
      </c>
      <c r="D11" s="102">
        <v>13</v>
      </c>
      <c r="E11" s="102">
        <v>42</v>
      </c>
      <c r="F11" s="102">
        <v>40</v>
      </c>
      <c r="G11" s="103">
        <v>44</v>
      </c>
      <c r="H11" s="102">
        <v>28</v>
      </c>
      <c r="I11" s="102">
        <v>25</v>
      </c>
      <c r="J11" s="102">
        <v>85</v>
      </c>
      <c r="K11" s="103">
        <v>24</v>
      </c>
      <c r="L11" s="1"/>
      <c r="M11" s="1"/>
      <c r="N11" s="1"/>
      <c r="O11" s="1"/>
    </row>
    <row r="12" spans="1:15" ht="12" customHeight="1">
      <c r="A12" s="279"/>
      <c r="B12" s="27" t="s">
        <v>6</v>
      </c>
      <c r="C12" s="102">
        <v>42</v>
      </c>
      <c r="D12" s="102">
        <v>9</v>
      </c>
      <c r="E12" s="102">
        <v>40</v>
      </c>
      <c r="F12" s="102">
        <v>44</v>
      </c>
      <c r="G12" s="103">
        <v>44</v>
      </c>
      <c r="H12" s="102">
        <v>32</v>
      </c>
      <c r="I12" s="102">
        <v>25</v>
      </c>
      <c r="J12" s="102">
        <v>82</v>
      </c>
      <c r="K12" s="103">
        <v>24</v>
      </c>
      <c r="L12" s="1"/>
      <c r="M12" s="1"/>
      <c r="N12" s="1"/>
      <c r="O12" s="1"/>
    </row>
    <row r="13" spans="1:15" ht="12" customHeight="1">
      <c r="A13" s="279"/>
      <c r="B13" s="27" t="s">
        <v>7</v>
      </c>
      <c r="C13" s="102">
        <v>41</v>
      </c>
      <c r="D13" s="102">
        <v>14</v>
      </c>
      <c r="E13" s="102">
        <v>42</v>
      </c>
      <c r="F13" s="102">
        <v>48</v>
      </c>
      <c r="G13" s="103">
        <v>44</v>
      </c>
      <c r="H13" s="102">
        <v>26</v>
      </c>
      <c r="I13" s="102">
        <v>20</v>
      </c>
      <c r="J13" s="102">
        <v>82</v>
      </c>
      <c r="K13" s="103">
        <v>23</v>
      </c>
      <c r="L13" s="1"/>
      <c r="M13" s="1"/>
      <c r="N13" s="1"/>
      <c r="O13" s="1"/>
    </row>
    <row r="14" spans="1:15" ht="12" customHeight="1">
      <c r="A14" s="279"/>
      <c r="B14" s="27" t="s">
        <v>8</v>
      </c>
      <c r="C14" s="102">
        <v>44</v>
      </c>
      <c r="D14" s="102">
        <v>14</v>
      </c>
      <c r="E14" s="102">
        <v>40</v>
      </c>
      <c r="F14" s="102">
        <v>48</v>
      </c>
      <c r="G14" s="103">
        <v>44</v>
      </c>
      <c r="H14" s="102">
        <v>21</v>
      </c>
      <c r="I14" s="102">
        <v>24</v>
      </c>
      <c r="J14" s="103">
        <v>85</v>
      </c>
      <c r="K14" s="103">
        <v>23</v>
      </c>
      <c r="L14" s="1"/>
      <c r="M14" s="1"/>
      <c r="N14" s="1"/>
      <c r="O14" s="1"/>
    </row>
    <row r="15" spans="1:15" ht="12" customHeight="1">
      <c r="A15" s="279"/>
      <c r="B15" s="27" t="s">
        <v>9</v>
      </c>
      <c r="C15" s="102">
        <v>43</v>
      </c>
      <c r="D15" s="102">
        <v>14</v>
      </c>
      <c r="E15" s="102">
        <v>36</v>
      </c>
      <c r="F15" s="102">
        <v>41</v>
      </c>
      <c r="G15" s="103">
        <v>49</v>
      </c>
      <c r="H15" s="102">
        <v>23</v>
      </c>
      <c r="I15" s="102">
        <v>28</v>
      </c>
      <c r="J15" s="103">
        <v>82</v>
      </c>
      <c r="K15" s="103">
        <v>25</v>
      </c>
      <c r="L15" s="1"/>
      <c r="M15" s="1"/>
      <c r="N15" s="1"/>
      <c r="O15" s="1"/>
    </row>
    <row r="16" spans="1:15" ht="12" customHeight="1">
      <c r="A16" s="279"/>
      <c r="B16" s="27" t="s">
        <v>10</v>
      </c>
      <c r="C16" s="102">
        <v>40</v>
      </c>
      <c r="D16" s="102">
        <v>15</v>
      </c>
      <c r="E16" s="102">
        <v>42</v>
      </c>
      <c r="F16" s="102">
        <v>41</v>
      </c>
      <c r="G16" s="103">
        <v>52</v>
      </c>
      <c r="H16" s="102">
        <v>26</v>
      </c>
      <c r="I16" s="102">
        <v>22</v>
      </c>
      <c r="J16" s="103">
        <v>85</v>
      </c>
      <c r="K16" s="103">
        <v>22</v>
      </c>
      <c r="L16" s="1"/>
      <c r="M16" s="1"/>
      <c r="N16" s="1"/>
      <c r="O16" s="1"/>
    </row>
    <row r="17" spans="1:15" ht="12" customHeight="1">
      <c r="A17" s="279"/>
      <c r="B17" s="27" t="s">
        <v>11</v>
      </c>
      <c r="C17" s="102">
        <v>39</v>
      </c>
      <c r="D17" s="102">
        <v>13</v>
      </c>
      <c r="E17" s="102">
        <v>40</v>
      </c>
      <c r="F17" s="102">
        <v>47</v>
      </c>
      <c r="G17" s="103">
        <v>45</v>
      </c>
      <c r="H17" s="102">
        <v>22</v>
      </c>
      <c r="I17" s="102">
        <v>22</v>
      </c>
      <c r="J17" s="103">
        <v>88</v>
      </c>
      <c r="K17" s="103">
        <v>23</v>
      </c>
      <c r="L17" s="1"/>
      <c r="M17" s="1"/>
      <c r="N17" s="1"/>
      <c r="O17" s="1"/>
    </row>
    <row r="18" spans="1:15" ht="12" customHeight="1">
      <c r="A18" s="279"/>
      <c r="B18" s="30" t="s">
        <v>210</v>
      </c>
      <c r="C18" s="105">
        <v>42</v>
      </c>
      <c r="D18" s="105">
        <v>11</v>
      </c>
      <c r="E18" s="105">
        <v>42</v>
      </c>
      <c r="F18" s="105">
        <v>46</v>
      </c>
      <c r="G18" s="104">
        <v>44</v>
      </c>
      <c r="H18" s="105">
        <v>26</v>
      </c>
      <c r="I18" s="105">
        <v>24</v>
      </c>
      <c r="J18" s="104">
        <v>83</v>
      </c>
      <c r="K18" s="104">
        <v>23</v>
      </c>
      <c r="L18" s="1"/>
      <c r="M18" s="1"/>
      <c r="N18" s="1"/>
      <c r="O18" s="1"/>
    </row>
    <row r="19" spans="1:15" ht="12" customHeight="1">
      <c r="A19" s="279"/>
      <c r="B19" s="27" t="s">
        <v>211</v>
      </c>
      <c r="C19" s="102">
        <v>39</v>
      </c>
      <c r="D19" s="102">
        <v>12</v>
      </c>
      <c r="E19" s="102">
        <v>46</v>
      </c>
      <c r="F19" s="102">
        <v>43</v>
      </c>
      <c r="G19" s="103">
        <v>53</v>
      </c>
      <c r="H19" s="102">
        <v>25</v>
      </c>
      <c r="I19" s="102">
        <v>23</v>
      </c>
      <c r="J19" s="102">
        <v>77</v>
      </c>
      <c r="K19" s="103">
        <v>20</v>
      </c>
      <c r="L19" s="9"/>
      <c r="M19" s="10"/>
      <c r="N19" s="10"/>
      <c r="O19" s="10"/>
    </row>
    <row r="20" spans="1:15" ht="12" customHeight="1">
      <c r="A20" s="279"/>
      <c r="B20" s="27" t="s">
        <v>2</v>
      </c>
      <c r="C20" s="102">
        <v>40</v>
      </c>
      <c r="D20" s="102">
        <v>11</v>
      </c>
      <c r="E20" s="102">
        <v>43</v>
      </c>
      <c r="F20" s="102">
        <v>40</v>
      </c>
      <c r="G20" s="103">
        <v>51</v>
      </c>
      <c r="H20" s="102">
        <v>26</v>
      </c>
      <c r="I20" s="102">
        <v>20</v>
      </c>
      <c r="J20" s="102">
        <v>81</v>
      </c>
      <c r="K20" s="103">
        <v>21</v>
      </c>
      <c r="L20" s="9"/>
      <c r="M20" s="10"/>
      <c r="N20" s="10"/>
      <c r="O20" s="10"/>
    </row>
    <row r="21" spans="1:15" ht="12" customHeight="1">
      <c r="A21" s="279"/>
      <c r="B21" s="27" t="s">
        <v>3</v>
      </c>
      <c r="C21" s="102">
        <v>46</v>
      </c>
      <c r="D21" s="102">
        <v>14</v>
      </c>
      <c r="E21" s="102">
        <v>36</v>
      </c>
      <c r="F21" s="103">
        <v>40</v>
      </c>
      <c r="G21" s="103">
        <v>50</v>
      </c>
      <c r="H21" s="102">
        <v>25</v>
      </c>
      <c r="I21" s="102">
        <v>22</v>
      </c>
      <c r="J21" s="102">
        <v>83</v>
      </c>
      <c r="K21" s="103">
        <v>22</v>
      </c>
      <c r="L21" s="9"/>
      <c r="M21" s="10"/>
      <c r="N21" s="10"/>
      <c r="O21" s="10"/>
    </row>
    <row r="22" spans="1:15" ht="12" customHeight="1">
      <c r="A22" s="279"/>
      <c r="B22" s="27" t="s">
        <v>4</v>
      </c>
      <c r="C22" s="102">
        <v>44</v>
      </c>
      <c r="D22" s="102">
        <v>13</v>
      </c>
      <c r="E22" s="102">
        <v>40</v>
      </c>
      <c r="F22" s="102">
        <v>41</v>
      </c>
      <c r="G22" s="103">
        <v>51</v>
      </c>
      <c r="H22" s="102">
        <v>23</v>
      </c>
      <c r="I22" s="102">
        <v>23</v>
      </c>
      <c r="J22" s="102">
        <v>85</v>
      </c>
      <c r="K22" s="103">
        <v>20</v>
      </c>
      <c r="L22" s="9"/>
      <c r="M22" s="10"/>
      <c r="N22" s="10"/>
      <c r="O22" s="10"/>
    </row>
    <row r="23" spans="1:15" ht="12" customHeight="1">
      <c r="A23" s="279"/>
      <c r="B23" s="27" t="s">
        <v>5</v>
      </c>
      <c r="C23" s="102">
        <v>47</v>
      </c>
      <c r="D23" s="102">
        <v>11</v>
      </c>
      <c r="E23" s="102">
        <v>43</v>
      </c>
      <c r="F23" s="102">
        <v>39</v>
      </c>
      <c r="G23" s="103">
        <v>44</v>
      </c>
      <c r="H23" s="102">
        <v>29</v>
      </c>
      <c r="I23" s="102">
        <v>24</v>
      </c>
      <c r="J23" s="102">
        <v>90</v>
      </c>
      <c r="K23" s="103">
        <v>21</v>
      </c>
      <c r="L23" s="9"/>
      <c r="M23" s="9"/>
      <c r="N23" s="9"/>
      <c r="O23" s="10"/>
    </row>
    <row r="24" spans="1:15" ht="12" customHeight="1">
      <c r="A24" s="279"/>
      <c r="B24" s="27" t="s">
        <v>6</v>
      </c>
      <c r="C24" s="102">
        <v>45</v>
      </c>
      <c r="D24" s="102">
        <v>13</v>
      </c>
      <c r="E24" s="102">
        <v>43</v>
      </c>
      <c r="F24" s="102">
        <v>43</v>
      </c>
      <c r="G24" s="103">
        <v>45</v>
      </c>
      <c r="H24" s="102">
        <v>29</v>
      </c>
      <c r="I24" s="102">
        <v>22</v>
      </c>
      <c r="J24" s="102">
        <v>82</v>
      </c>
      <c r="K24" s="103">
        <v>20</v>
      </c>
      <c r="L24" s="9"/>
      <c r="M24" s="10"/>
      <c r="N24" s="10"/>
      <c r="O24" s="10"/>
    </row>
    <row r="25" spans="1:15" ht="12" customHeight="1">
      <c r="A25" s="279"/>
      <c r="B25" s="27" t="s">
        <v>7</v>
      </c>
      <c r="C25" s="102">
        <v>46</v>
      </c>
      <c r="D25" s="102">
        <v>16</v>
      </c>
      <c r="E25" s="102">
        <v>43</v>
      </c>
      <c r="F25" s="102">
        <v>47</v>
      </c>
      <c r="G25" s="103">
        <v>47</v>
      </c>
      <c r="H25" s="102">
        <v>25</v>
      </c>
      <c r="I25" s="102">
        <v>23</v>
      </c>
      <c r="J25" s="102">
        <v>77</v>
      </c>
      <c r="K25" s="103">
        <v>20</v>
      </c>
      <c r="L25" s="9"/>
      <c r="M25" s="10"/>
      <c r="N25" s="10"/>
      <c r="O25" s="10"/>
    </row>
    <row r="26" spans="1:15" ht="12" customHeight="1">
      <c r="A26" s="279"/>
      <c r="B26" s="27" t="s">
        <v>8</v>
      </c>
      <c r="C26" s="102">
        <v>47</v>
      </c>
      <c r="D26" s="102">
        <v>15</v>
      </c>
      <c r="E26" s="102">
        <v>42</v>
      </c>
      <c r="F26" s="102">
        <v>41</v>
      </c>
      <c r="G26" s="103">
        <v>42</v>
      </c>
      <c r="H26" s="102">
        <v>24</v>
      </c>
      <c r="I26" s="102">
        <v>23</v>
      </c>
      <c r="J26" s="103">
        <v>80</v>
      </c>
      <c r="K26" s="103">
        <v>26</v>
      </c>
      <c r="L26" s="9"/>
      <c r="M26" s="10"/>
      <c r="N26" s="10"/>
      <c r="O26" s="10"/>
    </row>
    <row r="27" spans="1:15" ht="12" customHeight="1">
      <c r="A27" s="279"/>
      <c r="B27" s="27" t="s">
        <v>9</v>
      </c>
      <c r="C27" s="102">
        <v>43</v>
      </c>
      <c r="D27" s="102">
        <v>15</v>
      </c>
      <c r="E27" s="102">
        <v>41</v>
      </c>
      <c r="F27" s="102">
        <v>42</v>
      </c>
      <c r="G27" s="103">
        <v>41</v>
      </c>
      <c r="H27" s="102">
        <v>24</v>
      </c>
      <c r="I27" s="102">
        <v>22</v>
      </c>
      <c r="J27" s="103">
        <v>85</v>
      </c>
      <c r="K27" s="103">
        <v>27</v>
      </c>
      <c r="L27" s="9"/>
      <c r="M27" s="10"/>
      <c r="N27" s="10"/>
      <c r="O27" s="10"/>
    </row>
    <row r="28" spans="1:15" ht="12" customHeight="1">
      <c r="A28" s="279"/>
      <c r="B28" s="27" t="s">
        <v>10</v>
      </c>
      <c r="C28" s="102">
        <v>44</v>
      </c>
      <c r="D28" s="102">
        <v>13</v>
      </c>
      <c r="E28" s="102">
        <v>44</v>
      </c>
      <c r="F28" s="102">
        <v>42</v>
      </c>
      <c r="G28" s="103">
        <v>46</v>
      </c>
      <c r="H28" s="102">
        <v>23</v>
      </c>
      <c r="I28" s="102">
        <v>23</v>
      </c>
      <c r="J28" s="103">
        <v>86</v>
      </c>
      <c r="K28" s="103">
        <v>24</v>
      </c>
      <c r="L28" s="9"/>
      <c r="M28" s="10"/>
      <c r="N28" s="10"/>
      <c r="O28" s="10"/>
    </row>
    <row r="29" spans="1:15" ht="12" customHeight="1">
      <c r="A29" s="279"/>
      <c r="B29" s="27" t="s">
        <v>11</v>
      </c>
      <c r="C29" s="102">
        <v>44</v>
      </c>
      <c r="D29" s="102">
        <v>10</v>
      </c>
      <c r="E29" s="102">
        <v>40</v>
      </c>
      <c r="F29" s="102">
        <v>43</v>
      </c>
      <c r="G29" s="103">
        <v>47</v>
      </c>
      <c r="H29" s="102">
        <v>22</v>
      </c>
      <c r="I29" s="102">
        <v>26</v>
      </c>
      <c r="J29" s="103">
        <v>89</v>
      </c>
      <c r="K29" s="103">
        <v>23</v>
      </c>
      <c r="L29" s="9"/>
      <c r="M29" s="10"/>
      <c r="N29" s="10"/>
      <c r="O29" s="10"/>
    </row>
    <row r="30" spans="1:15" ht="12" customHeight="1">
      <c r="A30" s="280"/>
      <c r="B30" s="27" t="s">
        <v>210</v>
      </c>
      <c r="C30" s="102">
        <v>41</v>
      </c>
      <c r="D30" s="102">
        <v>12</v>
      </c>
      <c r="E30" s="102">
        <v>43</v>
      </c>
      <c r="F30" s="102">
        <v>40</v>
      </c>
      <c r="G30" s="103">
        <v>45</v>
      </c>
      <c r="H30" s="102">
        <v>25</v>
      </c>
      <c r="I30" s="102">
        <v>27</v>
      </c>
      <c r="J30" s="103">
        <v>91</v>
      </c>
      <c r="K30" s="103">
        <v>24</v>
      </c>
      <c r="L30" s="1"/>
      <c r="M30" s="1"/>
      <c r="N30" s="1"/>
      <c r="O30" s="1"/>
    </row>
    <row r="31" spans="1:15" ht="12" customHeight="1">
      <c r="A31" s="8"/>
      <c r="B31" s="12" t="s">
        <v>212</v>
      </c>
      <c r="C31" s="60">
        <f aca="true" t="shared" si="0" ref="C31:K31">C30-C29</f>
        <v>-3</v>
      </c>
      <c r="D31" s="60">
        <f t="shared" si="0"/>
        <v>2</v>
      </c>
      <c r="E31" s="60">
        <f t="shared" si="0"/>
        <v>3</v>
      </c>
      <c r="F31" s="60">
        <f t="shared" si="0"/>
        <v>-3</v>
      </c>
      <c r="G31" s="60">
        <f t="shared" si="0"/>
        <v>-2</v>
      </c>
      <c r="H31" s="60">
        <f t="shared" si="0"/>
        <v>3</v>
      </c>
      <c r="I31" s="60">
        <f t="shared" si="0"/>
        <v>1</v>
      </c>
      <c r="J31" s="60">
        <f t="shared" si="0"/>
        <v>2</v>
      </c>
      <c r="K31" s="60">
        <f t="shared" si="0"/>
        <v>1</v>
      </c>
      <c r="L31" s="1"/>
      <c r="M31" s="1"/>
      <c r="N31" s="1"/>
      <c r="O31" s="1"/>
    </row>
    <row r="32" spans="1:15" ht="12" customHeight="1">
      <c r="A32" s="13"/>
      <c r="B32" s="14" t="s">
        <v>207</v>
      </c>
      <c r="C32" s="51">
        <f aca="true" t="shared" si="1" ref="C32:K32">C31/C29*100</f>
        <v>-6.8181818181818175</v>
      </c>
      <c r="D32" s="51">
        <f t="shared" si="1"/>
        <v>20</v>
      </c>
      <c r="E32" s="51">
        <f t="shared" si="1"/>
        <v>7.5</v>
      </c>
      <c r="F32" s="51">
        <f t="shared" si="1"/>
        <v>-6.976744186046512</v>
      </c>
      <c r="G32" s="51">
        <f t="shared" si="1"/>
        <v>-4.25531914893617</v>
      </c>
      <c r="H32" s="51">
        <f t="shared" si="1"/>
        <v>13.636363636363635</v>
      </c>
      <c r="I32" s="51">
        <f t="shared" si="1"/>
        <v>3.8461538461538463</v>
      </c>
      <c r="J32" s="51">
        <f t="shared" si="1"/>
        <v>2.247191011235955</v>
      </c>
      <c r="K32" s="51">
        <f t="shared" si="1"/>
        <v>4.3478260869565215</v>
      </c>
      <c r="L32" s="1"/>
      <c r="M32" s="15"/>
      <c r="N32" s="1"/>
      <c r="O32" s="1"/>
    </row>
    <row r="33" spans="1:15" ht="12" customHeight="1">
      <c r="A33" s="12"/>
      <c r="B33" s="4"/>
      <c r="C33" s="16"/>
      <c r="D33" s="4"/>
      <c r="E33" s="4"/>
      <c r="F33" s="4"/>
      <c r="G33" s="4"/>
      <c r="H33" s="4"/>
      <c r="I33" s="4"/>
      <c r="J33" s="17"/>
      <c r="K33" s="17"/>
      <c r="L33" s="1"/>
      <c r="M33" s="1"/>
      <c r="N33" s="1"/>
      <c r="O33" s="1"/>
    </row>
    <row r="34" spans="1:15" ht="12" customHeight="1">
      <c r="A34" s="281" t="s">
        <v>20</v>
      </c>
      <c r="B34" s="29" t="s">
        <v>140</v>
      </c>
      <c r="C34" s="45">
        <f>IF(C19*C7&lt;&gt;0,C19-C7,"  ")</f>
        <v>-5</v>
      </c>
      <c r="D34" s="45">
        <f aca="true" t="shared" si="2" ref="D34:K34">IF(D19*D7&lt;&gt;0,D19-D7,"  ")</f>
        <v>2</v>
      </c>
      <c r="E34" s="45">
        <f>IF(E19*E7&lt;&gt;0,E19-E7,"  ")</f>
        <v>11</v>
      </c>
      <c r="F34" s="45">
        <f>IF(F19*F7&lt;&gt;0,F19-F7,"  ")</f>
        <v>-2</v>
      </c>
      <c r="G34" s="45">
        <f>IF(G19*G7&lt;&gt;0,G19-G7,"  ")</f>
        <v>-1</v>
      </c>
      <c r="H34" s="45">
        <f t="shared" si="2"/>
        <v>0</v>
      </c>
      <c r="I34" s="45">
        <f t="shared" si="2"/>
        <v>0</v>
      </c>
      <c r="J34" s="45">
        <f t="shared" si="2"/>
        <v>1</v>
      </c>
      <c r="K34" s="45">
        <f t="shared" si="2"/>
        <v>2</v>
      </c>
      <c r="L34" s="1"/>
      <c r="M34" s="1"/>
      <c r="N34" s="1"/>
      <c r="O34" s="1"/>
    </row>
    <row r="35" spans="1:15" ht="12" customHeight="1">
      <c r="A35" s="282"/>
      <c r="B35" s="27" t="s">
        <v>2</v>
      </c>
      <c r="C35" s="47">
        <f>IF(C20*C8&lt;&gt;0,C20-C8,"  ")</f>
        <v>1</v>
      </c>
      <c r="D35" s="47">
        <f aca="true" t="shared" si="3" ref="D35:F36">IF(D20*D8&lt;&gt;0,D20-D8,"  ")</f>
        <v>0</v>
      </c>
      <c r="E35" s="47">
        <f t="shared" si="3"/>
        <v>3</v>
      </c>
      <c r="F35" s="47">
        <f t="shared" si="3"/>
        <v>-3</v>
      </c>
      <c r="G35" s="47">
        <f aca="true" t="shared" si="4" ref="G35:K36">IF(G20*G8&lt;&gt;0,G20-G8,"  ")</f>
        <v>-1</v>
      </c>
      <c r="H35" s="47">
        <f>IF(H20*H8&lt;&gt;0,H20-H8,"  ")</f>
        <v>3</v>
      </c>
      <c r="I35" s="47">
        <f>IF(I20*I8&lt;&gt;0,I20-I8,"  ")</f>
        <v>-2</v>
      </c>
      <c r="J35" s="47">
        <f>IF(J20*J8&lt;&gt;0,J20-J8,"  ")</f>
        <v>-1</v>
      </c>
      <c r="K35" s="47">
        <f>IF(K20*K8&lt;&gt;0,K20-K8,"  ")</f>
        <v>2</v>
      </c>
      <c r="L35" s="1"/>
      <c r="M35" s="1"/>
      <c r="N35" s="1"/>
      <c r="O35" s="1"/>
    </row>
    <row r="36" spans="1:15" ht="12" customHeight="1">
      <c r="A36" s="282" t="s">
        <v>213</v>
      </c>
      <c r="B36" s="27" t="s">
        <v>3</v>
      </c>
      <c r="C36" s="47">
        <f>IF(C21*C9&lt;&gt;0,C21-C9,"  ")</f>
        <v>11</v>
      </c>
      <c r="D36" s="47">
        <f t="shared" si="3"/>
        <v>-2</v>
      </c>
      <c r="E36" s="47">
        <f t="shared" si="3"/>
        <v>-1</v>
      </c>
      <c r="F36" s="47">
        <f t="shared" si="3"/>
        <v>-5</v>
      </c>
      <c r="G36" s="47">
        <f t="shared" si="4"/>
        <v>4</v>
      </c>
      <c r="H36" s="47">
        <f t="shared" si="4"/>
        <v>5</v>
      </c>
      <c r="I36" s="47">
        <f t="shared" si="4"/>
        <v>0</v>
      </c>
      <c r="J36" s="47">
        <f t="shared" si="4"/>
        <v>-8</v>
      </c>
      <c r="K36" s="47">
        <f t="shared" si="4"/>
        <v>0</v>
      </c>
      <c r="L36" s="1"/>
      <c r="M36" s="1"/>
      <c r="N36" s="1"/>
      <c r="O36" s="1"/>
    </row>
    <row r="37" spans="1:15" ht="12" customHeight="1">
      <c r="A37" s="282" t="s">
        <v>13</v>
      </c>
      <c r="B37" s="27" t="s">
        <v>4</v>
      </c>
      <c r="C37" s="47">
        <f aca="true" t="shared" si="5" ref="C37:K45">SUBSTITUTE(C22,"-",0)-SUBSTITUTE(C10,"-",0)</f>
        <v>7</v>
      </c>
      <c r="D37" s="47">
        <f t="shared" si="5"/>
        <v>-3</v>
      </c>
      <c r="E37" s="47">
        <f t="shared" si="5"/>
        <v>-2</v>
      </c>
      <c r="F37" s="47">
        <f t="shared" si="5"/>
        <v>-2</v>
      </c>
      <c r="G37" s="47">
        <f t="shared" si="5"/>
        <v>8</v>
      </c>
      <c r="H37" s="47">
        <f t="shared" si="5"/>
        <v>5</v>
      </c>
      <c r="I37" s="47">
        <f t="shared" si="5"/>
        <v>0</v>
      </c>
      <c r="J37" s="47">
        <f t="shared" si="5"/>
        <v>-7</v>
      </c>
      <c r="K37" s="47">
        <f t="shared" si="5"/>
        <v>1</v>
      </c>
      <c r="L37" s="1"/>
      <c r="M37" s="1"/>
      <c r="N37" s="1"/>
      <c r="O37" s="1"/>
    </row>
    <row r="38" spans="1:15" ht="12" customHeight="1">
      <c r="A38" s="282" t="s">
        <v>14</v>
      </c>
      <c r="B38" s="27" t="s">
        <v>5</v>
      </c>
      <c r="C38" s="47">
        <f t="shared" si="5"/>
        <v>7</v>
      </c>
      <c r="D38" s="47">
        <f t="shared" si="5"/>
        <v>-2</v>
      </c>
      <c r="E38" s="47">
        <f t="shared" si="5"/>
        <v>1</v>
      </c>
      <c r="F38" s="47">
        <f t="shared" si="5"/>
        <v>-1</v>
      </c>
      <c r="G38" s="47">
        <f t="shared" si="5"/>
        <v>0</v>
      </c>
      <c r="H38" s="47">
        <f t="shared" si="5"/>
        <v>1</v>
      </c>
      <c r="I38" s="47">
        <f t="shared" si="5"/>
        <v>-1</v>
      </c>
      <c r="J38" s="47">
        <f t="shared" si="5"/>
        <v>5</v>
      </c>
      <c r="K38" s="47">
        <f t="shared" si="5"/>
        <v>-3</v>
      </c>
      <c r="L38" s="1"/>
      <c r="M38" s="1"/>
      <c r="N38" s="1"/>
      <c r="O38" s="1"/>
    </row>
    <row r="39" spans="1:15" ht="12" customHeight="1">
      <c r="A39" s="282" t="s">
        <v>15</v>
      </c>
      <c r="B39" s="27" t="s">
        <v>6</v>
      </c>
      <c r="C39" s="47">
        <f t="shared" si="5"/>
        <v>3</v>
      </c>
      <c r="D39" s="47">
        <f t="shared" si="5"/>
        <v>4</v>
      </c>
      <c r="E39" s="47">
        <f t="shared" si="5"/>
        <v>3</v>
      </c>
      <c r="F39" s="47">
        <f t="shared" si="5"/>
        <v>-1</v>
      </c>
      <c r="G39" s="47">
        <f t="shared" si="5"/>
        <v>1</v>
      </c>
      <c r="H39" s="47">
        <f t="shared" si="5"/>
        <v>-3</v>
      </c>
      <c r="I39" s="47">
        <f t="shared" si="5"/>
        <v>-3</v>
      </c>
      <c r="J39" s="47">
        <f t="shared" si="5"/>
        <v>0</v>
      </c>
      <c r="K39" s="47">
        <f t="shared" si="5"/>
        <v>-4</v>
      </c>
      <c r="L39" s="1"/>
      <c r="M39" s="1"/>
      <c r="N39" s="1"/>
      <c r="O39" s="1"/>
    </row>
    <row r="40" spans="1:15" ht="12" customHeight="1">
      <c r="A40" s="282" t="s">
        <v>16</v>
      </c>
      <c r="B40" s="27" t="s">
        <v>7</v>
      </c>
      <c r="C40" s="47">
        <f t="shared" si="5"/>
        <v>5</v>
      </c>
      <c r="D40" s="47">
        <f t="shared" si="5"/>
        <v>2</v>
      </c>
      <c r="E40" s="47">
        <f t="shared" si="5"/>
        <v>1</v>
      </c>
      <c r="F40" s="47">
        <f t="shared" si="5"/>
        <v>-1</v>
      </c>
      <c r="G40" s="47">
        <f t="shared" si="5"/>
        <v>3</v>
      </c>
      <c r="H40" s="47">
        <f t="shared" si="5"/>
        <v>-1</v>
      </c>
      <c r="I40" s="47">
        <f t="shared" si="5"/>
        <v>3</v>
      </c>
      <c r="J40" s="47">
        <f t="shared" si="5"/>
        <v>-5</v>
      </c>
      <c r="K40" s="47">
        <f t="shared" si="5"/>
        <v>-3</v>
      </c>
      <c r="L40" s="1"/>
      <c r="M40" s="1"/>
      <c r="N40" s="1"/>
      <c r="O40" s="1"/>
    </row>
    <row r="41" spans="1:15" ht="12" customHeight="1">
      <c r="A41" s="282" t="s">
        <v>17</v>
      </c>
      <c r="B41" s="27" t="s">
        <v>8</v>
      </c>
      <c r="C41" s="47">
        <f t="shared" si="5"/>
        <v>3</v>
      </c>
      <c r="D41" s="47">
        <f t="shared" si="5"/>
        <v>1</v>
      </c>
      <c r="E41" s="47">
        <f t="shared" si="5"/>
        <v>2</v>
      </c>
      <c r="F41" s="47">
        <f t="shared" si="5"/>
        <v>-7</v>
      </c>
      <c r="G41" s="47">
        <f t="shared" si="5"/>
        <v>-2</v>
      </c>
      <c r="H41" s="47">
        <f t="shared" si="5"/>
        <v>3</v>
      </c>
      <c r="I41" s="47">
        <f t="shared" si="5"/>
        <v>-1</v>
      </c>
      <c r="J41" s="47">
        <f t="shared" si="5"/>
        <v>-5</v>
      </c>
      <c r="K41" s="47">
        <f t="shared" si="5"/>
        <v>3</v>
      </c>
      <c r="L41" s="1"/>
      <c r="M41" s="1"/>
      <c r="N41" s="1"/>
      <c r="O41" s="1"/>
    </row>
    <row r="42" spans="1:15" ht="12" customHeight="1">
      <c r="A42" s="282" t="s">
        <v>18</v>
      </c>
      <c r="B42" s="27" t="s">
        <v>9</v>
      </c>
      <c r="C42" s="47">
        <f t="shared" si="5"/>
        <v>0</v>
      </c>
      <c r="D42" s="47">
        <f t="shared" si="5"/>
        <v>1</v>
      </c>
      <c r="E42" s="47">
        <f t="shared" si="5"/>
        <v>5</v>
      </c>
      <c r="F42" s="47">
        <f t="shared" si="5"/>
        <v>1</v>
      </c>
      <c r="G42" s="47">
        <f t="shared" si="5"/>
        <v>-8</v>
      </c>
      <c r="H42" s="47">
        <f t="shared" si="5"/>
        <v>1</v>
      </c>
      <c r="I42" s="47">
        <f t="shared" si="5"/>
        <v>-6</v>
      </c>
      <c r="J42" s="47">
        <f t="shared" si="5"/>
        <v>3</v>
      </c>
      <c r="K42" s="47">
        <f t="shared" si="5"/>
        <v>2</v>
      </c>
      <c r="L42" s="1"/>
      <c r="M42" s="1"/>
      <c r="N42" s="1"/>
      <c r="O42" s="1"/>
    </row>
    <row r="43" spans="1:15" ht="12" customHeight="1">
      <c r="A43" s="282" t="s">
        <v>12</v>
      </c>
      <c r="B43" s="27" t="s">
        <v>10</v>
      </c>
      <c r="C43" s="47">
        <f t="shared" si="5"/>
        <v>4</v>
      </c>
      <c r="D43" s="47">
        <f t="shared" si="5"/>
        <v>-2</v>
      </c>
      <c r="E43" s="47">
        <f t="shared" si="5"/>
        <v>2</v>
      </c>
      <c r="F43" s="47">
        <f t="shared" si="5"/>
        <v>1</v>
      </c>
      <c r="G43" s="47">
        <f t="shared" si="5"/>
        <v>-6</v>
      </c>
      <c r="H43" s="47">
        <f t="shared" si="5"/>
        <v>-3</v>
      </c>
      <c r="I43" s="47">
        <f t="shared" si="5"/>
        <v>1</v>
      </c>
      <c r="J43" s="47">
        <f t="shared" si="5"/>
        <v>1</v>
      </c>
      <c r="K43" s="47">
        <f t="shared" si="5"/>
        <v>2</v>
      </c>
      <c r="L43" s="1"/>
      <c r="M43" s="1"/>
      <c r="N43" s="1"/>
      <c r="O43" s="1"/>
    </row>
    <row r="44" spans="1:15" ht="12" customHeight="1">
      <c r="A44" s="282"/>
      <c r="B44" s="27" t="s">
        <v>11</v>
      </c>
      <c r="C44" s="47">
        <f t="shared" si="5"/>
        <v>5</v>
      </c>
      <c r="D44" s="47">
        <f t="shared" si="5"/>
        <v>-3</v>
      </c>
      <c r="E44" s="47">
        <f t="shared" si="5"/>
        <v>0</v>
      </c>
      <c r="F44" s="47">
        <f t="shared" si="5"/>
        <v>-4</v>
      </c>
      <c r="G44" s="47">
        <f t="shared" si="5"/>
        <v>2</v>
      </c>
      <c r="H44" s="47">
        <f t="shared" si="5"/>
        <v>0</v>
      </c>
      <c r="I44" s="47">
        <f t="shared" si="5"/>
        <v>4</v>
      </c>
      <c r="J44" s="47">
        <f t="shared" si="5"/>
        <v>1</v>
      </c>
      <c r="K44" s="47">
        <f t="shared" si="5"/>
        <v>0</v>
      </c>
      <c r="L44" s="1"/>
      <c r="M44" s="1"/>
      <c r="N44" s="1"/>
      <c r="O44" s="1"/>
    </row>
    <row r="45" spans="1:15" ht="12" customHeight="1">
      <c r="A45" s="283"/>
      <c r="B45" s="30" t="s">
        <v>144</v>
      </c>
      <c r="C45" s="49">
        <f t="shared" si="5"/>
        <v>-1</v>
      </c>
      <c r="D45" s="49">
        <f t="shared" si="5"/>
        <v>1</v>
      </c>
      <c r="E45" s="49">
        <f t="shared" si="5"/>
        <v>1</v>
      </c>
      <c r="F45" s="49">
        <f t="shared" si="5"/>
        <v>-6</v>
      </c>
      <c r="G45" s="49">
        <f t="shared" si="5"/>
        <v>1</v>
      </c>
      <c r="H45" s="49">
        <f t="shared" si="5"/>
        <v>-1</v>
      </c>
      <c r="I45" s="49">
        <f t="shared" si="5"/>
        <v>3</v>
      </c>
      <c r="J45" s="49">
        <f t="shared" si="5"/>
        <v>8</v>
      </c>
      <c r="K45" s="49">
        <f t="shared" si="5"/>
        <v>1</v>
      </c>
      <c r="L45" s="1"/>
      <c r="M45" s="1"/>
      <c r="N45" s="1"/>
      <c r="O45" s="1"/>
    </row>
    <row r="46" spans="1:15" ht="12" customHeight="1">
      <c r="A46" s="12"/>
      <c r="B46" s="4"/>
      <c r="C46" s="11"/>
      <c r="D46" s="26"/>
      <c r="E46" s="26"/>
      <c r="F46" s="26"/>
      <c r="G46" s="26"/>
      <c r="H46" s="26"/>
      <c r="I46" s="26"/>
      <c r="J46" s="26"/>
      <c r="K46" s="26"/>
      <c r="L46" s="1"/>
      <c r="M46" s="1"/>
      <c r="N46" s="1"/>
      <c r="O46" s="1"/>
    </row>
    <row r="47" spans="1:15" ht="12" customHeight="1">
      <c r="A47" s="272" t="s">
        <v>21</v>
      </c>
      <c r="B47" s="29" t="s">
        <v>140</v>
      </c>
      <c r="C47" s="40">
        <f aca="true" t="shared" si="6" ref="C47:K58">IF(C7&gt;=10,C34/C7*100,"※")</f>
        <v>-11.363636363636363</v>
      </c>
      <c r="D47" s="147">
        <f t="shared" si="6"/>
        <v>20</v>
      </c>
      <c r="E47" s="40">
        <f t="shared" si="6"/>
        <v>31.428571428571427</v>
      </c>
      <c r="F47" s="40">
        <f t="shared" si="6"/>
        <v>-4.444444444444445</v>
      </c>
      <c r="G47" s="40">
        <f t="shared" si="6"/>
        <v>-1.8518518518518516</v>
      </c>
      <c r="H47" s="40">
        <f t="shared" si="6"/>
        <v>0</v>
      </c>
      <c r="I47" s="40">
        <f t="shared" si="6"/>
        <v>0</v>
      </c>
      <c r="J47" s="40">
        <f t="shared" si="6"/>
        <v>1.3157894736842104</v>
      </c>
      <c r="K47" s="40">
        <f t="shared" si="6"/>
        <v>11.11111111111111</v>
      </c>
      <c r="L47" s="1"/>
      <c r="M47" s="1"/>
      <c r="N47" s="1"/>
      <c r="O47" s="1"/>
    </row>
    <row r="48" spans="1:15" ht="12" customHeight="1">
      <c r="A48" s="273"/>
      <c r="B48" s="27" t="s">
        <v>2</v>
      </c>
      <c r="C48" s="42">
        <f t="shared" si="6"/>
        <v>2.564102564102564</v>
      </c>
      <c r="D48" s="42">
        <f t="shared" si="6"/>
        <v>0</v>
      </c>
      <c r="E48" s="42">
        <f>IF(E8&gt;=10,E35/E8*100,"※")</f>
        <v>7.5</v>
      </c>
      <c r="F48" s="42">
        <f t="shared" si="6"/>
        <v>-6.976744186046512</v>
      </c>
      <c r="G48" s="42">
        <f t="shared" si="6"/>
        <v>-1.9230769230769231</v>
      </c>
      <c r="H48" s="42">
        <f>IF(H8&gt;=10,H35/H8*100,"※")</f>
        <v>13.043478260869565</v>
      </c>
      <c r="I48" s="42">
        <f t="shared" si="6"/>
        <v>-9.090909090909092</v>
      </c>
      <c r="J48" s="42">
        <f t="shared" si="6"/>
        <v>-1.2195121951219512</v>
      </c>
      <c r="K48" s="42">
        <f t="shared" si="6"/>
        <v>10.526315789473683</v>
      </c>
      <c r="L48" s="1"/>
      <c r="M48" s="1"/>
      <c r="N48" s="1"/>
      <c r="O48" s="1"/>
    </row>
    <row r="49" spans="1:15" ht="12" customHeight="1">
      <c r="A49" s="273" t="s">
        <v>145</v>
      </c>
      <c r="B49" s="27" t="s">
        <v>3</v>
      </c>
      <c r="C49" s="42">
        <f t="shared" si="6"/>
        <v>31.428571428571427</v>
      </c>
      <c r="D49" s="42">
        <f t="shared" si="6"/>
        <v>-12.5</v>
      </c>
      <c r="E49" s="42">
        <f>IF(E9&gt;=10,E36/E9*100,"※")</f>
        <v>-2.7027027027027026</v>
      </c>
      <c r="F49" s="42">
        <f t="shared" si="6"/>
        <v>-11.11111111111111</v>
      </c>
      <c r="G49" s="42">
        <f t="shared" si="6"/>
        <v>8.695652173913043</v>
      </c>
      <c r="H49" s="42">
        <f>IF(H9&gt;=10,H36/H9*100,"※")</f>
        <v>25</v>
      </c>
      <c r="I49" s="42">
        <f t="shared" si="6"/>
        <v>0</v>
      </c>
      <c r="J49" s="42">
        <f t="shared" si="6"/>
        <v>-8.791208791208792</v>
      </c>
      <c r="K49" s="42">
        <f t="shared" si="6"/>
        <v>0</v>
      </c>
      <c r="L49" s="1"/>
      <c r="M49" s="1"/>
      <c r="N49" s="1"/>
      <c r="O49" s="1"/>
    </row>
    <row r="50" spans="1:15" ht="12" customHeight="1">
      <c r="A50" s="273" t="s">
        <v>13</v>
      </c>
      <c r="B50" s="27" t="s">
        <v>4</v>
      </c>
      <c r="C50" s="42">
        <f t="shared" si="6"/>
        <v>18.91891891891892</v>
      </c>
      <c r="D50" s="42">
        <f>IF(D10&gt;=10,D37/D10*100,"※")</f>
        <v>-18.75</v>
      </c>
      <c r="E50" s="42">
        <f>IF(E10&gt;=10,E37/E10*100,"※")</f>
        <v>-4.761904761904762</v>
      </c>
      <c r="F50" s="42">
        <f>IF(F10&gt;=10,F37/F10*100,"※")</f>
        <v>-4.651162790697675</v>
      </c>
      <c r="G50" s="42">
        <f>IF(G10&gt;=10,G37/G10*100,"※")</f>
        <v>18.6046511627907</v>
      </c>
      <c r="H50" s="42">
        <f>IF(H10&gt;=10,H37/H10*100,"※")</f>
        <v>27.77777777777778</v>
      </c>
      <c r="I50" s="42">
        <f>IF(I10&gt;=10,I37/I10*100,"※")</f>
        <v>0</v>
      </c>
      <c r="J50" s="42">
        <f t="shared" si="6"/>
        <v>-7.608695652173914</v>
      </c>
      <c r="K50" s="42">
        <f t="shared" si="6"/>
        <v>5.263157894736842</v>
      </c>
      <c r="L50" s="1"/>
      <c r="M50" s="1"/>
      <c r="N50" s="1"/>
      <c r="O50" s="1"/>
    </row>
    <row r="51" spans="1:15" ht="12" customHeight="1">
      <c r="A51" s="273" t="s">
        <v>14</v>
      </c>
      <c r="B51" s="27" t="s">
        <v>5</v>
      </c>
      <c r="C51" s="42">
        <f t="shared" si="6"/>
        <v>17.5</v>
      </c>
      <c r="D51" s="42">
        <f t="shared" si="6"/>
        <v>-15.384615384615385</v>
      </c>
      <c r="E51" s="42">
        <f t="shared" si="6"/>
        <v>2.380952380952381</v>
      </c>
      <c r="F51" s="42">
        <f t="shared" si="6"/>
        <v>-2.5</v>
      </c>
      <c r="G51" s="42">
        <f t="shared" si="6"/>
        <v>0</v>
      </c>
      <c r="H51" s="42">
        <f t="shared" si="6"/>
        <v>3.571428571428571</v>
      </c>
      <c r="I51" s="42">
        <f t="shared" si="6"/>
        <v>-4</v>
      </c>
      <c r="J51" s="42">
        <f t="shared" si="6"/>
        <v>5.88235294117647</v>
      </c>
      <c r="K51" s="42">
        <f t="shared" si="6"/>
        <v>-12.5</v>
      </c>
      <c r="L51" s="1"/>
      <c r="M51" s="1"/>
      <c r="N51" s="1"/>
      <c r="O51" s="1"/>
    </row>
    <row r="52" spans="1:15" ht="12" customHeight="1">
      <c r="A52" s="273" t="s">
        <v>15</v>
      </c>
      <c r="B52" s="27" t="s">
        <v>6</v>
      </c>
      <c r="C52" s="42">
        <f t="shared" si="6"/>
        <v>7.142857142857142</v>
      </c>
      <c r="D52" s="78" t="str">
        <f t="shared" si="6"/>
        <v>※</v>
      </c>
      <c r="E52" s="42">
        <f t="shared" si="6"/>
        <v>7.5</v>
      </c>
      <c r="F52" s="42">
        <f t="shared" si="6"/>
        <v>-2.272727272727273</v>
      </c>
      <c r="G52" s="42">
        <f t="shared" si="6"/>
        <v>2.272727272727273</v>
      </c>
      <c r="H52" s="42">
        <f t="shared" si="6"/>
        <v>-9.375</v>
      </c>
      <c r="I52" s="42">
        <f t="shared" si="6"/>
        <v>-12</v>
      </c>
      <c r="J52" s="42">
        <f t="shared" si="6"/>
        <v>0</v>
      </c>
      <c r="K52" s="42">
        <f t="shared" si="6"/>
        <v>-16.666666666666664</v>
      </c>
      <c r="L52" s="1"/>
      <c r="M52" s="1"/>
      <c r="N52" s="1"/>
      <c r="O52" s="1"/>
    </row>
    <row r="53" spans="1:15" ht="12" customHeight="1">
      <c r="A53" s="273" t="s">
        <v>16</v>
      </c>
      <c r="B53" s="27" t="s">
        <v>7</v>
      </c>
      <c r="C53" s="42">
        <f t="shared" si="6"/>
        <v>12.195121951219512</v>
      </c>
      <c r="D53" s="42">
        <f t="shared" si="6"/>
        <v>14.285714285714285</v>
      </c>
      <c r="E53" s="42">
        <f t="shared" si="6"/>
        <v>2.380952380952381</v>
      </c>
      <c r="F53" s="42">
        <f t="shared" si="6"/>
        <v>-2.083333333333333</v>
      </c>
      <c r="G53" s="42">
        <f t="shared" si="6"/>
        <v>6.8181818181818175</v>
      </c>
      <c r="H53" s="42">
        <f t="shared" si="6"/>
        <v>-3.8461538461538463</v>
      </c>
      <c r="I53" s="42">
        <f t="shared" si="6"/>
        <v>15</v>
      </c>
      <c r="J53" s="42">
        <f t="shared" si="6"/>
        <v>-6.097560975609756</v>
      </c>
      <c r="K53" s="42">
        <f t="shared" si="6"/>
        <v>-13.043478260869565</v>
      </c>
      <c r="L53" s="1"/>
      <c r="M53" s="1"/>
      <c r="N53" s="1"/>
      <c r="O53" s="1"/>
    </row>
    <row r="54" spans="1:15" ht="12" customHeight="1">
      <c r="A54" s="273" t="s">
        <v>17</v>
      </c>
      <c r="B54" s="27" t="s">
        <v>8</v>
      </c>
      <c r="C54" s="42">
        <f t="shared" si="6"/>
        <v>6.8181818181818175</v>
      </c>
      <c r="D54" s="42">
        <f t="shared" si="6"/>
        <v>7.142857142857142</v>
      </c>
      <c r="E54" s="42">
        <f t="shared" si="6"/>
        <v>5</v>
      </c>
      <c r="F54" s="42">
        <f t="shared" si="6"/>
        <v>-14.583333333333334</v>
      </c>
      <c r="G54" s="42">
        <f t="shared" si="6"/>
        <v>-4.545454545454546</v>
      </c>
      <c r="H54" s="42">
        <f t="shared" si="6"/>
        <v>14.285714285714285</v>
      </c>
      <c r="I54" s="42">
        <f t="shared" si="6"/>
        <v>-4.166666666666666</v>
      </c>
      <c r="J54" s="42">
        <f t="shared" si="6"/>
        <v>-5.88235294117647</v>
      </c>
      <c r="K54" s="42">
        <f t="shared" si="6"/>
        <v>13.043478260869565</v>
      </c>
      <c r="L54" s="1"/>
      <c r="M54" s="1"/>
      <c r="N54" s="1"/>
      <c r="O54" s="1"/>
    </row>
    <row r="55" spans="1:15" ht="12" customHeight="1">
      <c r="A55" s="273" t="s">
        <v>18</v>
      </c>
      <c r="B55" s="27" t="s">
        <v>9</v>
      </c>
      <c r="C55" s="42">
        <f t="shared" si="6"/>
        <v>0</v>
      </c>
      <c r="D55" s="42">
        <f t="shared" si="6"/>
        <v>7.142857142857142</v>
      </c>
      <c r="E55" s="42">
        <f t="shared" si="6"/>
        <v>13.88888888888889</v>
      </c>
      <c r="F55" s="42">
        <f t="shared" si="6"/>
        <v>2.4390243902439024</v>
      </c>
      <c r="G55" s="42">
        <f t="shared" si="6"/>
        <v>-16.3265306122449</v>
      </c>
      <c r="H55" s="42">
        <f t="shared" si="6"/>
        <v>4.3478260869565215</v>
      </c>
      <c r="I55" s="42">
        <f t="shared" si="6"/>
        <v>-21.428571428571427</v>
      </c>
      <c r="J55" s="42">
        <f t="shared" si="6"/>
        <v>3.6585365853658534</v>
      </c>
      <c r="K55" s="42">
        <f t="shared" si="6"/>
        <v>8</v>
      </c>
      <c r="L55" s="1"/>
      <c r="M55" s="1"/>
      <c r="N55" s="1"/>
      <c r="O55" s="1"/>
    </row>
    <row r="56" spans="1:15" ht="12" customHeight="1">
      <c r="A56" s="273" t="s">
        <v>12</v>
      </c>
      <c r="B56" s="27" t="s">
        <v>10</v>
      </c>
      <c r="C56" s="42">
        <f t="shared" si="6"/>
        <v>10</v>
      </c>
      <c r="D56" s="42">
        <f t="shared" si="6"/>
        <v>-13.333333333333334</v>
      </c>
      <c r="E56" s="42">
        <f t="shared" si="6"/>
        <v>4.761904761904762</v>
      </c>
      <c r="F56" s="42">
        <f t="shared" si="6"/>
        <v>2.4390243902439024</v>
      </c>
      <c r="G56" s="42">
        <f t="shared" si="6"/>
        <v>-11.538461538461538</v>
      </c>
      <c r="H56" s="42">
        <f t="shared" si="6"/>
        <v>-11.538461538461538</v>
      </c>
      <c r="I56" s="42">
        <f t="shared" si="6"/>
        <v>4.545454545454546</v>
      </c>
      <c r="J56" s="42">
        <f t="shared" si="6"/>
        <v>1.1764705882352942</v>
      </c>
      <c r="K56" s="42">
        <f t="shared" si="6"/>
        <v>9.090909090909092</v>
      </c>
      <c r="L56" s="1"/>
      <c r="M56" s="1"/>
      <c r="N56" s="1"/>
      <c r="O56" s="1"/>
    </row>
    <row r="57" spans="1:15" ht="12" customHeight="1">
      <c r="A57" s="273"/>
      <c r="B57" s="27" t="s">
        <v>11</v>
      </c>
      <c r="C57" s="42">
        <f>IF(C17&gt;=10,C44/C17*100,"※")</f>
        <v>12.82051282051282</v>
      </c>
      <c r="D57" s="42">
        <f t="shared" si="6"/>
        <v>-23.076923076923077</v>
      </c>
      <c r="E57" s="42">
        <f t="shared" si="6"/>
        <v>0</v>
      </c>
      <c r="F57" s="42">
        <f t="shared" si="6"/>
        <v>-8.51063829787234</v>
      </c>
      <c r="G57" s="42">
        <f t="shared" si="6"/>
        <v>4.444444444444445</v>
      </c>
      <c r="H57" s="42">
        <f t="shared" si="6"/>
        <v>0</v>
      </c>
      <c r="I57" s="42">
        <f t="shared" si="6"/>
        <v>18.181818181818183</v>
      </c>
      <c r="J57" s="42">
        <f t="shared" si="6"/>
        <v>1.1363636363636365</v>
      </c>
      <c r="K57" s="42">
        <f t="shared" si="6"/>
        <v>0</v>
      </c>
      <c r="L57" s="1"/>
      <c r="M57" s="1"/>
      <c r="N57" s="1"/>
      <c r="O57" s="1"/>
    </row>
    <row r="58" spans="1:15" ht="12" customHeight="1">
      <c r="A58" s="274"/>
      <c r="B58" s="30" t="s">
        <v>144</v>
      </c>
      <c r="C58" s="44">
        <f>IF(C18&gt;=10,C45/C18*100,"※")</f>
        <v>-2.380952380952381</v>
      </c>
      <c r="D58" s="44">
        <f t="shared" si="6"/>
        <v>9.090909090909092</v>
      </c>
      <c r="E58" s="44">
        <f t="shared" si="6"/>
        <v>2.380952380952381</v>
      </c>
      <c r="F58" s="44">
        <f t="shared" si="6"/>
        <v>-13.043478260869565</v>
      </c>
      <c r="G58" s="44">
        <f t="shared" si="6"/>
        <v>2.272727272727273</v>
      </c>
      <c r="H58" s="44">
        <f t="shared" si="6"/>
        <v>-3.8461538461538463</v>
      </c>
      <c r="I58" s="44">
        <f t="shared" si="6"/>
        <v>12.5</v>
      </c>
      <c r="J58" s="44">
        <f t="shared" si="6"/>
        <v>9.63855421686747</v>
      </c>
      <c r="K58" s="44">
        <f t="shared" si="6"/>
        <v>4.3478260869565215</v>
      </c>
      <c r="L58" s="1"/>
      <c r="M58" s="1"/>
      <c r="N58" s="1"/>
      <c r="O58" s="1"/>
    </row>
    <row r="59" spans="1:15" ht="12">
      <c r="A59" s="26"/>
      <c r="B59" s="11"/>
      <c r="C59" s="19"/>
      <c r="D59" s="19"/>
      <c r="E59" s="19"/>
      <c r="F59" s="19"/>
      <c r="G59" s="19"/>
      <c r="H59" s="19"/>
      <c r="I59" s="19"/>
      <c r="J59" s="19"/>
      <c r="K59" s="19"/>
      <c r="L59" s="1"/>
      <c r="M59" s="1"/>
      <c r="N59" s="1"/>
      <c r="O59" s="1"/>
    </row>
    <row r="60" spans="1:15" ht="12">
      <c r="A60" s="26"/>
      <c r="B60" s="11"/>
      <c r="C60" s="19"/>
      <c r="D60" s="19"/>
      <c r="E60" s="19"/>
      <c r="F60" s="19"/>
      <c r="G60" s="19"/>
      <c r="H60" s="19"/>
      <c r="I60" s="19"/>
      <c r="J60" s="19"/>
      <c r="K60" s="19"/>
      <c r="L60" s="1"/>
      <c r="M60" s="1"/>
      <c r="N60" s="1"/>
      <c r="O60" s="1"/>
    </row>
    <row r="61" spans="1:15" ht="12">
      <c r="A61" s="26"/>
      <c r="B61" s="11"/>
      <c r="C61" s="19"/>
      <c r="D61" s="19"/>
      <c r="E61" s="19"/>
      <c r="F61" s="19"/>
      <c r="G61" s="19"/>
      <c r="H61" s="19"/>
      <c r="I61" s="19"/>
      <c r="J61" s="19"/>
      <c r="K61" s="19"/>
      <c r="L61" s="1"/>
      <c r="M61" s="1"/>
      <c r="N61" s="1"/>
      <c r="O61" s="1"/>
    </row>
    <row r="62" spans="1:15" ht="12">
      <c r="A62" s="26"/>
      <c r="B62" s="11"/>
      <c r="C62" s="19"/>
      <c r="D62" s="19"/>
      <c r="E62" s="19"/>
      <c r="F62" s="19"/>
      <c r="G62" s="19"/>
      <c r="H62" s="19"/>
      <c r="I62" s="19"/>
      <c r="J62" s="19"/>
      <c r="K62" s="19"/>
      <c r="L62" s="1"/>
      <c r="M62" s="1"/>
      <c r="N62" s="1"/>
      <c r="O62" s="1"/>
    </row>
    <row r="63" spans="1:15" ht="12">
      <c r="A63" s="26"/>
      <c r="B63" s="20"/>
      <c r="C63" s="21"/>
      <c r="D63" s="20"/>
      <c r="E63" s="20"/>
      <c r="F63" s="20"/>
      <c r="G63" s="20"/>
      <c r="H63" s="20"/>
      <c r="I63" s="20"/>
      <c r="J63" s="21"/>
      <c r="K63" s="21"/>
      <c r="L63" s="1"/>
      <c r="M63" s="1"/>
      <c r="N63" s="1"/>
      <c r="O63" s="1"/>
    </row>
    <row r="64" spans="1:15" ht="12">
      <c r="A64" s="23"/>
      <c r="B64" s="1"/>
      <c r="C64" s="2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">
      <c r="A65" s="23"/>
      <c r="B65" s="1"/>
      <c r="C65" s="2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">
      <c r="A66" s="23"/>
      <c r="B66" s="1"/>
      <c r="C66" s="2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">
      <c r="A67" s="23"/>
      <c r="B67" s="1"/>
      <c r="C67" s="2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">
      <c r="A68" s="2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">
      <c r="A69" s="2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">
      <c r="A70" s="2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">
      <c r="A71" s="2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">
      <c r="A72" s="2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">
      <c r="A73" s="2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">
      <c r="A74" s="23"/>
      <c r="B74" s="1"/>
      <c r="C74" s="2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">
      <c r="A75" s="2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">
      <c r="A76" s="2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">
      <c r="A77" s="2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">
      <c r="A78" s="2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">
      <c r="A79" s="2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">
      <c r="A80" s="2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">
      <c r="A81" s="23"/>
      <c r="B81" s="1"/>
      <c r="C81" s="2"/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</row>
    <row r="82" spans="1:15" ht="12">
      <c r="A82" s="23"/>
      <c r="B82" s="1"/>
      <c r="C82" s="22"/>
      <c r="D82" s="2"/>
      <c r="E82" s="2"/>
      <c r="F82" s="2"/>
      <c r="G82" s="1"/>
      <c r="H82" s="10"/>
      <c r="I82" s="10"/>
      <c r="J82" s="1"/>
      <c r="K82" s="1"/>
      <c r="L82" s="1"/>
      <c r="M82" s="1"/>
      <c r="N82" s="1"/>
      <c r="O82" s="1"/>
    </row>
    <row r="83" spans="1:15" ht="12">
      <c r="A83" s="23"/>
      <c r="B83" s="1"/>
      <c r="C83" s="1"/>
      <c r="D83" s="1"/>
      <c r="E83" s="1"/>
      <c r="F83" s="1"/>
      <c r="G83" s="1"/>
      <c r="H83" s="10"/>
      <c r="I83" s="10"/>
      <c r="J83" s="1"/>
      <c r="K83" s="1"/>
      <c r="L83" s="1"/>
      <c r="M83" s="1"/>
      <c r="N83" s="1"/>
      <c r="O83" s="1"/>
    </row>
    <row r="84" spans="1:15" ht="12">
      <c r="A84" s="23"/>
      <c r="B84" s="1"/>
      <c r="C84" s="1"/>
      <c r="D84" s="1"/>
      <c r="E84" s="1"/>
      <c r="F84" s="1"/>
      <c r="G84" s="1"/>
      <c r="H84" s="10"/>
      <c r="I84" s="10"/>
      <c r="J84" s="1"/>
      <c r="K84" s="1"/>
      <c r="L84" s="1"/>
      <c r="M84" s="1"/>
      <c r="N84" s="1"/>
      <c r="O84" s="1"/>
    </row>
  </sheetData>
  <mergeCells count="11">
    <mergeCell ref="A47:A58"/>
    <mergeCell ref="A1:K1"/>
    <mergeCell ref="A7:A30"/>
    <mergeCell ref="A34:A45"/>
    <mergeCell ref="D5:D6"/>
    <mergeCell ref="E5:E6"/>
    <mergeCell ref="F5:F6"/>
    <mergeCell ref="H5:H6"/>
    <mergeCell ref="I5:I6"/>
    <mergeCell ref="J5:J6"/>
    <mergeCell ref="K5:K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84"/>
  <sheetViews>
    <sheetView zoomScale="85" zoomScaleNormal="85" workbookViewId="0" topLeftCell="A1">
      <selection activeCell="A1" sqref="A1:K1"/>
    </sheetView>
  </sheetViews>
  <sheetFormatPr defaultColWidth="9.00390625" defaultRowHeight="13.5"/>
  <cols>
    <col min="1" max="1" width="3.00390625" style="32" customWidth="1"/>
    <col min="2" max="2" width="11.625" style="31" customWidth="1"/>
    <col min="3" max="11" width="7.875" style="31" customWidth="1"/>
    <col min="12" max="16384" width="9.00390625" style="31" customWidth="1"/>
  </cols>
  <sheetData>
    <row r="1" spans="1:15" ht="13.5">
      <c r="A1" s="277" t="s">
        <v>72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1"/>
      <c r="M1" s="1"/>
      <c r="N1" s="1"/>
      <c r="O1" s="1"/>
    </row>
    <row r="2" spans="1:15" ht="12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">
      <c r="A3" s="24"/>
      <c r="B3" s="2" t="s">
        <v>0</v>
      </c>
      <c r="C3" s="2"/>
      <c r="D3" s="2"/>
      <c r="E3" s="2"/>
      <c r="F3" s="2"/>
      <c r="G3" s="2"/>
      <c r="H3" s="2"/>
      <c r="I3" s="2"/>
      <c r="J3" s="2"/>
      <c r="K3" s="69" t="s">
        <v>58</v>
      </c>
      <c r="L3" s="1"/>
      <c r="M3" s="1"/>
      <c r="N3" s="1"/>
      <c r="O3" s="1"/>
    </row>
    <row r="4" spans="1:15" ht="14.25" customHeight="1">
      <c r="A4" s="8"/>
      <c r="B4" s="3"/>
      <c r="C4" s="96"/>
      <c r="D4" s="96"/>
      <c r="E4" s="96"/>
      <c r="F4" s="96"/>
      <c r="G4" s="96"/>
      <c r="H4" s="96"/>
      <c r="I4" s="96"/>
      <c r="J4" s="96"/>
      <c r="K4" s="96"/>
      <c r="L4" s="1"/>
      <c r="M4" s="1"/>
      <c r="N4" s="1"/>
      <c r="O4" s="1"/>
    </row>
    <row r="5" spans="1:15" ht="51.75" customHeight="1">
      <c r="A5" s="25"/>
      <c r="B5" s="95" t="s">
        <v>1</v>
      </c>
      <c r="C5" s="97" t="s">
        <v>61</v>
      </c>
      <c r="D5" s="275" t="s">
        <v>62</v>
      </c>
      <c r="E5" s="275" t="s">
        <v>63</v>
      </c>
      <c r="F5" s="275" t="s">
        <v>65</v>
      </c>
      <c r="G5" s="97" t="s">
        <v>70</v>
      </c>
      <c r="H5" s="275" t="s">
        <v>66</v>
      </c>
      <c r="I5" s="275" t="s">
        <v>67</v>
      </c>
      <c r="J5" s="275" t="s">
        <v>68</v>
      </c>
      <c r="K5" s="275" t="s">
        <v>69</v>
      </c>
      <c r="L5" s="1"/>
      <c r="M5" s="1"/>
      <c r="N5" s="1"/>
      <c r="O5" s="1"/>
    </row>
    <row r="6" spans="1:15" ht="41.25" customHeight="1">
      <c r="A6" s="25"/>
      <c r="B6" s="151" t="s">
        <v>30</v>
      </c>
      <c r="C6" s="152" t="s">
        <v>64</v>
      </c>
      <c r="D6" s="276"/>
      <c r="E6" s="276"/>
      <c r="F6" s="276"/>
      <c r="G6" s="152" t="s">
        <v>64</v>
      </c>
      <c r="H6" s="276"/>
      <c r="I6" s="276"/>
      <c r="J6" s="276"/>
      <c r="K6" s="276"/>
      <c r="L6" s="1"/>
      <c r="M6" s="1"/>
      <c r="N6" s="1"/>
      <c r="O6" s="1"/>
    </row>
    <row r="7" spans="1:15" ht="12" customHeight="1">
      <c r="A7" s="278" t="s">
        <v>19</v>
      </c>
      <c r="B7" s="27" t="s">
        <v>214</v>
      </c>
      <c r="C7" s="106">
        <v>49</v>
      </c>
      <c r="D7" s="106">
        <v>1</v>
      </c>
      <c r="E7" s="106">
        <v>74</v>
      </c>
      <c r="F7" s="106">
        <v>33</v>
      </c>
      <c r="G7" s="107">
        <v>42</v>
      </c>
      <c r="H7" s="106">
        <v>7</v>
      </c>
      <c r="I7" s="106">
        <v>2</v>
      </c>
      <c r="J7" s="106">
        <v>14</v>
      </c>
      <c r="K7" s="107">
        <v>16</v>
      </c>
      <c r="L7" s="1"/>
      <c r="M7" s="1"/>
      <c r="N7" s="1"/>
      <c r="O7" s="1"/>
    </row>
    <row r="8" spans="1:15" ht="12" customHeight="1">
      <c r="A8" s="279"/>
      <c r="B8" s="27" t="s">
        <v>2</v>
      </c>
      <c r="C8" s="106">
        <v>51</v>
      </c>
      <c r="D8" s="106">
        <v>1</v>
      </c>
      <c r="E8" s="106">
        <v>68</v>
      </c>
      <c r="F8" s="106">
        <v>30</v>
      </c>
      <c r="G8" s="107">
        <v>43</v>
      </c>
      <c r="H8" s="106">
        <v>6</v>
      </c>
      <c r="I8" s="106">
        <v>1</v>
      </c>
      <c r="J8" s="106">
        <v>12</v>
      </c>
      <c r="K8" s="107">
        <v>21</v>
      </c>
      <c r="L8" s="1"/>
      <c r="M8" s="1"/>
      <c r="N8" s="1"/>
      <c r="O8" s="1"/>
    </row>
    <row r="9" spans="1:15" ht="12" customHeight="1">
      <c r="A9" s="279"/>
      <c r="B9" s="27" t="s">
        <v>3</v>
      </c>
      <c r="C9" s="106">
        <v>49</v>
      </c>
      <c r="D9" s="106">
        <v>1</v>
      </c>
      <c r="E9" s="106">
        <v>69</v>
      </c>
      <c r="F9" s="106">
        <v>31</v>
      </c>
      <c r="G9" s="107">
        <v>45</v>
      </c>
      <c r="H9" s="106">
        <v>5</v>
      </c>
      <c r="I9" s="106">
        <v>1</v>
      </c>
      <c r="J9" s="106">
        <v>13</v>
      </c>
      <c r="K9" s="107">
        <v>18</v>
      </c>
      <c r="L9" s="1"/>
      <c r="M9" s="1"/>
      <c r="N9" s="1"/>
      <c r="O9" s="1"/>
    </row>
    <row r="10" spans="1:15" ht="12" customHeight="1">
      <c r="A10" s="279"/>
      <c r="B10" s="27" t="s">
        <v>4</v>
      </c>
      <c r="C10" s="106">
        <v>47</v>
      </c>
      <c r="D10" s="106">
        <v>1</v>
      </c>
      <c r="E10" s="106">
        <v>74</v>
      </c>
      <c r="F10" s="106">
        <v>34</v>
      </c>
      <c r="G10" s="107">
        <v>45</v>
      </c>
      <c r="H10" s="106">
        <v>6</v>
      </c>
      <c r="I10" s="106">
        <v>2</v>
      </c>
      <c r="J10" s="106">
        <v>13</v>
      </c>
      <c r="K10" s="107">
        <v>16</v>
      </c>
      <c r="L10" s="1"/>
      <c r="M10" s="1"/>
      <c r="N10" s="1"/>
      <c r="O10" s="1"/>
    </row>
    <row r="11" spans="1:15" ht="12" customHeight="1">
      <c r="A11" s="279"/>
      <c r="B11" s="27" t="s">
        <v>5</v>
      </c>
      <c r="C11" s="106">
        <v>51</v>
      </c>
      <c r="D11" s="106">
        <v>1</v>
      </c>
      <c r="E11" s="106">
        <v>79</v>
      </c>
      <c r="F11" s="106">
        <v>30</v>
      </c>
      <c r="G11" s="107">
        <v>53</v>
      </c>
      <c r="H11" s="106">
        <v>7</v>
      </c>
      <c r="I11" s="106">
        <v>1</v>
      </c>
      <c r="J11" s="106">
        <v>16</v>
      </c>
      <c r="K11" s="107">
        <v>16</v>
      </c>
      <c r="L11" s="1"/>
      <c r="M11" s="1"/>
      <c r="N11" s="1"/>
      <c r="O11" s="1"/>
    </row>
    <row r="12" spans="1:15" ht="12" customHeight="1">
      <c r="A12" s="279"/>
      <c r="B12" s="27" t="s">
        <v>6</v>
      </c>
      <c r="C12" s="106">
        <v>54</v>
      </c>
      <c r="D12" s="106">
        <v>1</v>
      </c>
      <c r="E12" s="106">
        <v>80</v>
      </c>
      <c r="F12" s="106">
        <v>33</v>
      </c>
      <c r="G12" s="107">
        <v>51</v>
      </c>
      <c r="H12" s="106">
        <v>9</v>
      </c>
      <c r="I12" s="106">
        <v>1</v>
      </c>
      <c r="J12" s="106">
        <v>13</v>
      </c>
      <c r="K12" s="107">
        <v>19</v>
      </c>
      <c r="L12" s="1"/>
      <c r="M12" s="1"/>
      <c r="N12" s="1"/>
      <c r="O12" s="1"/>
    </row>
    <row r="13" spans="1:15" ht="12" customHeight="1">
      <c r="A13" s="279"/>
      <c r="B13" s="27" t="s">
        <v>7</v>
      </c>
      <c r="C13" s="106">
        <v>54</v>
      </c>
      <c r="D13" s="106">
        <v>1</v>
      </c>
      <c r="E13" s="106">
        <v>83</v>
      </c>
      <c r="F13" s="106">
        <v>35</v>
      </c>
      <c r="G13" s="107">
        <v>47</v>
      </c>
      <c r="H13" s="106">
        <v>7</v>
      </c>
      <c r="I13" s="106">
        <v>1</v>
      </c>
      <c r="J13" s="106">
        <v>11</v>
      </c>
      <c r="K13" s="107">
        <v>16</v>
      </c>
      <c r="L13" s="1"/>
      <c r="M13" s="1"/>
      <c r="N13" s="1"/>
      <c r="O13" s="1"/>
    </row>
    <row r="14" spans="1:15" ht="12" customHeight="1">
      <c r="A14" s="279"/>
      <c r="B14" s="27" t="s">
        <v>8</v>
      </c>
      <c r="C14" s="106">
        <v>53</v>
      </c>
      <c r="D14" s="106">
        <v>1</v>
      </c>
      <c r="E14" s="106">
        <v>84</v>
      </c>
      <c r="F14" s="106">
        <v>34</v>
      </c>
      <c r="G14" s="107">
        <v>43</v>
      </c>
      <c r="H14" s="106">
        <v>5</v>
      </c>
      <c r="I14" s="106">
        <v>2</v>
      </c>
      <c r="J14" s="106">
        <v>14</v>
      </c>
      <c r="K14" s="107">
        <v>18</v>
      </c>
      <c r="L14" s="1"/>
      <c r="M14" s="1"/>
      <c r="N14" s="1"/>
      <c r="O14" s="1"/>
    </row>
    <row r="15" spans="1:15" ht="12" customHeight="1">
      <c r="A15" s="279"/>
      <c r="B15" s="27" t="s">
        <v>9</v>
      </c>
      <c r="C15" s="106">
        <v>51</v>
      </c>
      <c r="D15" s="106">
        <v>1</v>
      </c>
      <c r="E15" s="106">
        <v>84</v>
      </c>
      <c r="F15" s="106">
        <v>36</v>
      </c>
      <c r="G15" s="107">
        <v>52</v>
      </c>
      <c r="H15" s="106">
        <v>5</v>
      </c>
      <c r="I15" s="106">
        <v>1</v>
      </c>
      <c r="J15" s="106">
        <v>18</v>
      </c>
      <c r="K15" s="107">
        <v>14</v>
      </c>
      <c r="L15" s="1"/>
      <c r="M15" s="1"/>
      <c r="N15" s="1"/>
      <c r="O15" s="1"/>
    </row>
    <row r="16" spans="1:15" ht="12" customHeight="1">
      <c r="A16" s="279"/>
      <c r="B16" s="27" t="s">
        <v>10</v>
      </c>
      <c r="C16" s="106">
        <v>53</v>
      </c>
      <c r="D16" s="106">
        <v>1</v>
      </c>
      <c r="E16" s="106">
        <v>78</v>
      </c>
      <c r="F16" s="106">
        <v>37</v>
      </c>
      <c r="G16" s="107">
        <v>50</v>
      </c>
      <c r="H16" s="106">
        <v>5</v>
      </c>
      <c r="I16" s="106">
        <v>1</v>
      </c>
      <c r="J16" s="106">
        <v>16</v>
      </c>
      <c r="K16" s="107">
        <v>15</v>
      </c>
      <c r="L16" s="1"/>
      <c r="M16" s="1"/>
      <c r="N16" s="1"/>
      <c r="O16" s="1"/>
    </row>
    <row r="17" spans="1:15" ht="12" customHeight="1">
      <c r="A17" s="279"/>
      <c r="B17" s="27" t="s">
        <v>11</v>
      </c>
      <c r="C17" s="106">
        <v>52</v>
      </c>
      <c r="D17" s="106">
        <v>1</v>
      </c>
      <c r="E17" s="106">
        <v>76</v>
      </c>
      <c r="F17" s="106">
        <v>33</v>
      </c>
      <c r="G17" s="107">
        <v>51</v>
      </c>
      <c r="H17" s="106">
        <v>7</v>
      </c>
      <c r="I17" s="106">
        <v>2</v>
      </c>
      <c r="J17" s="106">
        <v>17</v>
      </c>
      <c r="K17" s="107">
        <v>18</v>
      </c>
      <c r="L17" s="1"/>
      <c r="M17" s="1"/>
      <c r="N17" s="1"/>
      <c r="O17" s="1"/>
    </row>
    <row r="18" spans="1:15" ht="12" customHeight="1">
      <c r="A18" s="279"/>
      <c r="B18" s="30" t="s">
        <v>215</v>
      </c>
      <c r="C18" s="109">
        <v>47</v>
      </c>
      <c r="D18" s="109">
        <v>0</v>
      </c>
      <c r="E18" s="109">
        <v>82</v>
      </c>
      <c r="F18" s="109">
        <v>34</v>
      </c>
      <c r="G18" s="108">
        <v>56</v>
      </c>
      <c r="H18" s="109">
        <v>8</v>
      </c>
      <c r="I18" s="109">
        <v>2</v>
      </c>
      <c r="J18" s="109">
        <v>19</v>
      </c>
      <c r="K18" s="108">
        <v>16</v>
      </c>
      <c r="L18" s="1"/>
      <c r="M18" s="1"/>
      <c r="N18" s="1"/>
      <c r="O18" s="1"/>
    </row>
    <row r="19" spans="1:15" ht="12" customHeight="1">
      <c r="A19" s="279"/>
      <c r="B19" s="27" t="s">
        <v>216</v>
      </c>
      <c r="C19" s="106">
        <v>47</v>
      </c>
      <c r="D19" s="106">
        <v>1</v>
      </c>
      <c r="E19" s="106">
        <v>76</v>
      </c>
      <c r="F19" s="106">
        <v>37</v>
      </c>
      <c r="G19" s="107">
        <v>53</v>
      </c>
      <c r="H19" s="106">
        <v>6</v>
      </c>
      <c r="I19" s="106">
        <v>1</v>
      </c>
      <c r="J19" s="106">
        <v>17</v>
      </c>
      <c r="K19" s="107">
        <v>17</v>
      </c>
      <c r="L19" s="9"/>
      <c r="M19" s="10"/>
      <c r="N19" s="10"/>
      <c r="O19" s="10"/>
    </row>
    <row r="20" spans="1:15" ht="12" customHeight="1">
      <c r="A20" s="279"/>
      <c r="B20" s="27" t="s">
        <v>2</v>
      </c>
      <c r="C20" s="106">
        <v>51</v>
      </c>
      <c r="D20" s="106">
        <v>1</v>
      </c>
      <c r="E20" s="106">
        <v>73</v>
      </c>
      <c r="F20" s="106">
        <v>34</v>
      </c>
      <c r="G20" s="107">
        <v>45</v>
      </c>
      <c r="H20" s="106">
        <v>8</v>
      </c>
      <c r="I20" s="106">
        <v>1</v>
      </c>
      <c r="J20" s="106">
        <v>15</v>
      </c>
      <c r="K20" s="107">
        <v>20</v>
      </c>
      <c r="L20" s="9"/>
      <c r="M20" s="10"/>
      <c r="N20" s="10"/>
      <c r="O20" s="10"/>
    </row>
    <row r="21" spans="1:15" ht="12" customHeight="1">
      <c r="A21" s="279"/>
      <c r="B21" s="27" t="s">
        <v>3</v>
      </c>
      <c r="C21" s="106">
        <v>46</v>
      </c>
      <c r="D21" s="106">
        <v>0</v>
      </c>
      <c r="E21" s="106">
        <v>70</v>
      </c>
      <c r="F21" s="106">
        <v>31</v>
      </c>
      <c r="G21" s="107">
        <v>48</v>
      </c>
      <c r="H21" s="106">
        <v>13</v>
      </c>
      <c r="I21" s="106">
        <v>0</v>
      </c>
      <c r="J21" s="106">
        <v>18</v>
      </c>
      <c r="K21" s="107">
        <v>20</v>
      </c>
      <c r="L21" s="9"/>
      <c r="M21" s="10"/>
      <c r="N21" s="10"/>
      <c r="O21" s="10"/>
    </row>
    <row r="22" spans="1:15" ht="12" customHeight="1">
      <c r="A22" s="279"/>
      <c r="B22" s="27" t="s">
        <v>4</v>
      </c>
      <c r="C22" s="106">
        <v>48</v>
      </c>
      <c r="D22" s="259" t="s">
        <v>217</v>
      </c>
      <c r="E22" s="106">
        <v>67</v>
      </c>
      <c r="F22" s="106">
        <v>31</v>
      </c>
      <c r="G22" s="107">
        <v>54</v>
      </c>
      <c r="H22" s="106">
        <v>10</v>
      </c>
      <c r="I22" s="106">
        <v>1</v>
      </c>
      <c r="J22" s="106">
        <v>18</v>
      </c>
      <c r="K22" s="107">
        <v>15</v>
      </c>
      <c r="L22" s="9"/>
      <c r="M22" s="10"/>
      <c r="N22" s="10"/>
      <c r="O22" s="10"/>
    </row>
    <row r="23" spans="1:15" ht="12" customHeight="1">
      <c r="A23" s="279"/>
      <c r="B23" s="27" t="s">
        <v>5</v>
      </c>
      <c r="C23" s="106">
        <v>54</v>
      </c>
      <c r="D23" s="106">
        <v>1</v>
      </c>
      <c r="E23" s="106">
        <v>73</v>
      </c>
      <c r="F23" s="106">
        <v>29</v>
      </c>
      <c r="G23" s="107">
        <v>48</v>
      </c>
      <c r="H23" s="106">
        <v>10</v>
      </c>
      <c r="I23" s="106">
        <v>2</v>
      </c>
      <c r="J23" s="106">
        <v>14</v>
      </c>
      <c r="K23" s="107">
        <v>15</v>
      </c>
      <c r="L23" s="9"/>
      <c r="M23" s="9"/>
      <c r="N23" s="9"/>
      <c r="O23" s="10"/>
    </row>
    <row r="24" spans="1:15" ht="12" customHeight="1">
      <c r="A24" s="279"/>
      <c r="B24" s="27" t="s">
        <v>6</v>
      </c>
      <c r="C24" s="106">
        <v>53</v>
      </c>
      <c r="D24" s="106">
        <v>1</v>
      </c>
      <c r="E24" s="106">
        <v>80</v>
      </c>
      <c r="F24" s="106">
        <v>32</v>
      </c>
      <c r="G24" s="107">
        <v>48</v>
      </c>
      <c r="H24" s="106">
        <v>9</v>
      </c>
      <c r="I24" s="106">
        <v>1</v>
      </c>
      <c r="J24" s="106">
        <v>14</v>
      </c>
      <c r="K24" s="107">
        <v>17</v>
      </c>
      <c r="L24" s="9"/>
      <c r="M24" s="10"/>
      <c r="N24" s="10"/>
      <c r="O24" s="10"/>
    </row>
    <row r="25" spans="1:15" ht="12" customHeight="1">
      <c r="A25" s="279"/>
      <c r="B25" s="27" t="s">
        <v>7</v>
      </c>
      <c r="C25" s="106">
        <v>48</v>
      </c>
      <c r="D25" s="106">
        <v>1</v>
      </c>
      <c r="E25" s="106">
        <v>91</v>
      </c>
      <c r="F25" s="106">
        <v>33</v>
      </c>
      <c r="G25" s="107">
        <v>55</v>
      </c>
      <c r="H25" s="106">
        <v>8</v>
      </c>
      <c r="I25" s="106">
        <v>0</v>
      </c>
      <c r="J25" s="106">
        <v>16</v>
      </c>
      <c r="K25" s="107">
        <v>17</v>
      </c>
      <c r="L25" s="9"/>
      <c r="M25" s="10"/>
      <c r="N25" s="10"/>
      <c r="O25" s="10"/>
    </row>
    <row r="26" spans="1:15" ht="12" customHeight="1">
      <c r="A26" s="279"/>
      <c r="B26" s="27" t="s">
        <v>8</v>
      </c>
      <c r="C26" s="106">
        <v>49</v>
      </c>
      <c r="D26" s="106">
        <v>1</v>
      </c>
      <c r="E26" s="106">
        <v>89</v>
      </c>
      <c r="F26" s="106">
        <v>33</v>
      </c>
      <c r="G26" s="107">
        <v>54</v>
      </c>
      <c r="H26" s="106">
        <v>7</v>
      </c>
      <c r="I26" s="106">
        <v>1</v>
      </c>
      <c r="J26" s="106">
        <v>20</v>
      </c>
      <c r="K26" s="107">
        <v>17</v>
      </c>
      <c r="L26" s="9"/>
      <c r="M26" s="10"/>
      <c r="N26" s="10"/>
      <c r="O26" s="10"/>
    </row>
    <row r="27" spans="1:15" ht="12" customHeight="1">
      <c r="A27" s="279"/>
      <c r="B27" s="27" t="s">
        <v>9</v>
      </c>
      <c r="C27" s="106">
        <v>50</v>
      </c>
      <c r="D27" s="106">
        <v>1</v>
      </c>
      <c r="E27" s="106">
        <v>80</v>
      </c>
      <c r="F27" s="106">
        <v>34</v>
      </c>
      <c r="G27" s="107">
        <v>50</v>
      </c>
      <c r="H27" s="106">
        <v>7</v>
      </c>
      <c r="I27" s="106">
        <v>1</v>
      </c>
      <c r="J27" s="106">
        <v>18</v>
      </c>
      <c r="K27" s="107">
        <v>18</v>
      </c>
      <c r="L27" s="9"/>
      <c r="M27" s="10"/>
      <c r="N27" s="10"/>
      <c r="O27" s="10"/>
    </row>
    <row r="28" spans="1:15" ht="12" customHeight="1">
      <c r="A28" s="279"/>
      <c r="B28" s="27" t="s">
        <v>10</v>
      </c>
      <c r="C28" s="106">
        <v>49</v>
      </c>
      <c r="D28" s="106">
        <v>2</v>
      </c>
      <c r="E28" s="106">
        <v>77</v>
      </c>
      <c r="F28" s="106">
        <v>33</v>
      </c>
      <c r="G28" s="107">
        <v>50</v>
      </c>
      <c r="H28" s="106">
        <v>5</v>
      </c>
      <c r="I28" s="106">
        <v>2</v>
      </c>
      <c r="J28" s="106">
        <v>17</v>
      </c>
      <c r="K28" s="107">
        <v>18</v>
      </c>
      <c r="L28" s="9"/>
      <c r="M28" s="10"/>
      <c r="N28" s="10"/>
      <c r="O28" s="10"/>
    </row>
    <row r="29" spans="1:15" ht="12" customHeight="1">
      <c r="A29" s="279"/>
      <c r="B29" s="27" t="s">
        <v>11</v>
      </c>
      <c r="C29" s="106">
        <v>52</v>
      </c>
      <c r="D29" s="106">
        <v>1</v>
      </c>
      <c r="E29" s="106">
        <v>78</v>
      </c>
      <c r="F29" s="106">
        <v>34</v>
      </c>
      <c r="G29" s="107">
        <v>56</v>
      </c>
      <c r="H29" s="106">
        <v>6</v>
      </c>
      <c r="I29" s="106">
        <v>2</v>
      </c>
      <c r="J29" s="106">
        <v>18</v>
      </c>
      <c r="K29" s="107">
        <v>18</v>
      </c>
      <c r="L29" s="9"/>
      <c r="M29" s="10"/>
      <c r="N29" s="10"/>
      <c r="O29" s="10"/>
    </row>
    <row r="30" spans="1:15" ht="12" customHeight="1">
      <c r="A30" s="280"/>
      <c r="B30" s="27" t="s">
        <v>215</v>
      </c>
      <c r="C30" s="106">
        <v>49</v>
      </c>
      <c r="D30" s="106">
        <v>2</v>
      </c>
      <c r="E30" s="106">
        <v>78</v>
      </c>
      <c r="F30" s="106">
        <v>34</v>
      </c>
      <c r="G30" s="107">
        <v>54</v>
      </c>
      <c r="H30" s="106">
        <v>11</v>
      </c>
      <c r="I30" s="106">
        <v>2</v>
      </c>
      <c r="J30" s="106">
        <v>22</v>
      </c>
      <c r="K30" s="107">
        <v>19</v>
      </c>
      <c r="L30" s="1"/>
      <c r="M30" s="1"/>
      <c r="N30" s="1"/>
      <c r="O30" s="1"/>
    </row>
    <row r="31" spans="1:15" ht="12" customHeight="1">
      <c r="A31" s="8"/>
      <c r="B31" s="12" t="s">
        <v>218</v>
      </c>
      <c r="C31" s="60">
        <f aca="true" t="shared" si="0" ref="C31:K31">C30-C29</f>
        <v>-3</v>
      </c>
      <c r="D31" s="60">
        <f t="shared" si="0"/>
        <v>1</v>
      </c>
      <c r="E31" s="60">
        <f t="shared" si="0"/>
        <v>0</v>
      </c>
      <c r="F31" s="60">
        <f t="shared" si="0"/>
        <v>0</v>
      </c>
      <c r="G31" s="60">
        <f t="shared" si="0"/>
        <v>-2</v>
      </c>
      <c r="H31" s="60">
        <f t="shared" si="0"/>
        <v>5</v>
      </c>
      <c r="I31" s="60">
        <f t="shared" si="0"/>
        <v>0</v>
      </c>
      <c r="J31" s="60">
        <f t="shared" si="0"/>
        <v>4</v>
      </c>
      <c r="K31" s="60">
        <f t="shared" si="0"/>
        <v>1</v>
      </c>
      <c r="L31" s="1"/>
      <c r="M31" s="1"/>
      <c r="N31" s="1"/>
      <c r="O31" s="1"/>
    </row>
    <row r="32" spans="1:15" ht="12" customHeight="1">
      <c r="A32" s="13"/>
      <c r="B32" s="14" t="s">
        <v>186</v>
      </c>
      <c r="C32" s="51">
        <f aca="true" t="shared" si="1" ref="C32:K32">IF(OR(C29="-",C29=0),"※",IF(C31="-",0,C31/C29*100))</f>
        <v>-5.769230769230769</v>
      </c>
      <c r="D32" s="51">
        <f t="shared" si="1"/>
        <v>100</v>
      </c>
      <c r="E32" s="51">
        <f t="shared" si="1"/>
        <v>0</v>
      </c>
      <c r="F32" s="51">
        <f t="shared" si="1"/>
        <v>0</v>
      </c>
      <c r="G32" s="51">
        <f t="shared" si="1"/>
        <v>-3.571428571428571</v>
      </c>
      <c r="H32" s="51">
        <f t="shared" si="1"/>
        <v>83.33333333333334</v>
      </c>
      <c r="I32" s="51">
        <f t="shared" si="1"/>
        <v>0</v>
      </c>
      <c r="J32" s="51">
        <f t="shared" si="1"/>
        <v>22.22222222222222</v>
      </c>
      <c r="K32" s="51">
        <f t="shared" si="1"/>
        <v>5.555555555555555</v>
      </c>
      <c r="L32" s="1"/>
      <c r="M32" s="15"/>
      <c r="N32" s="1"/>
      <c r="O32" s="1"/>
    </row>
    <row r="33" spans="1:15" ht="12" customHeight="1">
      <c r="A33" s="12"/>
      <c r="B33" s="4"/>
      <c r="C33" s="16"/>
      <c r="D33" s="4"/>
      <c r="E33" s="4"/>
      <c r="F33" s="4"/>
      <c r="G33" s="4"/>
      <c r="H33" s="4"/>
      <c r="I33" s="4"/>
      <c r="J33" s="17"/>
      <c r="K33" s="17"/>
      <c r="L33" s="1"/>
      <c r="M33" s="1"/>
      <c r="N33" s="1"/>
      <c r="O33" s="1"/>
    </row>
    <row r="34" spans="1:15" ht="12" customHeight="1">
      <c r="A34" s="281" t="s">
        <v>20</v>
      </c>
      <c r="B34" s="29" t="s">
        <v>193</v>
      </c>
      <c r="C34" s="45">
        <f aca="true" t="shared" si="2" ref="C34:K35">IF(C19*C7&lt;&gt;0,C19-C7,"  ")</f>
        <v>-2</v>
      </c>
      <c r="D34" s="45">
        <f t="shared" si="2"/>
        <v>0</v>
      </c>
      <c r="E34" s="45">
        <f t="shared" si="2"/>
        <v>2</v>
      </c>
      <c r="F34" s="45">
        <f t="shared" si="2"/>
        <v>4</v>
      </c>
      <c r="G34" s="45">
        <f t="shared" si="2"/>
        <v>11</v>
      </c>
      <c r="H34" s="45">
        <f t="shared" si="2"/>
        <v>-1</v>
      </c>
      <c r="I34" s="45">
        <f t="shared" si="2"/>
        <v>-1</v>
      </c>
      <c r="J34" s="45">
        <f t="shared" si="2"/>
        <v>3</v>
      </c>
      <c r="K34" s="45">
        <f t="shared" si="2"/>
        <v>1</v>
      </c>
      <c r="L34" s="1"/>
      <c r="M34" s="1"/>
      <c r="N34" s="1"/>
      <c r="O34" s="1"/>
    </row>
    <row r="35" spans="1:15" ht="12" customHeight="1">
      <c r="A35" s="282"/>
      <c r="B35" s="27" t="s">
        <v>2</v>
      </c>
      <c r="C35" s="47">
        <f t="shared" si="2"/>
        <v>0</v>
      </c>
      <c r="D35" s="47">
        <f t="shared" si="2"/>
        <v>0</v>
      </c>
      <c r="E35" s="47">
        <f t="shared" si="2"/>
        <v>5</v>
      </c>
      <c r="F35" s="47">
        <f t="shared" si="2"/>
        <v>4</v>
      </c>
      <c r="G35" s="47">
        <f t="shared" si="2"/>
        <v>2</v>
      </c>
      <c r="H35" s="47">
        <f t="shared" si="2"/>
        <v>2</v>
      </c>
      <c r="I35" s="47">
        <f t="shared" si="2"/>
        <v>0</v>
      </c>
      <c r="J35" s="47">
        <f t="shared" si="2"/>
        <v>3</v>
      </c>
      <c r="K35" s="47">
        <f t="shared" si="2"/>
        <v>-1</v>
      </c>
      <c r="L35" s="1"/>
      <c r="M35" s="1"/>
      <c r="N35" s="1"/>
      <c r="O35" s="1"/>
    </row>
    <row r="36" spans="1:15" ht="12" customHeight="1">
      <c r="A36" s="282" t="s">
        <v>145</v>
      </c>
      <c r="B36" s="27" t="s">
        <v>3</v>
      </c>
      <c r="C36" s="47">
        <f>IF(C21*C9&lt;&gt;0,C21-C9,"  ")</f>
        <v>-3</v>
      </c>
      <c r="D36" s="47">
        <v>-1</v>
      </c>
      <c r="E36" s="47">
        <f>IF(E21*E9&lt;&gt;0,E21-E9,"  ")</f>
        <v>1</v>
      </c>
      <c r="F36" s="47">
        <f>IF(F21*F9&lt;&gt;0,F21-F9,"  ")</f>
        <v>0</v>
      </c>
      <c r="G36" s="47">
        <f>IF(G21*G9&lt;&gt;0,G21-G9,"  ")</f>
        <v>3</v>
      </c>
      <c r="H36" s="47">
        <f>IF(H21*H9&lt;&gt;0,H21-H9,"  ")</f>
        <v>8</v>
      </c>
      <c r="I36" s="47">
        <v>-1</v>
      </c>
      <c r="J36" s="47">
        <f>IF(J21*J9&lt;&gt;0,J21-J9,"  ")</f>
        <v>5</v>
      </c>
      <c r="K36" s="47">
        <f>IF(K21*K9&lt;&gt;0,K21-K9,"  ")</f>
        <v>2</v>
      </c>
      <c r="L36" s="1"/>
      <c r="M36" s="1"/>
      <c r="N36" s="1"/>
      <c r="O36" s="1"/>
    </row>
    <row r="37" spans="1:15" ht="12" customHeight="1">
      <c r="A37" s="282" t="s">
        <v>13</v>
      </c>
      <c r="B37" s="27" t="s">
        <v>4</v>
      </c>
      <c r="C37" s="47">
        <f aca="true" t="shared" si="3" ref="C37:K45">SUBSTITUTE(C22,"-",0)-SUBSTITUTE(C10,"-",0)</f>
        <v>1</v>
      </c>
      <c r="D37" s="47">
        <f t="shared" si="3"/>
        <v>-1</v>
      </c>
      <c r="E37" s="47">
        <f t="shared" si="3"/>
        <v>-7</v>
      </c>
      <c r="F37" s="47">
        <f t="shared" si="3"/>
        <v>-3</v>
      </c>
      <c r="G37" s="47">
        <f t="shared" si="3"/>
        <v>9</v>
      </c>
      <c r="H37" s="47">
        <f t="shared" si="3"/>
        <v>4</v>
      </c>
      <c r="I37" s="47">
        <f t="shared" si="3"/>
        <v>-1</v>
      </c>
      <c r="J37" s="47">
        <f t="shared" si="3"/>
        <v>5</v>
      </c>
      <c r="K37" s="47">
        <f t="shared" si="3"/>
        <v>-1</v>
      </c>
      <c r="L37" s="1"/>
      <c r="M37" s="1"/>
      <c r="N37" s="1"/>
      <c r="O37" s="1"/>
    </row>
    <row r="38" spans="1:15" ht="12" customHeight="1">
      <c r="A38" s="282" t="s">
        <v>14</v>
      </c>
      <c r="B38" s="27" t="s">
        <v>5</v>
      </c>
      <c r="C38" s="47">
        <f t="shared" si="3"/>
        <v>3</v>
      </c>
      <c r="D38" s="47">
        <f t="shared" si="3"/>
        <v>0</v>
      </c>
      <c r="E38" s="47">
        <f t="shared" si="3"/>
        <v>-6</v>
      </c>
      <c r="F38" s="47">
        <f t="shared" si="3"/>
        <v>-1</v>
      </c>
      <c r="G38" s="47">
        <f t="shared" si="3"/>
        <v>-5</v>
      </c>
      <c r="H38" s="47">
        <f t="shared" si="3"/>
        <v>3</v>
      </c>
      <c r="I38" s="47">
        <f t="shared" si="3"/>
        <v>1</v>
      </c>
      <c r="J38" s="47">
        <f t="shared" si="3"/>
        <v>-2</v>
      </c>
      <c r="K38" s="47">
        <f t="shared" si="3"/>
        <v>-1</v>
      </c>
      <c r="L38" s="1"/>
      <c r="M38" s="1"/>
      <c r="N38" s="1"/>
      <c r="O38" s="1"/>
    </row>
    <row r="39" spans="1:15" ht="12" customHeight="1">
      <c r="A39" s="282" t="s">
        <v>15</v>
      </c>
      <c r="B39" s="27" t="s">
        <v>6</v>
      </c>
      <c r="C39" s="47">
        <f t="shared" si="3"/>
        <v>-1</v>
      </c>
      <c r="D39" s="47">
        <f t="shared" si="3"/>
        <v>0</v>
      </c>
      <c r="E39" s="47">
        <f t="shared" si="3"/>
        <v>0</v>
      </c>
      <c r="F39" s="47">
        <f t="shared" si="3"/>
        <v>-1</v>
      </c>
      <c r="G39" s="47">
        <f t="shared" si="3"/>
        <v>-3</v>
      </c>
      <c r="H39" s="47">
        <f t="shared" si="3"/>
        <v>0</v>
      </c>
      <c r="I39" s="47">
        <f t="shared" si="3"/>
        <v>0</v>
      </c>
      <c r="J39" s="47">
        <f t="shared" si="3"/>
        <v>1</v>
      </c>
      <c r="K39" s="47">
        <f t="shared" si="3"/>
        <v>-2</v>
      </c>
      <c r="L39" s="1"/>
      <c r="M39" s="1"/>
      <c r="N39" s="1"/>
      <c r="O39" s="1"/>
    </row>
    <row r="40" spans="1:15" ht="12" customHeight="1">
      <c r="A40" s="282" t="s">
        <v>16</v>
      </c>
      <c r="B40" s="27" t="s">
        <v>7</v>
      </c>
      <c r="C40" s="47">
        <f t="shared" si="3"/>
        <v>-6</v>
      </c>
      <c r="D40" s="47">
        <f t="shared" si="3"/>
        <v>0</v>
      </c>
      <c r="E40" s="47">
        <f t="shared" si="3"/>
        <v>8</v>
      </c>
      <c r="F40" s="47">
        <f t="shared" si="3"/>
        <v>-2</v>
      </c>
      <c r="G40" s="47">
        <f t="shared" si="3"/>
        <v>8</v>
      </c>
      <c r="H40" s="47">
        <f t="shared" si="3"/>
        <v>1</v>
      </c>
      <c r="I40" s="47">
        <f t="shared" si="3"/>
        <v>-1</v>
      </c>
      <c r="J40" s="47">
        <f t="shared" si="3"/>
        <v>5</v>
      </c>
      <c r="K40" s="47">
        <f t="shared" si="3"/>
        <v>1</v>
      </c>
      <c r="L40" s="1"/>
      <c r="M40" s="1"/>
      <c r="N40" s="1"/>
      <c r="O40" s="1"/>
    </row>
    <row r="41" spans="1:15" ht="12" customHeight="1">
      <c r="A41" s="282" t="s">
        <v>17</v>
      </c>
      <c r="B41" s="27" t="s">
        <v>8</v>
      </c>
      <c r="C41" s="47">
        <f t="shared" si="3"/>
        <v>-4</v>
      </c>
      <c r="D41" s="47">
        <f t="shared" si="3"/>
        <v>0</v>
      </c>
      <c r="E41" s="47">
        <f t="shared" si="3"/>
        <v>5</v>
      </c>
      <c r="F41" s="47">
        <f t="shared" si="3"/>
        <v>-1</v>
      </c>
      <c r="G41" s="47">
        <f t="shared" si="3"/>
        <v>11</v>
      </c>
      <c r="H41" s="47">
        <f t="shared" si="3"/>
        <v>2</v>
      </c>
      <c r="I41" s="47">
        <f t="shared" si="3"/>
        <v>-1</v>
      </c>
      <c r="J41" s="47">
        <f t="shared" si="3"/>
        <v>6</v>
      </c>
      <c r="K41" s="47">
        <f t="shared" si="3"/>
        <v>-1</v>
      </c>
      <c r="L41" s="1"/>
      <c r="M41" s="1"/>
      <c r="N41" s="1"/>
      <c r="O41" s="1"/>
    </row>
    <row r="42" spans="1:15" ht="12" customHeight="1">
      <c r="A42" s="282" t="s">
        <v>18</v>
      </c>
      <c r="B42" s="27" t="s">
        <v>9</v>
      </c>
      <c r="C42" s="47">
        <f t="shared" si="3"/>
        <v>-1</v>
      </c>
      <c r="D42" s="47">
        <f t="shared" si="3"/>
        <v>0</v>
      </c>
      <c r="E42" s="47">
        <f t="shared" si="3"/>
        <v>-4</v>
      </c>
      <c r="F42" s="47">
        <f t="shared" si="3"/>
        <v>-2</v>
      </c>
      <c r="G42" s="47">
        <f t="shared" si="3"/>
        <v>-2</v>
      </c>
      <c r="H42" s="47">
        <f t="shared" si="3"/>
        <v>2</v>
      </c>
      <c r="I42" s="47">
        <f t="shared" si="3"/>
        <v>0</v>
      </c>
      <c r="J42" s="47">
        <f t="shared" si="3"/>
        <v>0</v>
      </c>
      <c r="K42" s="47">
        <f t="shared" si="3"/>
        <v>4</v>
      </c>
      <c r="L42" s="1"/>
      <c r="M42" s="1"/>
      <c r="N42" s="1"/>
      <c r="O42" s="1"/>
    </row>
    <row r="43" spans="1:15" ht="12" customHeight="1">
      <c r="A43" s="282" t="s">
        <v>12</v>
      </c>
      <c r="B43" s="27" t="s">
        <v>10</v>
      </c>
      <c r="C43" s="47">
        <f t="shared" si="3"/>
        <v>-4</v>
      </c>
      <c r="D43" s="47">
        <f t="shared" si="3"/>
        <v>1</v>
      </c>
      <c r="E43" s="47">
        <f t="shared" si="3"/>
        <v>-1</v>
      </c>
      <c r="F43" s="47">
        <f t="shared" si="3"/>
        <v>-4</v>
      </c>
      <c r="G43" s="47">
        <f t="shared" si="3"/>
        <v>0</v>
      </c>
      <c r="H43" s="47">
        <f t="shared" si="3"/>
        <v>0</v>
      </c>
      <c r="I43" s="47">
        <f t="shared" si="3"/>
        <v>1</v>
      </c>
      <c r="J43" s="47">
        <f t="shared" si="3"/>
        <v>1</v>
      </c>
      <c r="K43" s="47">
        <f t="shared" si="3"/>
        <v>3</v>
      </c>
      <c r="L43" s="1"/>
      <c r="M43" s="1"/>
      <c r="N43" s="1"/>
      <c r="O43" s="1"/>
    </row>
    <row r="44" spans="1:15" ht="12" customHeight="1">
      <c r="A44" s="282"/>
      <c r="B44" s="27" t="s">
        <v>11</v>
      </c>
      <c r="C44" s="47">
        <f t="shared" si="3"/>
        <v>0</v>
      </c>
      <c r="D44" s="47">
        <f t="shared" si="3"/>
        <v>0</v>
      </c>
      <c r="E44" s="47">
        <f t="shared" si="3"/>
        <v>2</v>
      </c>
      <c r="F44" s="47">
        <f t="shared" si="3"/>
        <v>1</v>
      </c>
      <c r="G44" s="47">
        <f t="shared" si="3"/>
        <v>5</v>
      </c>
      <c r="H44" s="47">
        <f t="shared" si="3"/>
        <v>-1</v>
      </c>
      <c r="I44" s="47">
        <f t="shared" si="3"/>
        <v>0</v>
      </c>
      <c r="J44" s="47">
        <f t="shared" si="3"/>
        <v>1</v>
      </c>
      <c r="K44" s="47">
        <f t="shared" si="3"/>
        <v>0</v>
      </c>
      <c r="L44" s="1"/>
      <c r="M44" s="1"/>
      <c r="N44" s="1"/>
      <c r="O44" s="1"/>
    </row>
    <row r="45" spans="1:15" ht="12" customHeight="1">
      <c r="A45" s="283"/>
      <c r="B45" s="30" t="s">
        <v>144</v>
      </c>
      <c r="C45" s="49">
        <f t="shared" si="3"/>
        <v>2</v>
      </c>
      <c r="D45" s="49">
        <f t="shared" si="3"/>
        <v>2</v>
      </c>
      <c r="E45" s="49">
        <f t="shared" si="3"/>
        <v>-4</v>
      </c>
      <c r="F45" s="49">
        <f t="shared" si="3"/>
        <v>0</v>
      </c>
      <c r="G45" s="49">
        <f t="shared" si="3"/>
        <v>-2</v>
      </c>
      <c r="H45" s="49">
        <f t="shared" si="3"/>
        <v>3</v>
      </c>
      <c r="I45" s="49">
        <f t="shared" si="3"/>
        <v>0</v>
      </c>
      <c r="J45" s="49">
        <f t="shared" si="3"/>
        <v>3</v>
      </c>
      <c r="K45" s="49">
        <f t="shared" si="3"/>
        <v>3</v>
      </c>
      <c r="L45" s="1"/>
      <c r="M45" s="1"/>
      <c r="N45" s="1"/>
      <c r="O45" s="1"/>
    </row>
    <row r="46" spans="1:15" ht="12" customHeight="1">
      <c r="A46" s="12"/>
      <c r="B46" s="4"/>
      <c r="C46" s="11"/>
      <c r="D46" s="26"/>
      <c r="E46" s="26"/>
      <c r="F46" s="26"/>
      <c r="G46" s="26"/>
      <c r="H46" s="26"/>
      <c r="I46" s="26"/>
      <c r="J46" s="26"/>
      <c r="K46" s="26"/>
      <c r="L46" s="1"/>
      <c r="M46" s="1"/>
      <c r="N46" s="1"/>
      <c r="O46" s="1"/>
    </row>
    <row r="47" spans="1:15" ht="12" customHeight="1">
      <c r="A47" s="272" t="s">
        <v>21</v>
      </c>
      <c r="B47" s="29" t="s">
        <v>140</v>
      </c>
      <c r="C47" s="40">
        <f>IF(C7&gt;=10,C34/C7*100,"※")</f>
        <v>-4.081632653061225</v>
      </c>
      <c r="D47" s="158" t="str">
        <f aca="true" t="shared" si="4" ref="D47:K49">IF(D7&gt;=10,D34/D7*100,"※")</f>
        <v>※</v>
      </c>
      <c r="E47" s="40">
        <f t="shared" si="4"/>
        <v>2.7027027027027026</v>
      </c>
      <c r="F47" s="40">
        <f t="shared" si="4"/>
        <v>12.121212121212121</v>
      </c>
      <c r="G47" s="40">
        <f>IF(G7&gt;=10,G34/G7*100,"※")</f>
        <v>26.190476190476193</v>
      </c>
      <c r="H47" s="77" t="str">
        <f t="shared" si="4"/>
        <v>※</v>
      </c>
      <c r="I47" s="77" t="str">
        <f t="shared" si="4"/>
        <v>※</v>
      </c>
      <c r="J47" s="40">
        <f t="shared" si="4"/>
        <v>21.428571428571427</v>
      </c>
      <c r="K47" s="40">
        <f t="shared" si="4"/>
        <v>6.25</v>
      </c>
      <c r="L47" s="1"/>
      <c r="M47" s="1"/>
      <c r="N47" s="1"/>
      <c r="O47" s="1"/>
    </row>
    <row r="48" spans="1:15" ht="12" customHeight="1">
      <c r="A48" s="273"/>
      <c r="B48" s="27" t="s">
        <v>2</v>
      </c>
      <c r="C48" s="42">
        <f>IF(C8&gt;=10,C35/C8*100,"※")</f>
        <v>0</v>
      </c>
      <c r="D48" s="78" t="str">
        <f t="shared" si="4"/>
        <v>※</v>
      </c>
      <c r="E48" s="42">
        <f t="shared" si="4"/>
        <v>7.352941176470589</v>
      </c>
      <c r="F48" s="42">
        <f t="shared" si="4"/>
        <v>13.333333333333334</v>
      </c>
      <c r="G48" s="42">
        <f>IF(G8&gt;=10,G35/G8*100,"※")</f>
        <v>4.651162790697675</v>
      </c>
      <c r="H48" s="78" t="str">
        <f t="shared" si="4"/>
        <v>※</v>
      </c>
      <c r="I48" s="78" t="str">
        <f t="shared" si="4"/>
        <v>※</v>
      </c>
      <c r="J48" s="42">
        <f t="shared" si="4"/>
        <v>25</v>
      </c>
      <c r="K48" s="42">
        <f t="shared" si="4"/>
        <v>-4.761904761904762</v>
      </c>
      <c r="L48" s="1"/>
      <c r="M48" s="1"/>
      <c r="N48" s="1"/>
      <c r="O48" s="1"/>
    </row>
    <row r="49" spans="1:15" ht="12" customHeight="1">
      <c r="A49" s="273" t="s">
        <v>145</v>
      </c>
      <c r="B49" s="27" t="s">
        <v>3</v>
      </c>
      <c r="C49" s="42">
        <f>IF(C9&gt;=10,C36/C9*100,"※")</f>
        <v>-6.122448979591836</v>
      </c>
      <c r="D49" s="78" t="str">
        <f t="shared" si="4"/>
        <v>※</v>
      </c>
      <c r="E49" s="42">
        <f t="shared" si="4"/>
        <v>1.4492753623188406</v>
      </c>
      <c r="F49" s="42">
        <f t="shared" si="4"/>
        <v>0</v>
      </c>
      <c r="G49" s="42">
        <f>IF(G9&gt;=10,G36/G9*100,"※")</f>
        <v>6.666666666666667</v>
      </c>
      <c r="H49" s="78" t="str">
        <f t="shared" si="4"/>
        <v>※</v>
      </c>
      <c r="I49" s="78" t="str">
        <f t="shared" si="4"/>
        <v>※</v>
      </c>
      <c r="J49" s="42">
        <f t="shared" si="4"/>
        <v>38.46153846153847</v>
      </c>
      <c r="K49" s="42">
        <f t="shared" si="4"/>
        <v>11.11111111111111</v>
      </c>
      <c r="L49" s="1"/>
      <c r="M49" s="1"/>
      <c r="N49" s="1"/>
      <c r="O49" s="1"/>
    </row>
    <row r="50" spans="1:15" ht="12" customHeight="1">
      <c r="A50" s="273" t="s">
        <v>13</v>
      </c>
      <c r="B50" s="27" t="s">
        <v>4</v>
      </c>
      <c r="C50" s="42">
        <f aca="true" t="shared" si="5" ref="C50:K58">IF(C10&gt;=10,C37/C10*100,"※")</f>
        <v>2.127659574468085</v>
      </c>
      <c r="D50" s="78" t="str">
        <f t="shared" si="5"/>
        <v>※</v>
      </c>
      <c r="E50" s="42">
        <f t="shared" si="5"/>
        <v>-9.45945945945946</v>
      </c>
      <c r="F50" s="42">
        <f t="shared" si="5"/>
        <v>-8.823529411764707</v>
      </c>
      <c r="G50" s="42">
        <f t="shared" si="5"/>
        <v>20</v>
      </c>
      <c r="H50" s="78" t="str">
        <f t="shared" si="5"/>
        <v>※</v>
      </c>
      <c r="I50" s="78" t="str">
        <f t="shared" si="5"/>
        <v>※</v>
      </c>
      <c r="J50" s="42">
        <f t="shared" si="5"/>
        <v>38.46153846153847</v>
      </c>
      <c r="K50" s="42">
        <f t="shared" si="5"/>
        <v>-6.25</v>
      </c>
      <c r="L50" s="1"/>
      <c r="M50" s="1"/>
      <c r="N50" s="1"/>
      <c r="O50" s="1"/>
    </row>
    <row r="51" spans="1:15" ht="12" customHeight="1">
      <c r="A51" s="273" t="s">
        <v>14</v>
      </c>
      <c r="B51" s="27" t="s">
        <v>5</v>
      </c>
      <c r="C51" s="42">
        <f t="shared" si="5"/>
        <v>5.88235294117647</v>
      </c>
      <c r="D51" s="78" t="str">
        <f t="shared" si="5"/>
        <v>※</v>
      </c>
      <c r="E51" s="42">
        <f t="shared" si="5"/>
        <v>-7.59493670886076</v>
      </c>
      <c r="F51" s="42">
        <f t="shared" si="5"/>
        <v>-3.3333333333333335</v>
      </c>
      <c r="G51" s="42">
        <f t="shared" si="5"/>
        <v>-9.433962264150944</v>
      </c>
      <c r="H51" s="78" t="str">
        <f t="shared" si="5"/>
        <v>※</v>
      </c>
      <c r="I51" s="78" t="str">
        <f t="shared" si="5"/>
        <v>※</v>
      </c>
      <c r="J51" s="42">
        <f t="shared" si="5"/>
        <v>-12.5</v>
      </c>
      <c r="K51" s="42">
        <f t="shared" si="5"/>
        <v>-6.25</v>
      </c>
      <c r="L51" s="1"/>
      <c r="M51" s="1"/>
      <c r="N51" s="1"/>
      <c r="O51" s="1"/>
    </row>
    <row r="52" spans="1:15" ht="12" customHeight="1">
      <c r="A52" s="273" t="s">
        <v>15</v>
      </c>
      <c r="B52" s="27" t="s">
        <v>6</v>
      </c>
      <c r="C52" s="42">
        <f t="shared" si="5"/>
        <v>-1.8518518518518516</v>
      </c>
      <c r="D52" s="78" t="str">
        <f t="shared" si="5"/>
        <v>※</v>
      </c>
      <c r="E52" s="42">
        <f t="shared" si="5"/>
        <v>0</v>
      </c>
      <c r="F52" s="42">
        <f t="shared" si="5"/>
        <v>-3.0303030303030303</v>
      </c>
      <c r="G52" s="42">
        <f t="shared" si="5"/>
        <v>-5.88235294117647</v>
      </c>
      <c r="H52" s="78" t="str">
        <f t="shared" si="5"/>
        <v>※</v>
      </c>
      <c r="I52" s="78" t="str">
        <f t="shared" si="5"/>
        <v>※</v>
      </c>
      <c r="J52" s="42">
        <f t="shared" si="5"/>
        <v>7.6923076923076925</v>
      </c>
      <c r="K52" s="42">
        <f t="shared" si="5"/>
        <v>-10.526315789473683</v>
      </c>
      <c r="L52" s="1"/>
      <c r="M52" s="1"/>
      <c r="N52" s="1"/>
      <c r="O52" s="1"/>
    </row>
    <row r="53" spans="1:15" ht="12" customHeight="1">
      <c r="A53" s="273" t="s">
        <v>16</v>
      </c>
      <c r="B53" s="27" t="s">
        <v>7</v>
      </c>
      <c r="C53" s="42">
        <f t="shared" si="5"/>
        <v>-11.11111111111111</v>
      </c>
      <c r="D53" s="78" t="str">
        <f t="shared" si="5"/>
        <v>※</v>
      </c>
      <c r="E53" s="42">
        <f t="shared" si="5"/>
        <v>9.63855421686747</v>
      </c>
      <c r="F53" s="42">
        <f t="shared" si="5"/>
        <v>-5.714285714285714</v>
      </c>
      <c r="G53" s="42">
        <f t="shared" si="5"/>
        <v>17.02127659574468</v>
      </c>
      <c r="H53" s="78" t="str">
        <f t="shared" si="5"/>
        <v>※</v>
      </c>
      <c r="I53" s="78" t="str">
        <f t="shared" si="5"/>
        <v>※</v>
      </c>
      <c r="J53" s="42">
        <f t="shared" si="5"/>
        <v>45.45454545454545</v>
      </c>
      <c r="K53" s="42">
        <f t="shared" si="5"/>
        <v>6.25</v>
      </c>
      <c r="L53" s="1"/>
      <c r="M53" s="1"/>
      <c r="N53" s="1"/>
      <c r="O53" s="1"/>
    </row>
    <row r="54" spans="1:15" ht="12" customHeight="1">
      <c r="A54" s="273" t="s">
        <v>17</v>
      </c>
      <c r="B54" s="27" t="s">
        <v>8</v>
      </c>
      <c r="C54" s="42">
        <f t="shared" si="5"/>
        <v>-7.547169811320755</v>
      </c>
      <c r="D54" s="78" t="str">
        <f t="shared" si="5"/>
        <v>※</v>
      </c>
      <c r="E54" s="42">
        <f t="shared" si="5"/>
        <v>5.952380952380952</v>
      </c>
      <c r="F54" s="42">
        <f t="shared" si="5"/>
        <v>-2.941176470588235</v>
      </c>
      <c r="G54" s="42">
        <f t="shared" si="5"/>
        <v>25.581395348837212</v>
      </c>
      <c r="H54" s="78" t="str">
        <f t="shared" si="5"/>
        <v>※</v>
      </c>
      <c r="I54" s="78" t="str">
        <f t="shared" si="5"/>
        <v>※</v>
      </c>
      <c r="J54" s="42">
        <f t="shared" si="5"/>
        <v>42.857142857142854</v>
      </c>
      <c r="K54" s="42">
        <f t="shared" si="5"/>
        <v>-5.555555555555555</v>
      </c>
      <c r="L54" s="1"/>
      <c r="M54" s="1"/>
      <c r="N54" s="1"/>
      <c r="O54" s="1"/>
    </row>
    <row r="55" spans="1:15" ht="12" customHeight="1">
      <c r="A55" s="273" t="s">
        <v>18</v>
      </c>
      <c r="B55" s="27" t="s">
        <v>9</v>
      </c>
      <c r="C55" s="42">
        <f t="shared" si="5"/>
        <v>-1.9607843137254901</v>
      </c>
      <c r="D55" s="78" t="str">
        <f t="shared" si="5"/>
        <v>※</v>
      </c>
      <c r="E55" s="42">
        <f t="shared" si="5"/>
        <v>-4.761904761904762</v>
      </c>
      <c r="F55" s="42">
        <f t="shared" si="5"/>
        <v>-5.555555555555555</v>
      </c>
      <c r="G55" s="42">
        <f t="shared" si="5"/>
        <v>-3.8461538461538463</v>
      </c>
      <c r="H55" s="78" t="str">
        <f t="shared" si="5"/>
        <v>※</v>
      </c>
      <c r="I55" s="78" t="str">
        <f t="shared" si="5"/>
        <v>※</v>
      </c>
      <c r="J55" s="42">
        <f t="shared" si="5"/>
        <v>0</v>
      </c>
      <c r="K55" s="42">
        <f t="shared" si="5"/>
        <v>28.57142857142857</v>
      </c>
      <c r="L55" s="1"/>
      <c r="M55" s="1"/>
      <c r="N55" s="1"/>
      <c r="O55" s="1"/>
    </row>
    <row r="56" spans="1:15" ht="12" customHeight="1">
      <c r="A56" s="273" t="s">
        <v>12</v>
      </c>
      <c r="B56" s="27" t="s">
        <v>10</v>
      </c>
      <c r="C56" s="42">
        <f t="shared" si="5"/>
        <v>-7.547169811320755</v>
      </c>
      <c r="D56" s="78" t="str">
        <f t="shared" si="5"/>
        <v>※</v>
      </c>
      <c r="E56" s="42">
        <f t="shared" si="5"/>
        <v>-1.282051282051282</v>
      </c>
      <c r="F56" s="42">
        <f t="shared" si="5"/>
        <v>-10.81081081081081</v>
      </c>
      <c r="G56" s="42">
        <f t="shared" si="5"/>
        <v>0</v>
      </c>
      <c r="H56" s="78" t="str">
        <f t="shared" si="5"/>
        <v>※</v>
      </c>
      <c r="I56" s="78" t="str">
        <f t="shared" si="5"/>
        <v>※</v>
      </c>
      <c r="J56" s="42">
        <f t="shared" si="5"/>
        <v>6.25</v>
      </c>
      <c r="K56" s="42">
        <f t="shared" si="5"/>
        <v>20</v>
      </c>
      <c r="L56" s="1"/>
      <c r="M56" s="1"/>
      <c r="N56" s="1"/>
      <c r="O56" s="1"/>
    </row>
    <row r="57" spans="1:15" ht="12" customHeight="1">
      <c r="A57" s="273"/>
      <c r="B57" s="27" t="s">
        <v>11</v>
      </c>
      <c r="C57" s="42">
        <f t="shared" si="5"/>
        <v>0</v>
      </c>
      <c r="D57" s="78" t="str">
        <f t="shared" si="5"/>
        <v>※</v>
      </c>
      <c r="E57" s="42">
        <f t="shared" si="5"/>
        <v>2.631578947368421</v>
      </c>
      <c r="F57" s="42">
        <f t="shared" si="5"/>
        <v>3.0303030303030303</v>
      </c>
      <c r="G57" s="42">
        <f t="shared" si="5"/>
        <v>9.803921568627452</v>
      </c>
      <c r="H57" s="78" t="str">
        <f t="shared" si="5"/>
        <v>※</v>
      </c>
      <c r="I57" s="78" t="str">
        <f t="shared" si="5"/>
        <v>※</v>
      </c>
      <c r="J57" s="42">
        <f t="shared" si="5"/>
        <v>5.88235294117647</v>
      </c>
      <c r="K57" s="42">
        <f t="shared" si="5"/>
        <v>0</v>
      </c>
      <c r="L57" s="1"/>
      <c r="M57" s="1"/>
      <c r="N57" s="1"/>
      <c r="O57" s="1"/>
    </row>
    <row r="58" spans="1:15" ht="12" customHeight="1">
      <c r="A58" s="274"/>
      <c r="B58" s="30" t="s">
        <v>144</v>
      </c>
      <c r="C58" s="44">
        <f t="shared" si="5"/>
        <v>4.25531914893617</v>
      </c>
      <c r="D58" s="79" t="str">
        <f t="shared" si="5"/>
        <v>※</v>
      </c>
      <c r="E58" s="44">
        <f t="shared" si="5"/>
        <v>-4.878048780487805</v>
      </c>
      <c r="F58" s="44">
        <f t="shared" si="5"/>
        <v>0</v>
      </c>
      <c r="G58" s="44">
        <f t="shared" si="5"/>
        <v>-3.571428571428571</v>
      </c>
      <c r="H58" s="79" t="str">
        <f t="shared" si="5"/>
        <v>※</v>
      </c>
      <c r="I58" s="79" t="str">
        <f t="shared" si="5"/>
        <v>※</v>
      </c>
      <c r="J58" s="44">
        <f t="shared" si="5"/>
        <v>15.789473684210526</v>
      </c>
      <c r="K58" s="44">
        <f t="shared" si="5"/>
        <v>18.75</v>
      </c>
      <c r="L58" s="1"/>
      <c r="M58" s="1"/>
      <c r="N58" s="1"/>
      <c r="O58" s="1"/>
    </row>
    <row r="59" spans="1:15" ht="12">
      <c r="A59" s="26"/>
      <c r="B59" s="11"/>
      <c r="C59" s="19"/>
      <c r="D59" s="19"/>
      <c r="E59" s="19"/>
      <c r="F59" s="19"/>
      <c r="G59" s="19"/>
      <c r="H59" s="19"/>
      <c r="I59" s="19"/>
      <c r="J59" s="19"/>
      <c r="K59" s="19"/>
      <c r="L59" s="1"/>
      <c r="M59" s="1"/>
      <c r="N59" s="1"/>
      <c r="O59" s="1"/>
    </row>
    <row r="60" spans="1:15" ht="12">
      <c r="A60" s="26"/>
      <c r="B60" s="11"/>
      <c r="C60" s="19"/>
      <c r="D60" s="19"/>
      <c r="E60" s="19"/>
      <c r="F60" s="19"/>
      <c r="G60" s="19"/>
      <c r="H60" s="19"/>
      <c r="I60" s="19"/>
      <c r="J60" s="19"/>
      <c r="K60" s="19"/>
      <c r="L60" s="1"/>
      <c r="M60" s="1"/>
      <c r="N60" s="1"/>
      <c r="O60" s="1"/>
    </row>
    <row r="61" spans="1:15" ht="12">
      <c r="A61" s="26"/>
      <c r="B61" s="11"/>
      <c r="C61" s="19"/>
      <c r="D61" s="19"/>
      <c r="E61" s="19"/>
      <c r="F61" s="19"/>
      <c r="G61" s="19"/>
      <c r="H61" s="19"/>
      <c r="I61" s="19"/>
      <c r="J61" s="19"/>
      <c r="K61" s="19"/>
      <c r="L61" s="1"/>
      <c r="M61" s="1"/>
      <c r="N61" s="1"/>
      <c r="O61" s="1"/>
    </row>
    <row r="62" spans="1:15" ht="12">
      <c r="A62" s="26"/>
      <c r="B62" s="11"/>
      <c r="C62" s="19"/>
      <c r="D62" s="19"/>
      <c r="E62" s="19"/>
      <c r="F62" s="19"/>
      <c r="G62" s="19"/>
      <c r="H62" s="19"/>
      <c r="I62" s="19"/>
      <c r="J62" s="19"/>
      <c r="K62" s="19"/>
      <c r="L62" s="1"/>
      <c r="M62" s="1"/>
      <c r="N62" s="1"/>
      <c r="O62" s="1"/>
    </row>
    <row r="63" spans="1:15" ht="12">
      <c r="A63" s="26"/>
      <c r="B63" s="20"/>
      <c r="C63" s="21"/>
      <c r="D63" s="20"/>
      <c r="E63" s="20"/>
      <c r="F63" s="20"/>
      <c r="G63" s="20"/>
      <c r="H63" s="20"/>
      <c r="I63" s="20"/>
      <c r="J63" s="21"/>
      <c r="K63" s="21"/>
      <c r="L63" s="1"/>
      <c r="M63" s="1"/>
      <c r="N63" s="1"/>
      <c r="O63" s="1"/>
    </row>
    <row r="64" spans="1:15" ht="12">
      <c r="A64" s="23"/>
      <c r="B64" s="1"/>
      <c r="C64" s="2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">
      <c r="A65" s="23"/>
      <c r="B65" s="1"/>
      <c r="C65" s="2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">
      <c r="A66" s="23"/>
      <c r="B66" s="1"/>
      <c r="C66" s="2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">
      <c r="A67" s="23"/>
      <c r="B67" s="1"/>
      <c r="C67" s="2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">
      <c r="A68" s="2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">
      <c r="A69" s="2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">
      <c r="A70" s="2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">
      <c r="A71" s="2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">
      <c r="A72" s="2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">
      <c r="A73" s="2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">
      <c r="A74" s="23"/>
      <c r="B74" s="1"/>
      <c r="C74" s="2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">
      <c r="A75" s="2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">
      <c r="A76" s="2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">
      <c r="A77" s="2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">
      <c r="A78" s="2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">
      <c r="A79" s="2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">
      <c r="A80" s="2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">
      <c r="A81" s="23"/>
      <c r="B81" s="1"/>
      <c r="C81" s="2"/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</row>
    <row r="82" spans="1:15" ht="12">
      <c r="A82" s="23"/>
      <c r="B82" s="1"/>
      <c r="C82" s="22"/>
      <c r="D82" s="2"/>
      <c r="E82" s="2"/>
      <c r="F82" s="2"/>
      <c r="G82" s="1"/>
      <c r="H82" s="10"/>
      <c r="I82" s="10"/>
      <c r="J82" s="1"/>
      <c r="K82" s="1"/>
      <c r="L82" s="1"/>
      <c r="M82" s="1"/>
      <c r="N82" s="1"/>
      <c r="O82" s="1"/>
    </row>
    <row r="83" spans="1:15" ht="12">
      <c r="A83" s="23"/>
      <c r="B83" s="1"/>
      <c r="C83" s="1"/>
      <c r="D83" s="1"/>
      <c r="E83" s="1"/>
      <c r="F83" s="1"/>
      <c r="G83" s="1"/>
      <c r="H83" s="10"/>
      <c r="I83" s="10"/>
      <c r="J83" s="1"/>
      <c r="K83" s="1"/>
      <c r="L83" s="1"/>
      <c r="M83" s="1"/>
      <c r="N83" s="1"/>
      <c r="O83" s="1"/>
    </row>
    <row r="84" spans="1:15" ht="12">
      <c r="A84" s="23"/>
      <c r="B84" s="1"/>
      <c r="C84" s="1"/>
      <c r="D84" s="1"/>
      <c r="E84" s="1"/>
      <c r="F84" s="1"/>
      <c r="G84" s="1"/>
      <c r="H84" s="10"/>
      <c r="I84" s="10"/>
      <c r="J84" s="1"/>
      <c r="K84" s="1"/>
      <c r="L84" s="1"/>
      <c r="M84" s="1"/>
      <c r="N84" s="1"/>
      <c r="O84" s="1"/>
    </row>
  </sheetData>
  <mergeCells count="11">
    <mergeCell ref="K5:K6"/>
    <mergeCell ref="A47:A58"/>
    <mergeCell ref="A1:K1"/>
    <mergeCell ref="A7:A30"/>
    <mergeCell ref="A34:A45"/>
    <mergeCell ref="D5:D6"/>
    <mergeCell ref="E5:E6"/>
    <mergeCell ref="F5:F6"/>
    <mergeCell ref="H5:H6"/>
    <mergeCell ref="I5:I6"/>
    <mergeCell ref="J5:J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8"/>
  <sheetViews>
    <sheetView zoomScale="85" zoomScaleNormal="85" workbookViewId="0" topLeftCell="A1">
      <selection activeCell="A1" sqref="A1:L1"/>
    </sheetView>
  </sheetViews>
  <sheetFormatPr defaultColWidth="9.00390625" defaultRowHeight="13.5"/>
  <cols>
    <col min="1" max="1" width="7.375" style="31" customWidth="1"/>
    <col min="2" max="12" width="6.50390625" style="31" customWidth="1"/>
    <col min="13" max="16384" width="9.00390625" style="31" customWidth="1"/>
  </cols>
  <sheetData>
    <row r="1" spans="1:16" ht="13.5">
      <c r="A1" s="277" t="s">
        <v>188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1"/>
      <c r="N1" s="1"/>
      <c r="O1" s="1"/>
      <c r="P1" s="1"/>
    </row>
    <row r="2" spans="1:16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69" t="s">
        <v>58</v>
      </c>
      <c r="M3" s="1"/>
      <c r="N3" s="1"/>
      <c r="O3" s="1"/>
      <c r="P3" s="1"/>
    </row>
    <row r="4" spans="1:16" ht="12.75" customHeight="1">
      <c r="A4" s="5"/>
      <c r="B4" s="168" t="s">
        <v>78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1"/>
      <c r="N4" s="1"/>
      <c r="O4" s="1"/>
      <c r="P4" s="1"/>
    </row>
    <row r="5" spans="1:16" ht="12.75" customHeight="1">
      <c r="A5" s="134"/>
      <c r="B5" s="169" t="s">
        <v>79</v>
      </c>
      <c r="C5" s="169" t="s">
        <v>80</v>
      </c>
      <c r="D5" s="169" t="s">
        <v>81</v>
      </c>
      <c r="E5" s="169" t="s">
        <v>82</v>
      </c>
      <c r="F5" s="169" t="s">
        <v>83</v>
      </c>
      <c r="G5" s="169" t="s">
        <v>84</v>
      </c>
      <c r="H5" s="169" t="s">
        <v>85</v>
      </c>
      <c r="I5" s="169" t="s">
        <v>86</v>
      </c>
      <c r="J5" s="169" t="s">
        <v>87</v>
      </c>
      <c r="K5" s="169" t="s">
        <v>88</v>
      </c>
      <c r="L5" s="169" t="s">
        <v>89</v>
      </c>
      <c r="M5" s="1"/>
      <c r="N5" s="1"/>
      <c r="O5" s="1"/>
      <c r="P5" s="1"/>
    </row>
    <row r="6" spans="1:16" ht="12.75" customHeight="1">
      <c r="A6" s="170" t="s">
        <v>90</v>
      </c>
      <c r="B6" s="171">
        <v>560</v>
      </c>
      <c r="C6" s="171">
        <v>565</v>
      </c>
      <c r="D6" s="171">
        <v>572</v>
      </c>
      <c r="E6" s="171">
        <v>573</v>
      </c>
      <c r="F6" s="171">
        <v>583</v>
      </c>
      <c r="G6" s="171">
        <v>584</v>
      </c>
      <c r="H6" s="171">
        <v>599</v>
      </c>
      <c r="I6" s="171">
        <v>603</v>
      </c>
      <c r="J6" s="171">
        <v>597</v>
      </c>
      <c r="K6" s="171">
        <v>573</v>
      </c>
      <c r="L6" s="171">
        <v>595</v>
      </c>
      <c r="M6" s="1"/>
      <c r="N6" s="1"/>
      <c r="O6" s="1"/>
      <c r="P6" s="1"/>
    </row>
    <row r="7" spans="1:16" ht="12.75" customHeight="1">
      <c r="A7" s="170" t="s">
        <v>219</v>
      </c>
      <c r="B7" s="171">
        <v>557</v>
      </c>
      <c r="C7" s="171">
        <v>554</v>
      </c>
      <c r="D7" s="171">
        <v>583</v>
      </c>
      <c r="E7" s="171">
        <v>571</v>
      </c>
      <c r="F7" s="171">
        <v>572</v>
      </c>
      <c r="G7" s="171">
        <v>593</v>
      </c>
      <c r="H7" s="171">
        <v>616</v>
      </c>
      <c r="I7" s="171">
        <v>599</v>
      </c>
      <c r="J7" s="171">
        <v>581</v>
      </c>
      <c r="K7" s="171">
        <v>569</v>
      </c>
      <c r="L7" s="171">
        <v>584</v>
      </c>
      <c r="M7" s="1"/>
      <c r="N7" s="1"/>
      <c r="O7" s="1"/>
      <c r="P7" s="1"/>
    </row>
    <row r="8" spans="1:16" ht="12.75" customHeight="1">
      <c r="A8" s="170" t="s">
        <v>220</v>
      </c>
      <c r="B8" s="171">
        <v>571</v>
      </c>
      <c r="C8" s="171">
        <v>558</v>
      </c>
      <c r="D8" s="171">
        <v>573</v>
      </c>
      <c r="E8" s="171">
        <v>566</v>
      </c>
      <c r="F8" s="171">
        <v>564</v>
      </c>
      <c r="G8" s="171">
        <v>593</v>
      </c>
      <c r="H8" s="171">
        <v>607</v>
      </c>
      <c r="I8" s="171">
        <v>589</v>
      </c>
      <c r="J8" s="171">
        <v>585</v>
      </c>
      <c r="K8" s="171">
        <v>570</v>
      </c>
      <c r="L8" s="171">
        <v>586</v>
      </c>
      <c r="M8" s="1"/>
      <c r="N8" s="1"/>
      <c r="O8" s="1"/>
      <c r="P8" s="1"/>
    </row>
    <row r="9" spans="1:16" ht="12.75" customHeight="1">
      <c r="A9" s="170" t="s">
        <v>221</v>
      </c>
      <c r="B9" s="171">
        <v>571</v>
      </c>
      <c r="C9" s="171">
        <v>569</v>
      </c>
      <c r="D9" s="171">
        <v>575</v>
      </c>
      <c r="E9" s="171">
        <v>575</v>
      </c>
      <c r="F9" s="171">
        <v>568</v>
      </c>
      <c r="G9" s="171">
        <v>580</v>
      </c>
      <c r="H9" s="171">
        <v>596</v>
      </c>
      <c r="I9" s="171">
        <v>595</v>
      </c>
      <c r="J9" s="171">
        <v>597</v>
      </c>
      <c r="K9" s="171">
        <v>575</v>
      </c>
      <c r="L9" s="171">
        <v>586</v>
      </c>
      <c r="M9" s="1"/>
      <c r="N9" s="1"/>
      <c r="O9" s="1"/>
      <c r="P9" s="1"/>
    </row>
    <row r="10" spans="1:16" ht="12.75" customHeight="1">
      <c r="A10" s="170" t="s">
        <v>5</v>
      </c>
      <c r="B10" s="171">
        <v>558</v>
      </c>
      <c r="C10" s="171">
        <v>570</v>
      </c>
      <c r="D10" s="171">
        <v>584</v>
      </c>
      <c r="E10" s="171">
        <v>580</v>
      </c>
      <c r="F10" s="171">
        <v>572</v>
      </c>
      <c r="G10" s="171">
        <v>581</v>
      </c>
      <c r="H10" s="171">
        <v>603</v>
      </c>
      <c r="I10" s="171">
        <v>603</v>
      </c>
      <c r="J10" s="171">
        <v>600</v>
      </c>
      <c r="K10" s="171">
        <v>594</v>
      </c>
      <c r="L10" s="171">
        <v>595</v>
      </c>
      <c r="M10" s="1"/>
      <c r="N10" s="1"/>
      <c r="O10" s="1"/>
      <c r="P10" s="1"/>
    </row>
    <row r="11" spans="1:16" ht="12.75" customHeight="1">
      <c r="A11" s="170" t="s">
        <v>6</v>
      </c>
      <c r="B11" s="171">
        <v>562</v>
      </c>
      <c r="C11" s="171">
        <v>567</v>
      </c>
      <c r="D11" s="171">
        <v>586</v>
      </c>
      <c r="E11" s="171">
        <v>579</v>
      </c>
      <c r="F11" s="171">
        <v>576</v>
      </c>
      <c r="G11" s="171">
        <v>586</v>
      </c>
      <c r="H11" s="171">
        <v>592</v>
      </c>
      <c r="I11" s="171">
        <v>599</v>
      </c>
      <c r="J11" s="171">
        <v>609</v>
      </c>
      <c r="K11" s="171">
        <v>609</v>
      </c>
      <c r="L11" s="171">
        <v>598</v>
      </c>
      <c r="M11" s="1"/>
      <c r="N11" s="1"/>
      <c r="O11" s="1"/>
      <c r="P11" s="1"/>
    </row>
    <row r="12" spans="1:16" ht="12.75" customHeight="1">
      <c r="A12" s="170" t="s">
        <v>7</v>
      </c>
      <c r="B12" s="171">
        <v>555</v>
      </c>
      <c r="C12" s="171">
        <v>559</v>
      </c>
      <c r="D12" s="171">
        <v>579</v>
      </c>
      <c r="E12" s="171">
        <v>574</v>
      </c>
      <c r="F12" s="171">
        <v>569</v>
      </c>
      <c r="G12" s="171">
        <v>583</v>
      </c>
      <c r="H12" s="171">
        <v>588</v>
      </c>
      <c r="I12" s="171">
        <v>595</v>
      </c>
      <c r="J12" s="171">
        <v>600</v>
      </c>
      <c r="K12" s="171">
        <v>597</v>
      </c>
      <c r="L12" s="171">
        <v>615</v>
      </c>
      <c r="M12" s="1"/>
      <c r="N12" s="1"/>
      <c r="O12" s="1"/>
      <c r="P12" s="1"/>
    </row>
    <row r="13" spans="1:16" ht="12.75" customHeight="1">
      <c r="A13" s="170" t="s">
        <v>8</v>
      </c>
      <c r="B13" s="171">
        <v>554</v>
      </c>
      <c r="C13" s="171">
        <v>566</v>
      </c>
      <c r="D13" s="171">
        <v>581</v>
      </c>
      <c r="E13" s="171">
        <v>581</v>
      </c>
      <c r="F13" s="171">
        <v>558</v>
      </c>
      <c r="G13" s="171">
        <v>575</v>
      </c>
      <c r="H13" s="171">
        <v>588</v>
      </c>
      <c r="I13" s="171">
        <v>595</v>
      </c>
      <c r="J13" s="171">
        <v>601</v>
      </c>
      <c r="K13" s="171">
        <v>601</v>
      </c>
      <c r="L13" s="171">
        <v>614</v>
      </c>
      <c r="M13" s="1"/>
      <c r="N13" s="1"/>
      <c r="O13" s="1"/>
      <c r="P13" s="1"/>
    </row>
    <row r="14" spans="1:16" ht="12.75" customHeight="1">
      <c r="A14" s="170" t="s">
        <v>9</v>
      </c>
      <c r="B14" s="171">
        <v>566</v>
      </c>
      <c r="C14" s="171">
        <v>583</v>
      </c>
      <c r="D14" s="171">
        <v>588</v>
      </c>
      <c r="E14" s="171">
        <v>572</v>
      </c>
      <c r="F14" s="171">
        <v>560</v>
      </c>
      <c r="G14" s="171">
        <v>574</v>
      </c>
      <c r="H14" s="171">
        <v>584</v>
      </c>
      <c r="I14" s="171">
        <v>591</v>
      </c>
      <c r="J14" s="171">
        <v>604</v>
      </c>
      <c r="K14" s="171">
        <v>607</v>
      </c>
      <c r="L14" s="171">
        <v>602</v>
      </c>
      <c r="M14" s="1"/>
      <c r="N14" s="1"/>
      <c r="O14" s="1"/>
      <c r="P14" s="1"/>
    </row>
    <row r="15" spans="1:16" ht="12.75" customHeight="1">
      <c r="A15" s="170" t="s">
        <v>10</v>
      </c>
      <c r="B15" s="171">
        <v>566</v>
      </c>
      <c r="C15" s="171">
        <v>572</v>
      </c>
      <c r="D15" s="171">
        <v>580</v>
      </c>
      <c r="E15" s="171">
        <v>567</v>
      </c>
      <c r="F15" s="171">
        <v>571</v>
      </c>
      <c r="G15" s="171">
        <v>567</v>
      </c>
      <c r="H15" s="171">
        <v>590</v>
      </c>
      <c r="I15" s="171">
        <v>599</v>
      </c>
      <c r="J15" s="171">
        <v>602</v>
      </c>
      <c r="K15" s="171">
        <v>603</v>
      </c>
      <c r="L15" s="171">
        <v>600</v>
      </c>
      <c r="M15" s="1"/>
      <c r="N15" s="1"/>
      <c r="O15" s="1"/>
      <c r="P15" s="1"/>
    </row>
    <row r="16" spans="1:16" ht="12.75" customHeight="1">
      <c r="A16" s="170" t="s">
        <v>11</v>
      </c>
      <c r="B16" s="171">
        <v>556</v>
      </c>
      <c r="C16" s="171">
        <v>561</v>
      </c>
      <c r="D16" s="171">
        <v>583</v>
      </c>
      <c r="E16" s="171">
        <v>588</v>
      </c>
      <c r="F16" s="171">
        <v>587</v>
      </c>
      <c r="G16" s="171">
        <v>578</v>
      </c>
      <c r="H16" s="171">
        <v>584</v>
      </c>
      <c r="I16" s="171">
        <v>605</v>
      </c>
      <c r="J16" s="171">
        <v>603</v>
      </c>
      <c r="K16" s="171">
        <v>601</v>
      </c>
      <c r="L16" s="171">
        <v>609</v>
      </c>
      <c r="M16" s="1"/>
      <c r="N16" s="1"/>
      <c r="O16" s="1"/>
      <c r="P16" s="1"/>
    </row>
    <row r="17" spans="1:16" ht="12.75" customHeight="1">
      <c r="A17" s="170" t="s">
        <v>222</v>
      </c>
      <c r="B17" s="171">
        <v>557</v>
      </c>
      <c r="C17" s="171">
        <v>552</v>
      </c>
      <c r="D17" s="171">
        <v>567</v>
      </c>
      <c r="E17" s="171">
        <v>596</v>
      </c>
      <c r="F17" s="171">
        <v>592</v>
      </c>
      <c r="G17" s="171">
        <v>589</v>
      </c>
      <c r="H17" s="171">
        <v>593</v>
      </c>
      <c r="I17" s="171">
        <v>602</v>
      </c>
      <c r="J17" s="171">
        <v>592</v>
      </c>
      <c r="K17" s="171">
        <v>607</v>
      </c>
      <c r="L17" s="171">
        <v>619</v>
      </c>
      <c r="M17" s="1"/>
      <c r="N17" s="1"/>
      <c r="O17" s="1"/>
      <c r="P17" s="1"/>
    </row>
    <row r="18" spans="1:12" ht="12.75" customHeight="1">
      <c r="A18" s="172" t="s">
        <v>91</v>
      </c>
      <c r="B18" s="171">
        <v>561</v>
      </c>
      <c r="C18" s="171">
        <v>565</v>
      </c>
      <c r="D18" s="171">
        <v>579</v>
      </c>
      <c r="E18" s="171">
        <v>577</v>
      </c>
      <c r="F18" s="171">
        <v>573</v>
      </c>
      <c r="G18" s="171">
        <v>582</v>
      </c>
      <c r="H18" s="171">
        <v>595</v>
      </c>
      <c r="I18" s="171">
        <v>598</v>
      </c>
      <c r="J18" s="171">
        <v>597</v>
      </c>
      <c r="K18" s="171">
        <v>592</v>
      </c>
      <c r="L18" s="171">
        <v>600</v>
      </c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</sheetData>
  <mergeCells count="1">
    <mergeCell ref="A1:L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8"/>
  <sheetViews>
    <sheetView zoomScale="85" zoomScaleNormal="85" workbookViewId="0" topLeftCell="A1">
      <selection activeCell="A1" sqref="A1:L1"/>
    </sheetView>
  </sheetViews>
  <sheetFormatPr defaultColWidth="9.00390625" defaultRowHeight="13.5"/>
  <cols>
    <col min="1" max="1" width="7.375" style="31" customWidth="1"/>
    <col min="2" max="12" width="6.50390625" style="31" customWidth="1"/>
    <col min="13" max="16384" width="9.00390625" style="31" customWidth="1"/>
  </cols>
  <sheetData>
    <row r="1" spans="1:16" ht="13.5">
      <c r="A1" s="277" t="s">
        <v>92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1"/>
      <c r="N1" s="1"/>
      <c r="O1" s="1"/>
      <c r="P1" s="1"/>
    </row>
    <row r="2" spans="1:16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69" t="s">
        <v>58</v>
      </c>
      <c r="M3" s="1"/>
      <c r="N3" s="1"/>
      <c r="O3" s="1"/>
      <c r="P3" s="1"/>
    </row>
    <row r="4" spans="1:16" ht="12.75" customHeight="1">
      <c r="A4" s="5"/>
      <c r="B4" s="168" t="s">
        <v>78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1"/>
      <c r="N4" s="1"/>
      <c r="O4" s="1"/>
      <c r="P4" s="1"/>
    </row>
    <row r="5" spans="1:16" ht="12.75" customHeight="1">
      <c r="A5" s="134"/>
      <c r="B5" s="169" t="s">
        <v>79</v>
      </c>
      <c r="C5" s="169" t="s">
        <v>80</v>
      </c>
      <c r="D5" s="169" t="s">
        <v>81</v>
      </c>
      <c r="E5" s="169" t="s">
        <v>82</v>
      </c>
      <c r="F5" s="169" t="s">
        <v>83</v>
      </c>
      <c r="G5" s="169" t="s">
        <v>84</v>
      </c>
      <c r="H5" s="169" t="s">
        <v>85</v>
      </c>
      <c r="I5" s="169" t="s">
        <v>86</v>
      </c>
      <c r="J5" s="169" t="s">
        <v>87</v>
      </c>
      <c r="K5" s="169" t="s">
        <v>88</v>
      </c>
      <c r="L5" s="169" t="s">
        <v>89</v>
      </c>
      <c r="M5" s="1"/>
      <c r="N5" s="1"/>
      <c r="O5" s="1"/>
      <c r="P5" s="1"/>
    </row>
    <row r="6" spans="1:16" ht="12.75" customHeight="1">
      <c r="A6" s="170" t="s">
        <v>90</v>
      </c>
      <c r="B6" s="171">
        <v>339</v>
      </c>
      <c r="C6" s="171">
        <v>340</v>
      </c>
      <c r="D6" s="171">
        <v>346</v>
      </c>
      <c r="E6" s="171">
        <v>340</v>
      </c>
      <c r="F6" s="171">
        <v>344</v>
      </c>
      <c r="G6" s="171">
        <v>342</v>
      </c>
      <c r="H6" s="171">
        <v>347</v>
      </c>
      <c r="I6" s="171">
        <v>347</v>
      </c>
      <c r="J6" s="171">
        <v>341</v>
      </c>
      <c r="K6" s="171">
        <v>333</v>
      </c>
      <c r="L6" s="171">
        <v>339</v>
      </c>
      <c r="M6" s="1"/>
      <c r="N6" s="1"/>
      <c r="O6" s="1"/>
      <c r="P6" s="1"/>
    </row>
    <row r="7" spans="1:16" ht="12.75" customHeight="1">
      <c r="A7" s="170" t="s">
        <v>219</v>
      </c>
      <c r="B7" s="171">
        <v>339</v>
      </c>
      <c r="C7" s="171">
        <v>337</v>
      </c>
      <c r="D7" s="171">
        <v>347</v>
      </c>
      <c r="E7" s="171">
        <v>337</v>
      </c>
      <c r="F7" s="171">
        <v>343</v>
      </c>
      <c r="G7" s="171">
        <v>348</v>
      </c>
      <c r="H7" s="171">
        <v>357</v>
      </c>
      <c r="I7" s="171">
        <v>344</v>
      </c>
      <c r="J7" s="171">
        <v>332</v>
      </c>
      <c r="K7" s="171">
        <v>333</v>
      </c>
      <c r="L7" s="171">
        <v>335</v>
      </c>
      <c r="M7" s="1"/>
      <c r="N7" s="1"/>
      <c r="O7" s="1"/>
      <c r="P7" s="1"/>
    </row>
    <row r="8" spans="1:16" ht="12.75" customHeight="1">
      <c r="A8" s="170" t="s">
        <v>220</v>
      </c>
      <c r="B8" s="171">
        <v>342</v>
      </c>
      <c r="C8" s="171">
        <v>339</v>
      </c>
      <c r="D8" s="171">
        <v>346</v>
      </c>
      <c r="E8" s="171">
        <v>337</v>
      </c>
      <c r="F8" s="171">
        <v>339</v>
      </c>
      <c r="G8" s="171">
        <v>347</v>
      </c>
      <c r="H8" s="171">
        <v>352</v>
      </c>
      <c r="I8" s="171">
        <v>341</v>
      </c>
      <c r="J8" s="171">
        <v>335</v>
      </c>
      <c r="K8" s="171">
        <v>336</v>
      </c>
      <c r="L8" s="171">
        <v>339</v>
      </c>
      <c r="M8" s="1"/>
      <c r="N8" s="1"/>
      <c r="O8" s="1"/>
      <c r="P8" s="1"/>
    </row>
    <row r="9" spans="1:16" ht="12.75" customHeight="1">
      <c r="A9" s="170" t="s">
        <v>221</v>
      </c>
      <c r="B9" s="171">
        <v>340</v>
      </c>
      <c r="C9" s="171">
        <v>336</v>
      </c>
      <c r="D9" s="171">
        <v>344</v>
      </c>
      <c r="E9" s="171">
        <v>344</v>
      </c>
      <c r="F9" s="171">
        <v>339</v>
      </c>
      <c r="G9" s="171">
        <v>340</v>
      </c>
      <c r="H9" s="171">
        <v>348</v>
      </c>
      <c r="I9" s="171">
        <v>349</v>
      </c>
      <c r="J9" s="171">
        <v>342</v>
      </c>
      <c r="K9" s="171">
        <v>335</v>
      </c>
      <c r="L9" s="171">
        <v>341</v>
      </c>
      <c r="M9" s="1"/>
      <c r="N9" s="1"/>
      <c r="O9" s="1"/>
      <c r="P9" s="1"/>
    </row>
    <row r="10" spans="1:16" ht="12.75" customHeight="1">
      <c r="A10" s="170" t="s">
        <v>5</v>
      </c>
      <c r="B10" s="171">
        <v>327</v>
      </c>
      <c r="C10" s="171">
        <v>332</v>
      </c>
      <c r="D10" s="171">
        <v>340</v>
      </c>
      <c r="E10" s="171">
        <v>345</v>
      </c>
      <c r="F10" s="171">
        <v>336</v>
      </c>
      <c r="G10" s="171">
        <v>337</v>
      </c>
      <c r="H10" s="171">
        <v>346</v>
      </c>
      <c r="I10" s="171">
        <v>345</v>
      </c>
      <c r="J10" s="171">
        <v>345</v>
      </c>
      <c r="K10" s="171">
        <v>341</v>
      </c>
      <c r="L10" s="171">
        <v>349</v>
      </c>
      <c r="M10" s="1"/>
      <c r="N10" s="1"/>
      <c r="O10" s="1"/>
      <c r="P10" s="1"/>
    </row>
    <row r="11" spans="1:16" ht="12.75" customHeight="1">
      <c r="A11" s="170" t="s">
        <v>6</v>
      </c>
      <c r="B11" s="171">
        <v>329</v>
      </c>
      <c r="C11" s="171">
        <v>330</v>
      </c>
      <c r="D11" s="171">
        <v>340</v>
      </c>
      <c r="E11" s="171">
        <v>339</v>
      </c>
      <c r="F11" s="171">
        <v>338</v>
      </c>
      <c r="G11" s="171">
        <v>337</v>
      </c>
      <c r="H11" s="171">
        <v>335</v>
      </c>
      <c r="I11" s="171">
        <v>341</v>
      </c>
      <c r="J11" s="171">
        <v>348</v>
      </c>
      <c r="K11" s="171">
        <v>346</v>
      </c>
      <c r="L11" s="171">
        <v>342</v>
      </c>
      <c r="M11" s="1"/>
      <c r="N11" s="1"/>
      <c r="O11" s="1"/>
      <c r="P11" s="1"/>
    </row>
    <row r="12" spans="1:16" ht="12.75" customHeight="1">
      <c r="A12" s="170" t="s">
        <v>7</v>
      </c>
      <c r="B12" s="171">
        <v>324</v>
      </c>
      <c r="C12" s="171">
        <v>327</v>
      </c>
      <c r="D12" s="171">
        <v>340</v>
      </c>
      <c r="E12" s="171">
        <v>334</v>
      </c>
      <c r="F12" s="171">
        <v>330</v>
      </c>
      <c r="G12" s="171">
        <v>335</v>
      </c>
      <c r="H12" s="171">
        <v>339</v>
      </c>
      <c r="I12" s="171">
        <v>344</v>
      </c>
      <c r="J12" s="171">
        <v>346</v>
      </c>
      <c r="K12" s="171">
        <v>342</v>
      </c>
      <c r="L12" s="171">
        <v>345</v>
      </c>
      <c r="M12" s="1"/>
      <c r="N12" s="1"/>
      <c r="O12" s="1"/>
      <c r="P12" s="1"/>
    </row>
    <row r="13" spans="1:16" ht="12.75" customHeight="1">
      <c r="A13" s="170" t="s">
        <v>8</v>
      </c>
      <c r="B13" s="171">
        <v>318</v>
      </c>
      <c r="C13" s="171">
        <v>329</v>
      </c>
      <c r="D13" s="171">
        <v>343</v>
      </c>
      <c r="E13" s="171">
        <v>339</v>
      </c>
      <c r="F13" s="171">
        <v>322</v>
      </c>
      <c r="G13" s="171">
        <v>334</v>
      </c>
      <c r="H13" s="171">
        <v>345</v>
      </c>
      <c r="I13" s="171">
        <v>349</v>
      </c>
      <c r="J13" s="171">
        <v>349</v>
      </c>
      <c r="K13" s="171">
        <v>345</v>
      </c>
      <c r="L13" s="171">
        <v>341</v>
      </c>
      <c r="M13" s="1"/>
      <c r="N13" s="1"/>
      <c r="O13" s="1"/>
      <c r="P13" s="1"/>
    </row>
    <row r="14" spans="1:16" ht="12.75" customHeight="1">
      <c r="A14" s="170" t="s">
        <v>9</v>
      </c>
      <c r="B14" s="171">
        <v>330</v>
      </c>
      <c r="C14" s="171">
        <v>341</v>
      </c>
      <c r="D14" s="171">
        <v>348</v>
      </c>
      <c r="E14" s="171">
        <v>339</v>
      </c>
      <c r="F14" s="171">
        <v>325</v>
      </c>
      <c r="G14" s="171">
        <v>335</v>
      </c>
      <c r="H14" s="171">
        <v>342</v>
      </c>
      <c r="I14" s="171">
        <v>340</v>
      </c>
      <c r="J14" s="171">
        <v>346</v>
      </c>
      <c r="K14" s="171">
        <v>344</v>
      </c>
      <c r="L14" s="171">
        <v>341</v>
      </c>
      <c r="M14" s="1"/>
      <c r="N14" s="1"/>
      <c r="O14" s="1"/>
      <c r="P14" s="1"/>
    </row>
    <row r="15" spans="1:16" ht="12.75" customHeight="1">
      <c r="A15" s="170" t="s">
        <v>10</v>
      </c>
      <c r="B15" s="171">
        <v>331</v>
      </c>
      <c r="C15" s="171">
        <v>337</v>
      </c>
      <c r="D15" s="171">
        <v>345</v>
      </c>
      <c r="E15" s="171">
        <v>339</v>
      </c>
      <c r="F15" s="171">
        <v>333</v>
      </c>
      <c r="G15" s="171">
        <v>334</v>
      </c>
      <c r="H15" s="171">
        <v>339</v>
      </c>
      <c r="I15" s="171">
        <v>340</v>
      </c>
      <c r="J15" s="171">
        <v>344</v>
      </c>
      <c r="K15" s="171">
        <v>346</v>
      </c>
      <c r="L15" s="171">
        <v>347</v>
      </c>
      <c r="M15" s="1"/>
      <c r="N15" s="1"/>
      <c r="O15" s="1"/>
      <c r="P15" s="1"/>
    </row>
    <row r="16" spans="1:16" ht="12.75" customHeight="1">
      <c r="A16" s="170" t="s">
        <v>11</v>
      </c>
      <c r="B16" s="171">
        <v>331</v>
      </c>
      <c r="C16" s="171">
        <v>336</v>
      </c>
      <c r="D16" s="171">
        <v>345</v>
      </c>
      <c r="E16" s="171">
        <v>349</v>
      </c>
      <c r="F16" s="171">
        <v>344</v>
      </c>
      <c r="G16" s="171">
        <v>337</v>
      </c>
      <c r="H16" s="171">
        <v>339</v>
      </c>
      <c r="I16" s="171">
        <v>344</v>
      </c>
      <c r="J16" s="171">
        <v>345</v>
      </c>
      <c r="K16" s="171">
        <v>340</v>
      </c>
      <c r="L16" s="171">
        <v>344</v>
      </c>
      <c r="M16" s="1"/>
      <c r="N16" s="1"/>
      <c r="O16" s="1"/>
      <c r="P16" s="1"/>
    </row>
    <row r="17" spans="1:16" ht="12.75" customHeight="1">
      <c r="A17" s="170" t="s">
        <v>222</v>
      </c>
      <c r="B17" s="171">
        <v>339</v>
      </c>
      <c r="C17" s="171">
        <v>337</v>
      </c>
      <c r="D17" s="171">
        <v>336</v>
      </c>
      <c r="E17" s="171">
        <v>350</v>
      </c>
      <c r="F17" s="171">
        <v>344</v>
      </c>
      <c r="G17" s="171">
        <v>339</v>
      </c>
      <c r="H17" s="171">
        <v>343</v>
      </c>
      <c r="I17" s="171">
        <v>345</v>
      </c>
      <c r="J17" s="171">
        <v>340</v>
      </c>
      <c r="K17" s="171">
        <v>341</v>
      </c>
      <c r="L17" s="171">
        <v>347</v>
      </c>
      <c r="M17" s="1"/>
      <c r="N17" s="1"/>
      <c r="O17" s="1"/>
      <c r="P17" s="1"/>
    </row>
    <row r="18" spans="1:12" ht="12.75" customHeight="1">
      <c r="A18" s="172" t="s">
        <v>91</v>
      </c>
      <c r="B18" s="171">
        <v>332</v>
      </c>
      <c r="C18" s="171">
        <v>335</v>
      </c>
      <c r="D18" s="171">
        <v>343</v>
      </c>
      <c r="E18" s="171">
        <v>341</v>
      </c>
      <c r="F18" s="171">
        <v>336</v>
      </c>
      <c r="G18" s="171">
        <v>339</v>
      </c>
      <c r="H18" s="171">
        <v>344</v>
      </c>
      <c r="I18" s="171">
        <v>344</v>
      </c>
      <c r="J18" s="171">
        <v>343</v>
      </c>
      <c r="K18" s="171">
        <v>340</v>
      </c>
      <c r="L18" s="171">
        <v>343</v>
      </c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</sheetData>
  <mergeCells count="1">
    <mergeCell ref="A1:L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8"/>
  <sheetViews>
    <sheetView zoomScale="85" zoomScaleNormal="85" workbookViewId="0" topLeftCell="A1">
      <selection activeCell="A1" sqref="A1:L1"/>
    </sheetView>
  </sheetViews>
  <sheetFormatPr defaultColWidth="9.00390625" defaultRowHeight="13.5"/>
  <cols>
    <col min="1" max="1" width="7.375" style="31" customWidth="1"/>
    <col min="2" max="12" width="6.50390625" style="31" customWidth="1"/>
    <col min="13" max="16384" width="9.00390625" style="31" customWidth="1"/>
  </cols>
  <sheetData>
    <row r="1" spans="1:16" ht="13.5">
      <c r="A1" s="277" t="s">
        <v>93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1"/>
      <c r="N1" s="1"/>
      <c r="O1" s="1"/>
      <c r="P1" s="1"/>
    </row>
    <row r="2" spans="1:16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69" t="s">
        <v>58</v>
      </c>
      <c r="M3" s="1"/>
      <c r="N3" s="1"/>
      <c r="O3" s="1"/>
      <c r="P3" s="1"/>
    </row>
    <row r="4" spans="1:16" ht="12.75" customHeight="1">
      <c r="A4" s="5"/>
      <c r="B4" s="168" t="s">
        <v>78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1"/>
      <c r="N4" s="1"/>
      <c r="O4" s="1"/>
      <c r="P4" s="1"/>
    </row>
    <row r="5" spans="1:16" ht="12.75" customHeight="1">
      <c r="A5" s="134"/>
      <c r="B5" s="169" t="s">
        <v>79</v>
      </c>
      <c r="C5" s="169" t="s">
        <v>80</v>
      </c>
      <c r="D5" s="169" t="s">
        <v>81</v>
      </c>
      <c r="E5" s="169" t="s">
        <v>82</v>
      </c>
      <c r="F5" s="169" t="s">
        <v>83</v>
      </c>
      <c r="G5" s="169" t="s">
        <v>84</v>
      </c>
      <c r="H5" s="169" t="s">
        <v>85</v>
      </c>
      <c r="I5" s="169" t="s">
        <v>86</v>
      </c>
      <c r="J5" s="169" t="s">
        <v>87</v>
      </c>
      <c r="K5" s="169" t="s">
        <v>88</v>
      </c>
      <c r="L5" s="169" t="s">
        <v>89</v>
      </c>
      <c r="M5" s="1"/>
      <c r="N5" s="1"/>
      <c r="O5" s="1"/>
      <c r="P5" s="1"/>
    </row>
    <row r="6" spans="1:16" ht="12.75" customHeight="1">
      <c r="A6" s="170" t="s">
        <v>90</v>
      </c>
      <c r="B6" s="171">
        <v>221</v>
      </c>
      <c r="C6" s="171">
        <v>225</v>
      </c>
      <c r="D6" s="171">
        <v>225</v>
      </c>
      <c r="E6" s="171">
        <v>233</v>
      </c>
      <c r="F6" s="171">
        <v>239</v>
      </c>
      <c r="G6" s="171">
        <v>242</v>
      </c>
      <c r="H6" s="171">
        <v>252</v>
      </c>
      <c r="I6" s="171">
        <v>256</v>
      </c>
      <c r="J6" s="171">
        <v>256</v>
      </c>
      <c r="K6" s="171">
        <v>240</v>
      </c>
      <c r="L6" s="171">
        <v>256</v>
      </c>
      <c r="M6" s="1"/>
      <c r="N6" s="1"/>
      <c r="O6" s="1"/>
      <c r="P6" s="1"/>
    </row>
    <row r="7" spans="1:16" ht="12.75" customHeight="1">
      <c r="A7" s="170" t="s">
        <v>219</v>
      </c>
      <c r="B7" s="171">
        <v>219</v>
      </c>
      <c r="C7" s="171">
        <v>217</v>
      </c>
      <c r="D7" s="171">
        <v>237</v>
      </c>
      <c r="E7" s="171">
        <v>234</v>
      </c>
      <c r="F7" s="171">
        <v>229</v>
      </c>
      <c r="G7" s="171">
        <v>245</v>
      </c>
      <c r="H7" s="171">
        <v>259</v>
      </c>
      <c r="I7" s="171">
        <v>256</v>
      </c>
      <c r="J7" s="171">
        <v>249</v>
      </c>
      <c r="K7" s="171">
        <v>236</v>
      </c>
      <c r="L7" s="171">
        <v>249</v>
      </c>
      <c r="M7" s="1"/>
      <c r="N7" s="1"/>
      <c r="O7" s="1"/>
      <c r="P7" s="1"/>
    </row>
    <row r="8" spans="1:16" ht="12.75" customHeight="1">
      <c r="A8" s="170" t="s">
        <v>220</v>
      </c>
      <c r="B8" s="171">
        <v>229</v>
      </c>
      <c r="C8" s="171">
        <v>219</v>
      </c>
      <c r="D8" s="171">
        <v>227</v>
      </c>
      <c r="E8" s="171">
        <v>229</v>
      </c>
      <c r="F8" s="171">
        <v>225</v>
      </c>
      <c r="G8" s="171">
        <v>246</v>
      </c>
      <c r="H8" s="171">
        <v>255</v>
      </c>
      <c r="I8" s="171">
        <v>248</v>
      </c>
      <c r="J8" s="171">
        <v>249</v>
      </c>
      <c r="K8" s="171">
        <v>234</v>
      </c>
      <c r="L8" s="171">
        <v>246</v>
      </c>
      <c r="M8" s="1"/>
      <c r="N8" s="1"/>
      <c r="O8" s="1"/>
      <c r="P8" s="1"/>
    </row>
    <row r="9" spans="1:16" ht="12.75" customHeight="1">
      <c r="A9" s="170" t="s">
        <v>221</v>
      </c>
      <c r="B9" s="171">
        <v>230</v>
      </c>
      <c r="C9" s="171">
        <v>233</v>
      </c>
      <c r="D9" s="171">
        <v>230</v>
      </c>
      <c r="E9" s="171">
        <v>231</v>
      </c>
      <c r="F9" s="171">
        <v>229</v>
      </c>
      <c r="G9" s="171">
        <v>240</v>
      </c>
      <c r="H9" s="171">
        <v>248</v>
      </c>
      <c r="I9" s="171">
        <v>246</v>
      </c>
      <c r="J9" s="171">
        <v>255</v>
      </c>
      <c r="K9" s="171">
        <v>239</v>
      </c>
      <c r="L9" s="171">
        <v>245</v>
      </c>
      <c r="M9" s="1"/>
      <c r="N9" s="1"/>
      <c r="O9" s="1"/>
      <c r="P9" s="1"/>
    </row>
    <row r="10" spans="1:16" ht="12.75" customHeight="1">
      <c r="A10" s="170" t="s">
        <v>5</v>
      </c>
      <c r="B10" s="171">
        <v>231</v>
      </c>
      <c r="C10" s="171">
        <v>239</v>
      </c>
      <c r="D10" s="171">
        <v>244</v>
      </c>
      <c r="E10" s="171">
        <v>235</v>
      </c>
      <c r="F10" s="171">
        <v>236</v>
      </c>
      <c r="G10" s="171">
        <v>244</v>
      </c>
      <c r="H10" s="171">
        <v>257</v>
      </c>
      <c r="I10" s="171">
        <v>258</v>
      </c>
      <c r="J10" s="171">
        <v>255</v>
      </c>
      <c r="K10" s="171">
        <v>253</v>
      </c>
      <c r="L10" s="171">
        <v>246</v>
      </c>
      <c r="M10" s="1"/>
      <c r="N10" s="1"/>
      <c r="O10" s="1"/>
      <c r="P10" s="1"/>
    </row>
    <row r="11" spans="1:16" ht="12.75" customHeight="1">
      <c r="A11" s="170" t="s">
        <v>6</v>
      </c>
      <c r="B11" s="171">
        <v>234</v>
      </c>
      <c r="C11" s="171">
        <v>237</v>
      </c>
      <c r="D11" s="171">
        <v>247</v>
      </c>
      <c r="E11" s="171">
        <v>240</v>
      </c>
      <c r="F11" s="171">
        <v>239</v>
      </c>
      <c r="G11" s="171">
        <v>249</v>
      </c>
      <c r="H11" s="171">
        <v>256</v>
      </c>
      <c r="I11" s="171">
        <v>258</v>
      </c>
      <c r="J11" s="171">
        <v>261</v>
      </c>
      <c r="K11" s="171">
        <v>263</v>
      </c>
      <c r="L11" s="171">
        <v>255</v>
      </c>
      <c r="M11" s="1"/>
      <c r="N11" s="1"/>
      <c r="O11" s="1"/>
      <c r="P11" s="1"/>
    </row>
    <row r="12" spans="1:16" ht="12.75" customHeight="1">
      <c r="A12" s="170" t="s">
        <v>7</v>
      </c>
      <c r="B12" s="171">
        <v>231</v>
      </c>
      <c r="C12" s="171">
        <v>231</v>
      </c>
      <c r="D12" s="171">
        <v>238</v>
      </c>
      <c r="E12" s="171">
        <v>240</v>
      </c>
      <c r="F12" s="171">
        <v>239</v>
      </c>
      <c r="G12" s="171">
        <v>247</v>
      </c>
      <c r="H12" s="171">
        <v>249</v>
      </c>
      <c r="I12" s="171">
        <v>250</v>
      </c>
      <c r="J12" s="171">
        <v>254</v>
      </c>
      <c r="K12" s="171">
        <v>255</v>
      </c>
      <c r="L12" s="171">
        <v>270</v>
      </c>
      <c r="M12" s="1"/>
      <c r="N12" s="1"/>
      <c r="O12" s="1"/>
      <c r="P12" s="1"/>
    </row>
    <row r="13" spans="1:16" ht="12.75" customHeight="1">
      <c r="A13" s="170" t="s">
        <v>8</v>
      </c>
      <c r="B13" s="171">
        <v>236</v>
      </c>
      <c r="C13" s="171">
        <v>237</v>
      </c>
      <c r="D13" s="171">
        <v>238</v>
      </c>
      <c r="E13" s="171">
        <v>242</v>
      </c>
      <c r="F13" s="171">
        <v>237</v>
      </c>
      <c r="G13" s="171">
        <v>241</v>
      </c>
      <c r="H13" s="171">
        <v>243</v>
      </c>
      <c r="I13" s="171">
        <v>246</v>
      </c>
      <c r="J13" s="171">
        <v>252</v>
      </c>
      <c r="K13" s="171">
        <v>256</v>
      </c>
      <c r="L13" s="171">
        <v>272</v>
      </c>
      <c r="M13" s="1"/>
      <c r="N13" s="1"/>
      <c r="O13" s="1"/>
      <c r="P13" s="1"/>
    </row>
    <row r="14" spans="1:16" ht="12.75" customHeight="1">
      <c r="A14" s="170" t="s">
        <v>9</v>
      </c>
      <c r="B14" s="171">
        <v>236</v>
      </c>
      <c r="C14" s="171">
        <v>242</v>
      </c>
      <c r="D14" s="171">
        <v>240</v>
      </c>
      <c r="E14" s="171">
        <v>233</v>
      </c>
      <c r="F14" s="171">
        <v>236</v>
      </c>
      <c r="G14" s="171">
        <v>239</v>
      </c>
      <c r="H14" s="171">
        <v>242</v>
      </c>
      <c r="I14" s="171">
        <v>251</v>
      </c>
      <c r="J14" s="171">
        <v>258</v>
      </c>
      <c r="K14" s="171">
        <v>263</v>
      </c>
      <c r="L14" s="171">
        <v>261</v>
      </c>
      <c r="M14" s="1"/>
      <c r="N14" s="1"/>
      <c r="O14" s="1"/>
      <c r="P14" s="1"/>
    </row>
    <row r="15" spans="1:16" ht="12.75" customHeight="1">
      <c r="A15" s="170" t="s">
        <v>10</v>
      </c>
      <c r="B15" s="171">
        <v>235</v>
      </c>
      <c r="C15" s="171">
        <v>235</v>
      </c>
      <c r="D15" s="171">
        <v>235</v>
      </c>
      <c r="E15" s="171">
        <v>228</v>
      </c>
      <c r="F15" s="171">
        <v>238</v>
      </c>
      <c r="G15" s="171">
        <v>233</v>
      </c>
      <c r="H15" s="171">
        <v>251</v>
      </c>
      <c r="I15" s="171">
        <v>259</v>
      </c>
      <c r="J15" s="171">
        <v>257</v>
      </c>
      <c r="K15" s="171">
        <v>257</v>
      </c>
      <c r="L15" s="171">
        <v>253</v>
      </c>
      <c r="M15" s="1"/>
      <c r="N15" s="1"/>
      <c r="O15" s="1"/>
      <c r="P15" s="1"/>
    </row>
    <row r="16" spans="1:16" ht="12.75" customHeight="1">
      <c r="A16" s="170" t="s">
        <v>11</v>
      </c>
      <c r="B16" s="171">
        <v>225</v>
      </c>
      <c r="C16" s="171">
        <v>225</v>
      </c>
      <c r="D16" s="171">
        <v>238</v>
      </c>
      <c r="E16" s="171">
        <v>239</v>
      </c>
      <c r="F16" s="171">
        <v>243</v>
      </c>
      <c r="G16" s="171">
        <v>241</v>
      </c>
      <c r="H16" s="171">
        <v>245</v>
      </c>
      <c r="I16" s="171">
        <v>261</v>
      </c>
      <c r="J16" s="171">
        <v>258</v>
      </c>
      <c r="K16" s="171">
        <v>260</v>
      </c>
      <c r="L16" s="171">
        <v>265</v>
      </c>
      <c r="M16" s="1"/>
      <c r="N16" s="1"/>
      <c r="O16" s="1"/>
      <c r="P16" s="1"/>
    </row>
    <row r="17" spans="1:16" ht="12.75" customHeight="1">
      <c r="A17" s="170" t="s">
        <v>222</v>
      </c>
      <c r="B17" s="171">
        <v>218</v>
      </c>
      <c r="C17" s="171">
        <v>215</v>
      </c>
      <c r="D17" s="171">
        <v>231</v>
      </c>
      <c r="E17" s="171">
        <v>246</v>
      </c>
      <c r="F17" s="171">
        <v>248</v>
      </c>
      <c r="G17" s="171">
        <v>249</v>
      </c>
      <c r="H17" s="171">
        <v>249</v>
      </c>
      <c r="I17" s="171">
        <v>258</v>
      </c>
      <c r="J17" s="171">
        <v>252</v>
      </c>
      <c r="K17" s="171">
        <v>266</v>
      </c>
      <c r="L17" s="171">
        <v>272</v>
      </c>
      <c r="M17" s="1"/>
      <c r="N17" s="1"/>
      <c r="O17" s="1"/>
      <c r="P17" s="1"/>
    </row>
    <row r="18" spans="1:12" ht="12.75" customHeight="1">
      <c r="A18" s="172" t="s">
        <v>91</v>
      </c>
      <c r="B18" s="171">
        <v>229</v>
      </c>
      <c r="C18" s="171">
        <v>230</v>
      </c>
      <c r="D18" s="171">
        <v>236</v>
      </c>
      <c r="E18" s="171">
        <v>236</v>
      </c>
      <c r="F18" s="171">
        <v>236</v>
      </c>
      <c r="G18" s="171">
        <v>243</v>
      </c>
      <c r="H18" s="171">
        <v>250</v>
      </c>
      <c r="I18" s="171">
        <v>254</v>
      </c>
      <c r="J18" s="171">
        <v>255</v>
      </c>
      <c r="K18" s="171">
        <v>252</v>
      </c>
      <c r="L18" s="171">
        <v>258</v>
      </c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</sheetData>
  <mergeCells count="1">
    <mergeCell ref="A1:L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19"/>
  <sheetViews>
    <sheetView zoomScale="85" zoomScaleNormal="85" workbookViewId="0" topLeftCell="A1">
      <selection activeCell="A1" sqref="A1:W1"/>
    </sheetView>
  </sheetViews>
  <sheetFormatPr defaultColWidth="9.00390625" defaultRowHeight="13.5"/>
  <cols>
    <col min="1" max="1" width="7.375" style="31" customWidth="1"/>
    <col min="2" max="23" width="3.50390625" style="31" customWidth="1"/>
    <col min="24" max="16384" width="9.00390625" style="31" customWidth="1"/>
  </cols>
  <sheetData>
    <row r="1" spans="1:27" ht="13.5">
      <c r="A1" s="277" t="s">
        <v>189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1"/>
      <c r="Y1" s="1"/>
      <c r="Z1" s="1"/>
      <c r="AA1" s="1"/>
    </row>
    <row r="2" spans="1:27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69"/>
      <c r="M3" s="2"/>
      <c r="N3" s="2"/>
      <c r="O3" s="2"/>
      <c r="P3" s="2"/>
      <c r="Q3" s="2"/>
      <c r="R3" s="2"/>
      <c r="S3" s="2"/>
      <c r="T3" s="2"/>
      <c r="U3" s="2"/>
      <c r="V3" s="2"/>
      <c r="W3" s="69"/>
      <c r="X3" s="1"/>
      <c r="Y3" s="1"/>
      <c r="Z3" s="1"/>
      <c r="AA3" s="1"/>
    </row>
    <row r="4" spans="1:27" ht="12.75" customHeight="1">
      <c r="A4" s="5"/>
      <c r="B4" s="289" t="s">
        <v>78</v>
      </c>
      <c r="C4" s="290"/>
      <c r="D4" s="291"/>
      <c r="E4" s="292"/>
      <c r="F4" s="291"/>
      <c r="G4" s="292"/>
      <c r="H4" s="291"/>
      <c r="I4" s="292"/>
      <c r="J4" s="291"/>
      <c r="K4" s="292"/>
      <c r="L4" s="291"/>
      <c r="M4" s="292"/>
      <c r="N4" s="291"/>
      <c r="O4" s="292"/>
      <c r="P4" s="291"/>
      <c r="Q4" s="292"/>
      <c r="R4" s="291"/>
      <c r="S4" s="292"/>
      <c r="T4" s="291"/>
      <c r="U4" s="292"/>
      <c r="V4" s="291"/>
      <c r="W4" s="292"/>
      <c r="X4" s="1"/>
      <c r="Y4" s="1"/>
      <c r="Z4" s="1"/>
      <c r="AA4" s="1"/>
    </row>
    <row r="5" spans="1:27" ht="12.75" customHeight="1">
      <c r="A5" s="131" t="s">
        <v>223</v>
      </c>
      <c r="B5" s="287" t="s">
        <v>79</v>
      </c>
      <c r="C5" s="288"/>
      <c r="D5" s="287" t="s">
        <v>80</v>
      </c>
      <c r="E5" s="288"/>
      <c r="F5" s="287" t="s">
        <v>81</v>
      </c>
      <c r="G5" s="288"/>
      <c r="H5" s="287" t="s">
        <v>82</v>
      </c>
      <c r="I5" s="288"/>
      <c r="J5" s="287" t="s">
        <v>83</v>
      </c>
      <c r="K5" s="288"/>
      <c r="L5" s="287" t="s">
        <v>84</v>
      </c>
      <c r="M5" s="288"/>
      <c r="N5" s="287" t="s">
        <v>85</v>
      </c>
      <c r="O5" s="288"/>
      <c r="P5" s="287" t="s">
        <v>86</v>
      </c>
      <c r="Q5" s="288"/>
      <c r="R5" s="287" t="s">
        <v>87</v>
      </c>
      <c r="S5" s="288"/>
      <c r="T5" s="287" t="s">
        <v>88</v>
      </c>
      <c r="U5" s="288"/>
      <c r="V5" s="287" t="s">
        <v>89</v>
      </c>
      <c r="W5" s="288"/>
      <c r="X5" s="1"/>
      <c r="Y5" s="1"/>
      <c r="Z5" s="1"/>
      <c r="AA5" s="1"/>
    </row>
    <row r="6" spans="1:27" ht="12.75" customHeight="1">
      <c r="A6" s="134"/>
      <c r="B6" s="173" t="s">
        <v>94</v>
      </c>
      <c r="C6" s="174" t="s">
        <v>224</v>
      </c>
      <c r="D6" s="173" t="s">
        <v>94</v>
      </c>
      <c r="E6" s="174" t="s">
        <v>224</v>
      </c>
      <c r="F6" s="173" t="s">
        <v>94</v>
      </c>
      <c r="G6" s="174" t="s">
        <v>224</v>
      </c>
      <c r="H6" s="173" t="s">
        <v>94</v>
      </c>
      <c r="I6" s="174" t="s">
        <v>224</v>
      </c>
      <c r="J6" s="173" t="s">
        <v>94</v>
      </c>
      <c r="K6" s="174" t="s">
        <v>224</v>
      </c>
      <c r="L6" s="173" t="s">
        <v>94</v>
      </c>
      <c r="M6" s="174" t="s">
        <v>224</v>
      </c>
      <c r="N6" s="173" t="s">
        <v>94</v>
      </c>
      <c r="O6" s="174" t="s">
        <v>224</v>
      </c>
      <c r="P6" s="173" t="s">
        <v>94</v>
      </c>
      <c r="Q6" s="174" t="s">
        <v>224</v>
      </c>
      <c r="R6" s="173" t="s">
        <v>94</v>
      </c>
      <c r="S6" s="174" t="s">
        <v>224</v>
      </c>
      <c r="T6" s="173" t="s">
        <v>94</v>
      </c>
      <c r="U6" s="174" t="s">
        <v>224</v>
      </c>
      <c r="V6" s="173" t="s">
        <v>94</v>
      </c>
      <c r="W6" s="174" t="s">
        <v>224</v>
      </c>
      <c r="X6" s="1"/>
      <c r="Y6" s="1"/>
      <c r="Z6" s="1"/>
      <c r="AA6" s="1"/>
    </row>
    <row r="7" spans="1:27" ht="12.75" customHeight="1">
      <c r="A7" s="170" t="s">
        <v>90</v>
      </c>
      <c r="B7" s="175">
        <v>39</v>
      </c>
      <c r="C7" s="176">
        <v>6.5</v>
      </c>
      <c r="D7" s="175">
        <v>47</v>
      </c>
      <c r="E7" s="176">
        <v>7.7</v>
      </c>
      <c r="F7" s="175">
        <v>45</v>
      </c>
      <c r="G7" s="176">
        <v>7.3</v>
      </c>
      <c r="H7" s="175">
        <v>52</v>
      </c>
      <c r="I7" s="176">
        <v>8.3</v>
      </c>
      <c r="J7" s="175">
        <v>45</v>
      </c>
      <c r="K7" s="176">
        <v>7.2</v>
      </c>
      <c r="L7" s="175">
        <v>52</v>
      </c>
      <c r="M7" s="176">
        <v>8.2</v>
      </c>
      <c r="N7" s="175">
        <v>51</v>
      </c>
      <c r="O7" s="176">
        <v>7.8</v>
      </c>
      <c r="P7" s="175">
        <v>50</v>
      </c>
      <c r="Q7" s="176">
        <v>7.7</v>
      </c>
      <c r="R7" s="175">
        <v>46</v>
      </c>
      <c r="S7" s="176">
        <v>7.2</v>
      </c>
      <c r="T7" s="175">
        <v>47</v>
      </c>
      <c r="U7" s="176">
        <v>7.6</v>
      </c>
      <c r="V7" s="175">
        <v>45</v>
      </c>
      <c r="W7" s="176">
        <v>7</v>
      </c>
      <c r="X7" s="1"/>
      <c r="Y7" s="1"/>
      <c r="Z7" s="1"/>
      <c r="AA7" s="1"/>
    </row>
    <row r="8" spans="1:27" ht="12.75" customHeight="1">
      <c r="A8" s="170" t="s">
        <v>219</v>
      </c>
      <c r="B8" s="175">
        <v>37</v>
      </c>
      <c r="C8" s="176">
        <v>6.2</v>
      </c>
      <c r="D8" s="175">
        <v>45</v>
      </c>
      <c r="E8" s="176">
        <v>7.5</v>
      </c>
      <c r="F8" s="175">
        <v>38</v>
      </c>
      <c r="G8" s="176">
        <v>6.1</v>
      </c>
      <c r="H8" s="175">
        <v>51</v>
      </c>
      <c r="I8" s="176">
        <v>8.2</v>
      </c>
      <c r="J8" s="175">
        <v>53</v>
      </c>
      <c r="K8" s="176">
        <v>8.5</v>
      </c>
      <c r="L8" s="175">
        <v>47</v>
      </c>
      <c r="M8" s="176">
        <v>7.3</v>
      </c>
      <c r="N8" s="175">
        <v>46</v>
      </c>
      <c r="O8" s="176">
        <v>6.9</v>
      </c>
      <c r="P8" s="175">
        <v>48</v>
      </c>
      <c r="Q8" s="176">
        <v>7.4</v>
      </c>
      <c r="R8" s="175">
        <v>47</v>
      </c>
      <c r="S8" s="176">
        <v>7.5</v>
      </c>
      <c r="T8" s="175">
        <v>47</v>
      </c>
      <c r="U8" s="176">
        <v>7.6</v>
      </c>
      <c r="V8" s="175">
        <v>45</v>
      </c>
      <c r="W8" s="176">
        <v>7.1</v>
      </c>
      <c r="X8" s="1"/>
      <c r="Y8" s="1"/>
      <c r="Z8" s="1"/>
      <c r="AA8" s="1"/>
    </row>
    <row r="9" spans="1:27" ht="12.75" customHeight="1">
      <c r="A9" s="170" t="s">
        <v>220</v>
      </c>
      <c r="B9" s="175">
        <v>40</v>
      </c>
      <c r="C9" s="176">
        <v>6.5</v>
      </c>
      <c r="D9" s="175">
        <v>48</v>
      </c>
      <c r="E9" s="176">
        <v>7.9</v>
      </c>
      <c r="F9" s="175">
        <v>45</v>
      </c>
      <c r="G9" s="176">
        <v>7.3</v>
      </c>
      <c r="H9" s="175">
        <v>54</v>
      </c>
      <c r="I9" s="176">
        <v>8.7</v>
      </c>
      <c r="J9" s="175">
        <v>53</v>
      </c>
      <c r="K9" s="176">
        <v>8.6</v>
      </c>
      <c r="L9" s="175">
        <v>48</v>
      </c>
      <c r="M9" s="176">
        <v>7.5</v>
      </c>
      <c r="N9" s="175">
        <v>45</v>
      </c>
      <c r="O9" s="176">
        <v>6.9</v>
      </c>
      <c r="P9" s="175">
        <v>51</v>
      </c>
      <c r="Q9" s="176">
        <v>8</v>
      </c>
      <c r="R9" s="175">
        <v>52</v>
      </c>
      <c r="S9" s="176">
        <v>8.2</v>
      </c>
      <c r="T9" s="175">
        <v>46</v>
      </c>
      <c r="U9" s="176">
        <v>7.5</v>
      </c>
      <c r="V9" s="175">
        <v>44</v>
      </c>
      <c r="W9" s="176">
        <v>7</v>
      </c>
      <c r="X9" s="1"/>
      <c r="Y9" s="1"/>
      <c r="Z9" s="1"/>
      <c r="AA9" s="1"/>
    </row>
    <row r="10" spans="1:27" ht="12.75" customHeight="1">
      <c r="A10" s="170" t="s">
        <v>221</v>
      </c>
      <c r="B10" s="175">
        <v>48</v>
      </c>
      <c r="C10" s="176">
        <v>7.8</v>
      </c>
      <c r="D10" s="175">
        <v>52</v>
      </c>
      <c r="E10" s="176">
        <v>8.4</v>
      </c>
      <c r="F10" s="175">
        <v>46</v>
      </c>
      <c r="G10" s="176">
        <v>7.4</v>
      </c>
      <c r="H10" s="175">
        <v>46</v>
      </c>
      <c r="I10" s="176">
        <v>7.4</v>
      </c>
      <c r="J10" s="175">
        <v>50</v>
      </c>
      <c r="K10" s="176">
        <v>8.1</v>
      </c>
      <c r="L10" s="175">
        <v>49</v>
      </c>
      <c r="M10" s="176">
        <v>7.8</v>
      </c>
      <c r="N10" s="175">
        <v>45</v>
      </c>
      <c r="O10" s="176">
        <v>7</v>
      </c>
      <c r="P10" s="175">
        <v>47</v>
      </c>
      <c r="Q10" s="176">
        <v>7.3</v>
      </c>
      <c r="R10" s="175">
        <v>50</v>
      </c>
      <c r="S10" s="176">
        <v>7.7</v>
      </c>
      <c r="T10" s="175">
        <v>50</v>
      </c>
      <c r="U10" s="176">
        <v>8</v>
      </c>
      <c r="V10" s="175">
        <v>41</v>
      </c>
      <c r="W10" s="176">
        <v>6.5</v>
      </c>
      <c r="X10" s="1"/>
      <c r="Y10" s="1"/>
      <c r="Z10" s="1"/>
      <c r="AA10" s="1"/>
    </row>
    <row r="11" spans="1:27" ht="12.75" customHeight="1">
      <c r="A11" s="170" t="s">
        <v>5</v>
      </c>
      <c r="B11" s="175">
        <v>50</v>
      </c>
      <c r="C11" s="176">
        <v>8.2</v>
      </c>
      <c r="D11" s="175">
        <v>53</v>
      </c>
      <c r="E11" s="176">
        <v>8.5</v>
      </c>
      <c r="F11" s="175">
        <v>52</v>
      </c>
      <c r="G11" s="176">
        <v>8.2</v>
      </c>
      <c r="H11" s="175">
        <v>56</v>
      </c>
      <c r="I11" s="176">
        <v>8.8</v>
      </c>
      <c r="J11" s="175">
        <v>55</v>
      </c>
      <c r="K11" s="176">
        <v>8.8</v>
      </c>
      <c r="L11" s="175">
        <v>50</v>
      </c>
      <c r="M11" s="176">
        <v>7.9</v>
      </c>
      <c r="N11" s="175">
        <v>52</v>
      </c>
      <c r="O11" s="176">
        <v>7.9</v>
      </c>
      <c r="P11" s="175">
        <v>51</v>
      </c>
      <c r="Q11" s="176">
        <v>7.8</v>
      </c>
      <c r="R11" s="175">
        <v>51</v>
      </c>
      <c r="S11" s="176">
        <v>7.8</v>
      </c>
      <c r="T11" s="175">
        <v>47</v>
      </c>
      <c r="U11" s="176">
        <v>7.3</v>
      </c>
      <c r="V11" s="175">
        <v>49</v>
      </c>
      <c r="W11" s="176">
        <v>7.6</v>
      </c>
      <c r="X11" s="1"/>
      <c r="Y11" s="1"/>
      <c r="Z11" s="1"/>
      <c r="AA11" s="1"/>
    </row>
    <row r="12" spans="1:27" ht="12.75" customHeight="1">
      <c r="A12" s="170" t="s">
        <v>6</v>
      </c>
      <c r="B12" s="175">
        <v>43</v>
      </c>
      <c r="C12" s="176">
        <v>7.1</v>
      </c>
      <c r="D12" s="175">
        <v>53</v>
      </c>
      <c r="E12" s="176">
        <v>8.5</v>
      </c>
      <c r="F12" s="175">
        <v>51</v>
      </c>
      <c r="G12" s="176">
        <v>8</v>
      </c>
      <c r="H12" s="175">
        <v>54</v>
      </c>
      <c r="I12" s="176">
        <v>8.5</v>
      </c>
      <c r="J12" s="175">
        <v>53</v>
      </c>
      <c r="K12" s="176">
        <v>8.4</v>
      </c>
      <c r="L12" s="175">
        <v>48</v>
      </c>
      <c r="M12" s="176">
        <v>7.6</v>
      </c>
      <c r="N12" s="175">
        <v>56</v>
      </c>
      <c r="O12" s="176">
        <v>8.7</v>
      </c>
      <c r="P12" s="175">
        <v>50</v>
      </c>
      <c r="Q12" s="176">
        <v>7.7</v>
      </c>
      <c r="R12" s="175">
        <v>54</v>
      </c>
      <c r="S12" s="176">
        <v>8.1</v>
      </c>
      <c r="T12" s="175">
        <v>49</v>
      </c>
      <c r="U12" s="176">
        <v>7.5</v>
      </c>
      <c r="V12" s="175">
        <v>55</v>
      </c>
      <c r="W12" s="176">
        <v>8.4</v>
      </c>
      <c r="X12" s="1"/>
      <c r="Y12" s="1"/>
      <c r="Z12" s="1"/>
      <c r="AA12" s="1"/>
    </row>
    <row r="13" spans="1:27" ht="12.75" customHeight="1">
      <c r="A13" s="170" t="s">
        <v>7</v>
      </c>
      <c r="B13" s="175">
        <v>47</v>
      </c>
      <c r="C13" s="176">
        <v>7.8</v>
      </c>
      <c r="D13" s="175">
        <v>53</v>
      </c>
      <c r="E13" s="176">
        <v>8.7</v>
      </c>
      <c r="F13" s="175">
        <v>50</v>
      </c>
      <c r="G13" s="176">
        <v>7.9</v>
      </c>
      <c r="H13" s="175">
        <v>56</v>
      </c>
      <c r="I13" s="176">
        <v>8.9</v>
      </c>
      <c r="J13" s="175">
        <v>52</v>
      </c>
      <c r="K13" s="176">
        <v>8.4</v>
      </c>
      <c r="L13" s="175">
        <v>46</v>
      </c>
      <c r="M13" s="176">
        <v>7.3</v>
      </c>
      <c r="N13" s="175">
        <v>54</v>
      </c>
      <c r="O13" s="176">
        <v>8.4</v>
      </c>
      <c r="P13" s="175">
        <v>45</v>
      </c>
      <c r="Q13" s="176">
        <v>7</v>
      </c>
      <c r="R13" s="175">
        <v>52</v>
      </c>
      <c r="S13" s="176">
        <v>8</v>
      </c>
      <c r="T13" s="175">
        <v>51</v>
      </c>
      <c r="U13" s="176">
        <v>7.9</v>
      </c>
      <c r="V13" s="175">
        <v>53</v>
      </c>
      <c r="W13" s="176">
        <v>7.9</v>
      </c>
      <c r="X13" s="1"/>
      <c r="Y13" s="1"/>
      <c r="Z13" s="1"/>
      <c r="AA13" s="1"/>
    </row>
    <row r="14" spans="1:27" ht="12.75" customHeight="1">
      <c r="A14" s="170" t="s">
        <v>8</v>
      </c>
      <c r="B14" s="175">
        <v>56</v>
      </c>
      <c r="C14" s="176">
        <v>9.2</v>
      </c>
      <c r="D14" s="175">
        <v>53</v>
      </c>
      <c r="E14" s="176">
        <v>8.6</v>
      </c>
      <c r="F14" s="175">
        <v>53</v>
      </c>
      <c r="G14" s="176">
        <v>8.3</v>
      </c>
      <c r="H14" s="175">
        <v>59</v>
      </c>
      <c r="I14" s="176">
        <v>9.2</v>
      </c>
      <c r="J14" s="175">
        <v>55</v>
      </c>
      <c r="K14" s="176">
        <v>9</v>
      </c>
      <c r="L14" s="175">
        <v>53</v>
      </c>
      <c r="M14" s="176">
        <v>8.4</v>
      </c>
      <c r="N14" s="175">
        <v>49</v>
      </c>
      <c r="O14" s="176">
        <v>7.7</v>
      </c>
      <c r="P14" s="175">
        <v>51</v>
      </c>
      <c r="Q14" s="176">
        <v>7.9</v>
      </c>
      <c r="R14" s="175">
        <v>51</v>
      </c>
      <c r="S14" s="176">
        <v>7.8</v>
      </c>
      <c r="T14" s="175">
        <v>49</v>
      </c>
      <c r="U14" s="176">
        <v>7.5</v>
      </c>
      <c r="V14" s="175">
        <v>49</v>
      </c>
      <c r="W14" s="176">
        <v>7.4</v>
      </c>
      <c r="X14" s="1"/>
      <c r="Y14" s="1"/>
      <c r="Z14" s="1"/>
      <c r="AA14" s="1"/>
    </row>
    <row r="15" spans="1:27" ht="12.75" customHeight="1">
      <c r="A15" s="170" t="s">
        <v>9</v>
      </c>
      <c r="B15" s="175">
        <v>54</v>
      </c>
      <c r="C15" s="176">
        <v>8.7</v>
      </c>
      <c r="D15" s="175">
        <v>52</v>
      </c>
      <c r="E15" s="176">
        <v>8.2</v>
      </c>
      <c r="F15" s="175">
        <v>54</v>
      </c>
      <c r="G15" s="176">
        <v>8.4</v>
      </c>
      <c r="H15" s="175">
        <v>59</v>
      </c>
      <c r="I15" s="176">
        <v>9.4</v>
      </c>
      <c r="J15" s="175">
        <v>58</v>
      </c>
      <c r="K15" s="176">
        <v>9.4</v>
      </c>
      <c r="L15" s="175">
        <v>47</v>
      </c>
      <c r="M15" s="176">
        <v>7.6</v>
      </c>
      <c r="N15" s="175">
        <v>49</v>
      </c>
      <c r="O15" s="176">
        <v>7.7</v>
      </c>
      <c r="P15" s="175">
        <v>58</v>
      </c>
      <c r="Q15" s="176">
        <v>8.9</v>
      </c>
      <c r="R15" s="175">
        <v>51</v>
      </c>
      <c r="S15" s="176">
        <v>7.8</v>
      </c>
      <c r="T15" s="175">
        <v>50</v>
      </c>
      <c r="U15" s="176">
        <v>7.6</v>
      </c>
      <c r="V15" s="175">
        <v>47</v>
      </c>
      <c r="W15" s="176">
        <v>7.2</v>
      </c>
      <c r="X15" s="1"/>
      <c r="Y15" s="1"/>
      <c r="Z15" s="1"/>
      <c r="AA15" s="1"/>
    </row>
    <row r="16" spans="1:27" ht="12.75" customHeight="1">
      <c r="A16" s="170" t="s">
        <v>10</v>
      </c>
      <c r="B16" s="175">
        <v>51</v>
      </c>
      <c r="C16" s="176">
        <v>8.3</v>
      </c>
      <c r="D16" s="175">
        <v>55</v>
      </c>
      <c r="E16" s="176">
        <v>8.8</v>
      </c>
      <c r="F16" s="175">
        <v>56</v>
      </c>
      <c r="G16" s="176">
        <v>8.8</v>
      </c>
      <c r="H16" s="175">
        <v>58</v>
      </c>
      <c r="I16" s="176">
        <v>9.3</v>
      </c>
      <c r="J16" s="175">
        <v>54</v>
      </c>
      <c r="K16" s="176">
        <v>8.6</v>
      </c>
      <c r="L16" s="175">
        <v>47</v>
      </c>
      <c r="M16" s="176">
        <v>7.7</v>
      </c>
      <c r="N16" s="175">
        <v>51</v>
      </c>
      <c r="O16" s="176">
        <v>8</v>
      </c>
      <c r="P16" s="175">
        <v>58</v>
      </c>
      <c r="Q16" s="176">
        <v>8.8</v>
      </c>
      <c r="R16" s="175">
        <v>48</v>
      </c>
      <c r="S16" s="176">
        <v>7.4</v>
      </c>
      <c r="T16" s="175">
        <v>47</v>
      </c>
      <c r="U16" s="176">
        <v>7.2</v>
      </c>
      <c r="V16" s="175">
        <v>52</v>
      </c>
      <c r="W16" s="176">
        <v>8</v>
      </c>
      <c r="X16" s="1"/>
      <c r="Y16" s="1"/>
      <c r="Z16" s="1"/>
      <c r="AA16" s="1"/>
    </row>
    <row r="17" spans="1:27" ht="12.75" customHeight="1">
      <c r="A17" s="170" t="s">
        <v>11</v>
      </c>
      <c r="B17" s="175">
        <v>51</v>
      </c>
      <c r="C17" s="176">
        <v>8.4</v>
      </c>
      <c r="D17" s="175">
        <v>51</v>
      </c>
      <c r="E17" s="176">
        <v>8.3</v>
      </c>
      <c r="F17" s="175">
        <v>50</v>
      </c>
      <c r="G17" s="176">
        <v>7.9</v>
      </c>
      <c r="H17" s="175">
        <v>49</v>
      </c>
      <c r="I17" s="176">
        <v>7.7</v>
      </c>
      <c r="J17" s="175">
        <v>48</v>
      </c>
      <c r="K17" s="176">
        <v>7.6</v>
      </c>
      <c r="L17" s="175">
        <v>48</v>
      </c>
      <c r="M17" s="176">
        <v>7.7</v>
      </c>
      <c r="N17" s="175">
        <v>46</v>
      </c>
      <c r="O17" s="176">
        <v>7.3</v>
      </c>
      <c r="P17" s="175">
        <v>52</v>
      </c>
      <c r="Q17" s="176">
        <v>7.9</v>
      </c>
      <c r="R17" s="175">
        <v>46</v>
      </c>
      <c r="S17" s="176">
        <v>7.1</v>
      </c>
      <c r="T17" s="175">
        <v>42</v>
      </c>
      <c r="U17" s="176">
        <v>6.5</v>
      </c>
      <c r="V17" s="175">
        <v>51</v>
      </c>
      <c r="W17" s="176">
        <v>7.7</v>
      </c>
      <c r="X17" s="1"/>
      <c r="Y17" s="1"/>
      <c r="Z17" s="1"/>
      <c r="AA17" s="1"/>
    </row>
    <row r="18" spans="1:27" ht="12.75" customHeight="1">
      <c r="A18" s="170" t="s">
        <v>222</v>
      </c>
      <c r="B18" s="175">
        <v>49</v>
      </c>
      <c r="C18" s="176">
        <v>8.1</v>
      </c>
      <c r="D18" s="175">
        <v>53</v>
      </c>
      <c r="E18" s="176">
        <v>8.8</v>
      </c>
      <c r="F18" s="175">
        <v>54</v>
      </c>
      <c r="G18" s="176">
        <v>8.7</v>
      </c>
      <c r="H18" s="175">
        <v>46</v>
      </c>
      <c r="I18" s="176">
        <v>7.2</v>
      </c>
      <c r="J18" s="175">
        <v>45</v>
      </c>
      <c r="K18" s="176">
        <v>7.1</v>
      </c>
      <c r="L18" s="175">
        <v>48</v>
      </c>
      <c r="M18" s="176">
        <v>7.5</v>
      </c>
      <c r="N18" s="175">
        <v>46</v>
      </c>
      <c r="O18" s="176">
        <v>7.2</v>
      </c>
      <c r="P18" s="175">
        <v>52</v>
      </c>
      <c r="Q18" s="176">
        <v>8</v>
      </c>
      <c r="R18" s="175">
        <v>46</v>
      </c>
      <c r="S18" s="176">
        <v>7.2</v>
      </c>
      <c r="T18" s="175">
        <v>44</v>
      </c>
      <c r="U18" s="176">
        <v>6.8</v>
      </c>
      <c r="V18" s="175">
        <v>48</v>
      </c>
      <c r="W18" s="176">
        <v>7.2</v>
      </c>
      <c r="X18" s="1"/>
      <c r="Y18" s="1"/>
      <c r="Z18" s="1"/>
      <c r="AA18" s="1"/>
    </row>
    <row r="19" spans="1:23" ht="12.75" customHeight="1">
      <c r="A19" s="172" t="s">
        <v>91</v>
      </c>
      <c r="B19" s="175">
        <v>47</v>
      </c>
      <c r="C19" s="176">
        <v>7.7</v>
      </c>
      <c r="D19" s="175">
        <v>51</v>
      </c>
      <c r="E19" s="176">
        <v>8.3</v>
      </c>
      <c r="F19" s="175">
        <v>50</v>
      </c>
      <c r="G19" s="176">
        <v>7.9</v>
      </c>
      <c r="H19" s="175">
        <v>53</v>
      </c>
      <c r="I19" s="176">
        <v>8.4</v>
      </c>
      <c r="J19" s="175">
        <v>52</v>
      </c>
      <c r="K19" s="176">
        <v>8.3</v>
      </c>
      <c r="L19" s="175">
        <v>49</v>
      </c>
      <c r="M19" s="176">
        <v>7.8</v>
      </c>
      <c r="N19" s="175">
        <v>49</v>
      </c>
      <c r="O19" s="176">
        <v>7.6</v>
      </c>
      <c r="P19" s="175">
        <v>51</v>
      </c>
      <c r="Q19" s="176">
        <v>7.9</v>
      </c>
      <c r="R19" s="175">
        <v>50</v>
      </c>
      <c r="S19" s="176">
        <v>7.7</v>
      </c>
      <c r="T19" s="175">
        <v>47</v>
      </c>
      <c r="U19" s="176">
        <v>7.4</v>
      </c>
      <c r="V19" s="175">
        <v>48</v>
      </c>
      <c r="W19" s="176">
        <v>7.4</v>
      </c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</sheetData>
  <mergeCells count="23">
    <mergeCell ref="R4:S4"/>
    <mergeCell ref="T4:U4"/>
    <mergeCell ref="V4:W4"/>
    <mergeCell ref="J4:K4"/>
    <mergeCell ref="L4:M4"/>
    <mergeCell ref="N4:O4"/>
    <mergeCell ref="P4:Q4"/>
    <mergeCell ref="D5:E5"/>
    <mergeCell ref="F5:G5"/>
    <mergeCell ref="H5:I5"/>
    <mergeCell ref="D4:E4"/>
    <mergeCell ref="F4:G4"/>
    <mergeCell ref="H4:I4"/>
    <mergeCell ref="A1:W1"/>
    <mergeCell ref="P5:Q5"/>
    <mergeCell ref="R5:S5"/>
    <mergeCell ref="T5:U5"/>
    <mergeCell ref="V5:W5"/>
    <mergeCell ref="B4:C4"/>
    <mergeCell ref="J5:K5"/>
    <mergeCell ref="L5:M5"/>
    <mergeCell ref="N5:O5"/>
    <mergeCell ref="B5:C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19"/>
  <sheetViews>
    <sheetView zoomScale="85" zoomScaleNormal="85" workbookViewId="0" topLeftCell="A1">
      <selection activeCell="A1" sqref="A1:W1"/>
    </sheetView>
  </sheetViews>
  <sheetFormatPr defaultColWidth="9.00390625" defaultRowHeight="13.5"/>
  <cols>
    <col min="1" max="1" width="7.375" style="31" customWidth="1"/>
    <col min="2" max="23" width="3.50390625" style="31" customWidth="1"/>
    <col min="24" max="16384" width="9.00390625" style="31" customWidth="1"/>
  </cols>
  <sheetData>
    <row r="1" spans="1:27" ht="13.5">
      <c r="A1" s="277" t="s">
        <v>95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1"/>
      <c r="Y1" s="1"/>
      <c r="Z1" s="1"/>
      <c r="AA1" s="1"/>
    </row>
    <row r="2" spans="1:27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69"/>
      <c r="M3" s="2"/>
      <c r="N3" s="2"/>
      <c r="O3" s="2"/>
      <c r="P3" s="2"/>
      <c r="Q3" s="2"/>
      <c r="R3" s="2"/>
      <c r="S3" s="2"/>
      <c r="T3" s="2"/>
      <c r="U3" s="2"/>
      <c r="V3" s="2"/>
      <c r="W3" s="69"/>
      <c r="X3" s="1"/>
      <c r="Y3" s="1"/>
      <c r="Z3" s="1"/>
      <c r="AA3" s="1"/>
    </row>
    <row r="4" spans="1:27" ht="12.75" customHeight="1">
      <c r="A4" s="5"/>
      <c r="B4" s="289" t="s">
        <v>78</v>
      </c>
      <c r="C4" s="290"/>
      <c r="D4" s="291"/>
      <c r="E4" s="292"/>
      <c r="F4" s="291"/>
      <c r="G4" s="292"/>
      <c r="H4" s="291"/>
      <c r="I4" s="292"/>
      <c r="J4" s="291"/>
      <c r="K4" s="292"/>
      <c r="L4" s="291"/>
      <c r="M4" s="292"/>
      <c r="N4" s="291"/>
      <c r="O4" s="292"/>
      <c r="P4" s="291"/>
      <c r="Q4" s="292"/>
      <c r="R4" s="291"/>
      <c r="S4" s="292"/>
      <c r="T4" s="291"/>
      <c r="U4" s="292"/>
      <c r="V4" s="291"/>
      <c r="W4" s="292"/>
      <c r="X4" s="1"/>
      <c r="Y4" s="1"/>
      <c r="Z4" s="1"/>
      <c r="AA4" s="1"/>
    </row>
    <row r="5" spans="1:27" ht="12.75" customHeight="1">
      <c r="A5" s="131"/>
      <c r="B5" s="287" t="s">
        <v>79</v>
      </c>
      <c r="C5" s="288"/>
      <c r="D5" s="287" t="s">
        <v>80</v>
      </c>
      <c r="E5" s="288"/>
      <c r="F5" s="287" t="s">
        <v>81</v>
      </c>
      <c r="G5" s="288"/>
      <c r="H5" s="287" t="s">
        <v>82</v>
      </c>
      <c r="I5" s="288"/>
      <c r="J5" s="287" t="s">
        <v>83</v>
      </c>
      <c r="K5" s="288"/>
      <c r="L5" s="287" t="s">
        <v>84</v>
      </c>
      <c r="M5" s="288"/>
      <c r="N5" s="287" t="s">
        <v>85</v>
      </c>
      <c r="O5" s="288"/>
      <c r="P5" s="287" t="s">
        <v>86</v>
      </c>
      <c r="Q5" s="288"/>
      <c r="R5" s="287" t="s">
        <v>87</v>
      </c>
      <c r="S5" s="288"/>
      <c r="T5" s="287" t="s">
        <v>88</v>
      </c>
      <c r="U5" s="288"/>
      <c r="V5" s="287" t="s">
        <v>89</v>
      </c>
      <c r="W5" s="288"/>
      <c r="X5" s="1"/>
      <c r="Y5" s="1"/>
      <c r="Z5" s="1"/>
      <c r="AA5" s="1"/>
    </row>
    <row r="6" spans="1:27" ht="12.75" customHeight="1">
      <c r="A6" s="134"/>
      <c r="B6" s="173" t="s">
        <v>94</v>
      </c>
      <c r="C6" s="174" t="s">
        <v>224</v>
      </c>
      <c r="D6" s="173" t="s">
        <v>94</v>
      </c>
      <c r="E6" s="174" t="s">
        <v>224</v>
      </c>
      <c r="F6" s="173" t="s">
        <v>94</v>
      </c>
      <c r="G6" s="174" t="s">
        <v>224</v>
      </c>
      <c r="H6" s="173" t="s">
        <v>94</v>
      </c>
      <c r="I6" s="174" t="s">
        <v>224</v>
      </c>
      <c r="J6" s="173" t="s">
        <v>94</v>
      </c>
      <c r="K6" s="174" t="s">
        <v>224</v>
      </c>
      <c r="L6" s="173" t="s">
        <v>94</v>
      </c>
      <c r="M6" s="174" t="s">
        <v>224</v>
      </c>
      <c r="N6" s="173" t="s">
        <v>94</v>
      </c>
      <c r="O6" s="174" t="s">
        <v>224</v>
      </c>
      <c r="P6" s="173" t="s">
        <v>94</v>
      </c>
      <c r="Q6" s="174" t="s">
        <v>224</v>
      </c>
      <c r="R6" s="173" t="s">
        <v>94</v>
      </c>
      <c r="S6" s="174" t="s">
        <v>224</v>
      </c>
      <c r="T6" s="173" t="s">
        <v>94</v>
      </c>
      <c r="U6" s="174" t="s">
        <v>224</v>
      </c>
      <c r="V6" s="173" t="s">
        <v>94</v>
      </c>
      <c r="W6" s="174" t="s">
        <v>224</v>
      </c>
      <c r="X6" s="1"/>
      <c r="Y6" s="1"/>
      <c r="Z6" s="1"/>
      <c r="AA6" s="1"/>
    </row>
    <row r="7" spans="1:27" ht="12.75" customHeight="1">
      <c r="A7" s="170" t="s">
        <v>90</v>
      </c>
      <c r="B7" s="175">
        <v>24</v>
      </c>
      <c r="C7" s="176">
        <v>6.6</v>
      </c>
      <c r="D7" s="175">
        <v>30</v>
      </c>
      <c r="E7" s="176">
        <v>8.1</v>
      </c>
      <c r="F7" s="175">
        <v>25</v>
      </c>
      <c r="G7" s="176">
        <v>6.7</v>
      </c>
      <c r="H7" s="175">
        <v>32</v>
      </c>
      <c r="I7" s="176">
        <v>8.6</v>
      </c>
      <c r="J7" s="175">
        <v>28</v>
      </c>
      <c r="K7" s="176">
        <v>7.5</v>
      </c>
      <c r="L7" s="175">
        <v>32</v>
      </c>
      <c r="M7" s="176">
        <v>8.6</v>
      </c>
      <c r="N7" s="175">
        <v>34</v>
      </c>
      <c r="O7" s="176">
        <v>8.9</v>
      </c>
      <c r="P7" s="175">
        <v>32</v>
      </c>
      <c r="Q7" s="176">
        <v>8.4</v>
      </c>
      <c r="R7" s="175">
        <v>28</v>
      </c>
      <c r="S7" s="176">
        <v>7.6</v>
      </c>
      <c r="T7" s="175">
        <v>28</v>
      </c>
      <c r="U7" s="176">
        <v>7.8</v>
      </c>
      <c r="V7" s="175">
        <v>30</v>
      </c>
      <c r="W7" s="176">
        <v>8.1</v>
      </c>
      <c r="X7" s="1"/>
      <c r="Y7" s="1"/>
      <c r="Z7" s="1"/>
      <c r="AA7" s="1"/>
    </row>
    <row r="8" spans="1:27" ht="12.75" customHeight="1">
      <c r="A8" s="170" t="s">
        <v>219</v>
      </c>
      <c r="B8" s="175">
        <v>22</v>
      </c>
      <c r="C8" s="176">
        <v>6.1</v>
      </c>
      <c r="D8" s="175">
        <v>27</v>
      </c>
      <c r="E8" s="176">
        <v>7.4</v>
      </c>
      <c r="F8" s="175">
        <v>25</v>
      </c>
      <c r="G8" s="176">
        <v>6.7</v>
      </c>
      <c r="H8" s="175">
        <v>33</v>
      </c>
      <c r="I8" s="176">
        <v>8.9</v>
      </c>
      <c r="J8" s="175">
        <v>31</v>
      </c>
      <c r="K8" s="176">
        <v>8.3</v>
      </c>
      <c r="L8" s="175">
        <v>28</v>
      </c>
      <c r="M8" s="176">
        <v>7.4</v>
      </c>
      <c r="N8" s="175">
        <v>30</v>
      </c>
      <c r="O8" s="176">
        <v>7.8</v>
      </c>
      <c r="P8" s="175">
        <v>30</v>
      </c>
      <c r="Q8" s="176">
        <v>8</v>
      </c>
      <c r="R8" s="175">
        <v>30</v>
      </c>
      <c r="S8" s="176">
        <v>8.3</v>
      </c>
      <c r="T8" s="175">
        <v>26</v>
      </c>
      <c r="U8" s="176">
        <v>7.2</v>
      </c>
      <c r="V8" s="175">
        <v>28</v>
      </c>
      <c r="W8" s="176">
        <v>7.7</v>
      </c>
      <c r="X8" s="1"/>
      <c r="Y8" s="1"/>
      <c r="Z8" s="1"/>
      <c r="AA8" s="1"/>
    </row>
    <row r="9" spans="1:27" ht="12.75" customHeight="1">
      <c r="A9" s="170" t="s">
        <v>220</v>
      </c>
      <c r="B9" s="175">
        <v>24</v>
      </c>
      <c r="C9" s="176">
        <v>6.6</v>
      </c>
      <c r="D9" s="175">
        <v>27</v>
      </c>
      <c r="E9" s="176">
        <v>7.4</v>
      </c>
      <c r="F9" s="175">
        <v>26</v>
      </c>
      <c r="G9" s="176">
        <v>7</v>
      </c>
      <c r="H9" s="175">
        <v>35</v>
      </c>
      <c r="I9" s="176">
        <v>9.4</v>
      </c>
      <c r="J9" s="175">
        <v>31</v>
      </c>
      <c r="K9" s="176">
        <v>8.4</v>
      </c>
      <c r="L9" s="175">
        <v>31</v>
      </c>
      <c r="M9" s="176">
        <v>8.2</v>
      </c>
      <c r="N9" s="175">
        <v>28</v>
      </c>
      <c r="O9" s="176">
        <v>7.4</v>
      </c>
      <c r="P9" s="175">
        <v>32</v>
      </c>
      <c r="Q9" s="176">
        <v>8.6</v>
      </c>
      <c r="R9" s="175">
        <v>31</v>
      </c>
      <c r="S9" s="176">
        <v>8.5</v>
      </c>
      <c r="T9" s="175">
        <v>27</v>
      </c>
      <c r="U9" s="176">
        <v>7.4</v>
      </c>
      <c r="V9" s="175">
        <v>30</v>
      </c>
      <c r="W9" s="176">
        <v>8.1</v>
      </c>
      <c r="X9" s="1"/>
      <c r="Y9" s="1"/>
      <c r="Z9" s="1"/>
      <c r="AA9" s="1"/>
    </row>
    <row r="10" spans="1:27" ht="12.75" customHeight="1">
      <c r="A10" s="170" t="s">
        <v>221</v>
      </c>
      <c r="B10" s="175">
        <v>30</v>
      </c>
      <c r="C10" s="176">
        <v>8.1</v>
      </c>
      <c r="D10" s="175">
        <v>33</v>
      </c>
      <c r="E10" s="176">
        <v>8.9</v>
      </c>
      <c r="F10" s="175">
        <v>26</v>
      </c>
      <c r="G10" s="176">
        <v>7</v>
      </c>
      <c r="H10" s="175">
        <v>30</v>
      </c>
      <c r="I10" s="176">
        <v>8</v>
      </c>
      <c r="J10" s="175">
        <v>29</v>
      </c>
      <c r="K10" s="176">
        <v>7.9</v>
      </c>
      <c r="L10" s="175">
        <v>32</v>
      </c>
      <c r="M10" s="176">
        <v>8.6</v>
      </c>
      <c r="N10" s="175">
        <v>30</v>
      </c>
      <c r="O10" s="176">
        <v>7.9</v>
      </c>
      <c r="P10" s="175">
        <v>28</v>
      </c>
      <c r="Q10" s="176">
        <v>7.4</v>
      </c>
      <c r="R10" s="175">
        <v>30</v>
      </c>
      <c r="S10" s="176">
        <v>8.1</v>
      </c>
      <c r="T10" s="175">
        <v>30</v>
      </c>
      <c r="U10" s="176">
        <v>8.2</v>
      </c>
      <c r="V10" s="175">
        <v>26</v>
      </c>
      <c r="W10" s="176">
        <v>7.1</v>
      </c>
      <c r="X10" s="1"/>
      <c r="Y10" s="1"/>
      <c r="Z10" s="1"/>
      <c r="AA10" s="1"/>
    </row>
    <row r="11" spans="1:27" ht="12.75" customHeight="1">
      <c r="A11" s="170" t="s">
        <v>5</v>
      </c>
      <c r="B11" s="175">
        <v>32</v>
      </c>
      <c r="C11" s="176">
        <v>8.9</v>
      </c>
      <c r="D11" s="175">
        <v>35</v>
      </c>
      <c r="E11" s="176">
        <v>9.6</v>
      </c>
      <c r="F11" s="175">
        <v>31</v>
      </c>
      <c r="G11" s="176">
        <v>8.4</v>
      </c>
      <c r="H11" s="175">
        <v>36</v>
      </c>
      <c r="I11" s="176">
        <v>9.4</v>
      </c>
      <c r="J11" s="175">
        <v>31</v>
      </c>
      <c r="K11" s="176">
        <v>8.4</v>
      </c>
      <c r="L11" s="175">
        <v>32</v>
      </c>
      <c r="M11" s="176">
        <v>8.6</v>
      </c>
      <c r="N11" s="175">
        <v>35</v>
      </c>
      <c r="O11" s="176">
        <v>9.2</v>
      </c>
      <c r="P11" s="175">
        <v>31</v>
      </c>
      <c r="Q11" s="176">
        <v>8.2</v>
      </c>
      <c r="R11" s="175">
        <v>32</v>
      </c>
      <c r="S11" s="176">
        <v>8.5</v>
      </c>
      <c r="T11" s="175">
        <v>31</v>
      </c>
      <c r="U11" s="176">
        <v>8.3</v>
      </c>
      <c r="V11" s="175">
        <v>32</v>
      </c>
      <c r="W11" s="176">
        <v>8.4</v>
      </c>
      <c r="X11" s="1"/>
      <c r="Y11" s="1"/>
      <c r="Z11" s="1"/>
      <c r="AA11" s="1"/>
    </row>
    <row r="12" spans="1:27" ht="12.75" customHeight="1">
      <c r="A12" s="170" t="s">
        <v>6</v>
      </c>
      <c r="B12" s="175">
        <v>26</v>
      </c>
      <c r="C12" s="176">
        <v>7.3</v>
      </c>
      <c r="D12" s="175">
        <v>31</v>
      </c>
      <c r="E12" s="176">
        <v>8.6</v>
      </c>
      <c r="F12" s="175">
        <v>32</v>
      </c>
      <c r="G12" s="176">
        <v>8.6</v>
      </c>
      <c r="H12" s="175">
        <v>35</v>
      </c>
      <c r="I12" s="176">
        <v>9.3</v>
      </c>
      <c r="J12" s="175">
        <v>30</v>
      </c>
      <c r="K12" s="176">
        <v>8.2</v>
      </c>
      <c r="L12" s="175">
        <v>30</v>
      </c>
      <c r="M12" s="176">
        <v>8.2</v>
      </c>
      <c r="N12" s="175">
        <v>38</v>
      </c>
      <c r="O12" s="176">
        <v>10.2</v>
      </c>
      <c r="P12" s="175">
        <v>33</v>
      </c>
      <c r="Q12" s="176">
        <v>8.8</v>
      </c>
      <c r="R12" s="175">
        <v>34</v>
      </c>
      <c r="S12" s="176">
        <v>8.9</v>
      </c>
      <c r="T12" s="175">
        <v>33</v>
      </c>
      <c r="U12" s="176">
        <v>8.7</v>
      </c>
      <c r="V12" s="175">
        <v>36</v>
      </c>
      <c r="W12" s="176">
        <v>9.5</v>
      </c>
      <c r="X12" s="1"/>
      <c r="Y12" s="1"/>
      <c r="Z12" s="1"/>
      <c r="AA12" s="1"/>
    </row>
    <row r="13" spans="1:27" ht="12.75" customHeight="1">
      <c r="A13" s="170" t="s">
        <v>7</v>
      </c>
      <c r="B13" s="175">
        <v>28</v>
      </c>
      <c r="C13" s="176">
        <v>8</v>
      </c>
      <c r="D13" s="175">
        <v>33</v>
      </c>
      <c r="E13" s="176">
        <v>9.1</v>
      </c>
      <c r="F13" s="175">
        <v>32</v>
      </c>
      <c r="G13" s="176">
        <v>8.6</v>
      </c>
      <c r="H13" s="175">
        <v>39</v>
      </c>
      <c r="I13" s="176">
        <v>10.5</v>
      </c>
      <c r="J13" s="175">
        <v>33</v>
      </c>
      <c r="K13" s="176">
        <v>9.1</v>
      </c>
      <c r="L13" s="175">
        <v>31</v>
      </c>
      <c r="M13" s="176">
        <v>8.5</v>
      </c>
      <c r="N13" s="175">
        <v>38</v>
      </c>
      <c r="O13" s="176">
        <v>10.1</v>
      </c>
      <c r="P13" s="175">
        <v>30</v>
      </c>
      <c r="Q13" s="176">
        <v>8</v>
      </c>
      <c r="R13" s="175">
        <v>35</v>
      </c>
      <c r="S13" s="176">
        <v>9.2</v>
      </c>
      <c r="T13" s="175">
        <v>34</v>
      </c>
      <c r="U13" s="176">
        <v>9</v>
      </c>
      <c r="V13" s="175">
        <v>34</v>
      </c>
      <c r="W13" s="176">
        <v>9</v>
      </c>
      <c r="X13" s="1"/>
      <c r="Y13" s="1"/>
      <c r="Z13" s="1"/>
      <c r="AA13" s="1"/>
    </row>
    <row r="14" spans="1:27" ht="12.75" customHeight="1">
      <c r="A14" s="170" t="s">
        <v>8</v>
      </c>
      <c r="B14" s="175">
        <v>34</v>
      </c>
      <c r="C14" s="176">
        <v>9.7</v>
      </c>
      <c r="D14" s="175">
        <v>35</v>
      </c>
      <c r="E14" s="176">
        <v>9.6</v>
      </c>
      <c r="F14" s="175">
        <v>34</v>
      </c>
      <c r="G14" s="176">
        <v>9</v>
      </c>
      <c r="H14" s="175">
        <v>39</v>
      </c>
      <c r="I14" s="176">
        <v>10.3</v>
      </c>
      <c r="J14" s="175">
        <v>37</v>
      </c>
      <c r="K14" s="176">
        <v>10.3</v>
      </c>
      <c r="L14" s="175">
        <v>34</v>
      </c>
      <c r="M14" s="176">
        <v>9.2</v>
      </c>
      <c r="N14" s="175">
        <v>32</v>
      </c>
      <c r="O14" s="176">
        <v>8.5</v>
      </c>
      <c r="P14" s="175">
        <v>29</v>
      </c>
      <c r="Q14" s="176">
        <v>7.7</v>
      </c>
      <c r="R14" s="175">
        <v>35</v>
      </c>
      <c r="S14" s="176">
        <v>9.1</v>
      </c>
      <c r="T14" s="175">
        <v>33</v>
      </c>
      <c r="U14" s="176">
        <v>8.8</v>
      </c>
      <c r="V14" s="175">
        <v>32</v>
      </c>
      <c r="W14" s="176">
        <v>8.6</v>
      </c>
      <c r="X14" s="1"/>
      <c r="Y14" s="1"/>
      <c r="Z14" s="1"/>
      <c r="AA14" s="1"/>
    </row>
    <row r="15" spans="1:27" ht="12.75" customHeight="1">
      <c r="A15" s="170" t="s">
        <v>9</v>
      </c>
      <c r="B15" s="175">
        <v>30</v>
      </c>
      <c r="C15" s="176">
        <v>8.3</v>
      </c>
      <c r="D15" s="175">
        <v>33</v>
      </c>
      <c r="E15" s="176">
        <v>8.8</v>
      </c>
      <c r="F15" s="175">
        <v>33</v>
      </c>
      <c r="G15" s="176">
        <v>8.7</v>
      </c>
      <c r="H15" s="175">
        <v>36</v>
      </c>
      <c r="I15" s="176">
        <v>9.6</v>
      </c>
      <c r="J15" s="175">
        <v>35</v>
      </c>
      <c r="K15" s="176">
        <v>9.7</v>
      </c>
      <c r="L15" s="175">
        <v>25</v>
      </c>
      <c r="M15" s="176">
        <v>6.9</v>
      </c>
      <c r="N15" s="175">
        <v>28</v>
      </c>
      <c r="O15" s="176">
        <v>7.6</v>
      </c>
      <c r="P15" s="175">
        <v>35</v>
      </c>
      <c r="Q15" s="176">
        <v>9.3</v>
      </c>
      <c r="R15" s="175">
        <v>32</v>
      </c>
      <c r="S15" s="176">
        <v>8.5</v>
      </c>
      <c r="T15" s="175">
        <v>32</v>
      </c>
      <c r="U15" s="176">
        <v>8.5</v>
      </c>
      <c r="V15" s="175">
        <v>32</v>
      </c>
      <c r="W15" s="176">
        <v>8.6</v>
      </c>
      <c r="X15" s="1"/>
      <c r="Y15" s="1"/>
      <c r="Z15" s="1"/>
      <c r="AA15" s="1"/>
    </row>
    <row r="16" spans="1:27" ht="12.75" customHeight="1">
      <c r="A16" s="170" t="s">
        <v>10</v>
      </c>
      <c r="B16" s="175">
        <v>30</v>
      </c>
      <c r="C16" s="176">
        <v>8.3</v>
      </c>
      <c r="D16" s="175">
        <v>32</v>
      </c>
      <c r="E16" s="176">
        <v>8.7</v>
      </c>
      <c r="F16" s="175">
        <v>35</v>
      </c>
      <c r="G16" s="176">
        <v>9.2</v>
      </c>
      <c r="H16" s="175">
        <v>37</v>
      </c>
      <c r="I16" s="176">
        <v>9.8</v>
      </c>
      <c r="J16" s="175">
        <v>33</v>
      </c>
      <c r="K16" s="176">
        <v>9</v>
      </c>
      <c r="L16" s="175">
        <v>28</v>
      </c>
      <c r="M16" s="176">
        <v>7.7</v>
      </c>
      <c r="N16" s="175">
        <v>30</v>
      </c>
      <c r="O16" s="176">
        <v>8.1</v>
      </c>
      <c r="P16" s="175">
        <v>38</v>
      </c>
      <c r="Q16" s="176">
        <v>10.1</v>
      </c>
      <c r="R16" s="175">
        <v>33</v>
      </c>
      <c r="S16" s="176">
        <v>8.8</v>
      </c>
      <c r="T16" s="175">
        <v>31</v>
      </c>
      <c r="U16" s="176">
        <v>8.2</v>
      </c>
      <c r="V16" s="175">
        <v>31</v>
      </c>
      <c r="W16" s="176">
        <v>8.2</v>
      </c>
      <c r="X16" s="1"/>
      <c r="Y16" s="1"/>
      <c r="Z16" s="1"/>
      <c r="AA16" s="1"/>
    </row>
    <row r="17" spans="1:27" ht="12.75" customHeight="1">
      <c r="A17" s="170" t="s">
        <v>11</v>
      </c>
      <c r="B17" s="175">
        <v>30</v>
      </c>
      <c r="C17" s="176">
        <v>8.3</v>
      </c>
      <c r="D17" s="175">
        <v>31</v>
      </c>
      <c r="E17" s="176">
        <v>8.4</v>
      </c>
      <c r="F17" s="175">
        <v>34</v>
      </c>
      <c r="G17" s="176">
        <v>9</v>
      </c>
      <c r="H17" s="175">
        <v>30</v>
      </c>
      <c r="I17" s="176">
        <v>7.9</v>
      </c>
      <c r="J17" s="175">
        <v>30</v>
      </c>
      <c r="K17" s="176">
        <v>8</v>
      </c>
      <c r="L17" s="175">
        <v>33</v>
      </c>
      <c r="M17" s="176">
        <v>8.9</v>
      </c>
      <c r="N17" s="175">
        <v>29</v>
      </c>
      <c r="O17" s="176">
        <v>7.9</v>
      </c>
      <c r="P17" s="175">
        <v>35</v>
      </c>
      <c r="Q17" s="176">
        <v>9.2</v>
      </c>
      <c r="R17" s="175">
        <v>33</v>
      </c>
      <c r="S17" s="176">
        <v>8.8</v>
      </c>
      <c r="T17" s="175">
        <v>29</v>
      </c>
      <c r="U17" s="176">
        <v>7.9</v>
      </c>
      <c r="V17" s="175">
        <v>31</v>
      </c>
      <c r="W17" s="176">
        <v>8.3</v>
      </c>
      <c r="X17" s="1"/>
      <c r="Y17" s="1"/>
      <c r="Z17" s="1"/>
      <c r="AA17" s="1"/>
    </row>
    <row r="18" spans="1:27" ht="12.75" customHeight="1">
      <c r="A18" s="170" t="s">
        <v>222</v>
      </c>
      <c r="B18" s="175">
        <v>31</v>
      </c>
      <c r="C18" s="176">
        <v>8.4</v>
      </c>
      <c r="D18" s="175">
        <v>30</v>
      </c>
      <c r="E18" s="176">
        <v>8.2</v>
      </c>
      <c r="F18" s="175">
        <v>35</v>
      </c>
      <c r="G18" s="176">
        <v>9.4</v>
      </c>
      <c r="H18" s="175">
        <v>28</v>
      </c>
      <c r="I18" s="176">
        <v>7.4</v>
      </c>
      <c r="J18" s="175">
        <v>29</v>
      </c>
      <c r="K18" s="176">
        <v>7.8</v>
      </c>
      <c r="L18" s="175">
        <v>32</v>
      </c>
      <c r="M18" s="176">
        <v>8.6</v>
      </c>
      <c r="N18" s="175">
        <v>30</v>
      </c>
      <c r="O18" s="176">
        <v>8</v>
      </c>
      <c r="P18" s="175">
        <v>33</v>
      </c>
      <c r="Q18" s="176">
        <v>8.7</v>
      </c>
      <c r="R18" s="175">
        <v>31</v>
      </c>
      <c r="S18" s="176">
        <v>8.4</v>
      </c>
      <c r="T18" s="175">
        <v>30</v>
      </c>
      <c r="U18" s="176">
        <v>8.1</v>
      </c>
      <c r="V18" s="175">
        <v>31</v>
      </c>
      <c r="W18" s="176">
        <v>8.2</v>
      </c>
      <c r="X18" s="1"/>
      <c r="Y18" s="1"/>
      <c r="Z18" s="1"/>
      <c r="AA18" s="1"/>
    </row>
    <row r="19" spans="1:23" ht="12.75" customHeight="1">
      <c r="A19" s="172" t="s">
        <v>91</v>
      </c>
      <c r="B19" s="175">
        <v>28</v>
      </c>
      <c r="C19" s="176">
        <v>7.8</v>
      </c>
      <c r="D19" s="175">
        <v>31</v>
      </c>
      <c r="E19" s="176">
        <v>8.4</v>
      </c>
      <c r="F19" s="175">
        <v>31</v>
      </c>
      <c r="G19" s="176">
        <v>8.3</v>
      </c>
      <c r="H19" s="175">
        <v>34</v>
      </c>
      <c r="I19" s="176">
        <v>9.1</v>
      </c>
      <c r="J19" s="175">
        <v>31</v>
      </c>
      <c r="K19" s="176">
        <v>8.4</v>
      </c>
      <c r="L19" s="175">
        <v>31</v>
      </c>
      <c r="M19" s="176">
        <v>8.4</v>
      </c>
      <c r="N19" s="175">
        <v>32</v>
      </c>
      <c r="O19" s="176">
        <v>8.5</v>
      </c>
      <c r="P19" s="175">
        <v>32</v>
      </c>
      <c r="Q19" s="176">
        <v>8.5</v>
      </c>
      <c r="R19" s="175">
        <v>32</v>
      </c>
      <c r="S19" s="176">
        <v>8.5</v>
      </c>
      <c r="T19" s="175">
        <v>30</v>
      </c>
      <c r="U19" s="176">
        <v>8.1</v>
      </c>
      <c r="V19" s="175">
        <v>31</v>
      </c>
      <c r="W19" s="176">
        <v>8.3</v>
      </c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</sheetData>
  <mergeCells count="23">
    <mergeCell ref="A1:W1"/>
    <mergeCell ref="J4:K4"/>
    <mergeCell ref="L4:M4"/>
    <mergeCell ref="N4:O4"/>
    <mergeCell ref="P4:Q4"/>
    <mergeCell ref="B4:C4"/>
    <mergeCell ref="D4:E4"/>
    <mergeCell ref="F4:G4"/>
    <mergeCell ref="H4:I4"/>
    <mergeCell ref="R4:S4"/>
    <mergeCell ref="J5:K5"/>
    <mergeCell ref="L5:M5"/>
    <mergeCell ref="N5:O5"/>
    <mergeCell ref="P5:Q5"/>
    <mergeCell ref="B5:C5"/>
    <mergeCell ref="D5:E5"/>
    <mergeCell ref="F5:G5"/>
    <mergeCell ref="H5:I5"/>
    <mergeCell ref="R5:S5"/>
    <mergeCell ref="T5:U5"/>
    <mergeCell ref="V5:W5"/>
    <mergeCell ref="T4:U4"/>
    <mergeCell ref="V4:W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19"/>
  <sheetViews>
    <sheetView zoomScale="85" zoomScaleNormal="85" workbookViewId="0" topLeftCell="A1">
      <selection activeCell="A1" sqref="A1:W1"/>
    </sheetView>
  </sheetViews>
  <sheetFormatPr defaultColWidth="9.00390625" defaultRowHeight="13.5"/>
  <cols>
    <col min="1" max="1" width="7.375" style="31" customWidth="1"/>
    <col min="2" max="23" width="3.50390625" style="31" customWidth="1"/>
    <col min="24" max="16384" width="9.00390625" style="31" customWidth="1"/>
  </cols>
  <sheetData>
    <row r="1" spans="1:27" ht="13.5">
      <c r="A1" s="277" t="s">
        <v>96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1"/>
      <c r="Y1" s="1"/>
      <c r="Z1" s="1"/>
      <c r="AA1" s="1"/>
    </row>
    <row r="2" spans="1:27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69"/>
      <c r="M3" s="2"/>
      <c r="N3" s="2"/>
      <c r="O3" s="2"/>
      <c r="P3" s="2"/>
      <c r="Q3" s="2"/>
      <c r="R3" s="2"/>
      <c r="S3" s="2"/>
      <c r="T3" s="2"/>
      <c r="U3" s="2"/>
      <c r="V3" s="2"/>
      <c r="W3" s="69"/>
      <c r="X3" s="1"/>
      <c r="Y3" s="1"/>
      <c r="Z3" s="1"/>
      <c r="AA3" s="1"/>
    </row>
    <row r="4" spans="1:27" ht="12.75" customHeight="1">
      <c r="A4" s="5"/>
      <c r="B4" s="289" t="s">
        <v>78</v>
      </c>
      <c r="C4" s="290"/>
      <c r="D4" s="291"/>
      <c r="E4" s="292"/>
      <c r="F4" s="291"/>
      <c r="G4" s="292"/>
      <c r="H4" s="291"/>
      <c r="I4" s="292"/>
      <c r="J4" s="291"/>
      <c r="K4" s="292"/>
      <c r="L4" s="291"/>
      <c r="M4" s="292"/>
      <c r="N4" s="291"/>
      <c r="O4" s="292"/>
      <c r="P4" s="291"/>
      <c r="Q4" s="292"/>
      <c r="R4" s="291"/>
      <c r="S4" s="292"/>
      <c r="T4" s="291"/>
      <c r="U4" s="292"/>
      <c r="V4" s="291"/>
      <c r="W4" s="292"/>
      <c r="X4" s="1"/>
      <c r="Y4" s="1"/>
      <c r="Z4" s="1"/>
      <c r="AA4" s="1"/>
    </row>
    <row r="5" spans="1:27" ht="12.75" customHeight="1">
      <c r="A5" s="131"/>
      <c r="B5" s="287" t="s">
        <v>79</v>
      </c>
      <c r="C5" s="288"/>
      <c r="D5" s="287" t="s">
        <v>80</v>
      </c>
      <c r="E5" s="288"/>
      <c r="F5" s="287" t="s">
        <v>81</v>
      </c>
      <c r="G5" s="288"/>
      <c r="H5" s="287" t="s">
        <v>82</v>
      </c>
      <c r="I5" s="288"/>
      <c r="J5" s="287" t="s">
        <v>83</v>
      </c>
      <c r="K5" s="288"/>
      <c r="L5" s="287" t="s">
        <v>84</v>
      </c>
      <c r="M5" s="288"/>
      <c r="N5" s="287" t="s">
        <v>85</v>
      </c>
      <c r="O5" s="288"/>
      <c r="P5" s="287" t="s">
        <v>86</v>
      </c>
      <c r="Q5" s="288"/>
      <c r="R5" s="287" t="s">
        <v>87</v>
      </c>
      <c r="S5" s="288"/>
      <c r="T5" s="287" t="s">
        <v>88</v>
      </c>
      <c r="U5" s="288"/>
      <c r="V5" s="287" t="s">
        <v>89</v>
      </c>
      <c r="W5" s="288"/>
      <c r="X5" s="1"/>
      <c r="Y5" s="1"/>
      <c r="Z5" s="1"/>
      <c r="AA5" s="1"/>
    </row>
    <row r="6" spans="1:27" ht="12.75" customHeight="1">
      <c r="A6" s="134"/>
      <c r="B6" s="173" t="s">
        <v>94</v>
      </c>
      <c r="C6" s="174" t="s">
        <v>224</v>
      </c>
      <c r="D6" s="173" t="s">
        <v>94</v>
      </c>
      <c r="E6" s="174" t="s">
        <v>224</v>
      </c>
      <c r="F6" s="173" t="s">
        <v>94</v>
      </c>
      <c r="G6" s="174" t="s">
        <v>224</v>
      </c>
      <c r="H6" s="173" t="s">
        <v>94</v>
      </c>
      <c r="I6" s="174" t="s">
        <v>224</v>
      </c>
      <c r="J6" s="173" t="s">
        <v>94</v>
      </c>
      <c r="K6" s="174" t="s">
        <v>224</v>
      </c>
      <c r="L6" s="173" t="s">
        <v>94</v>
      </c>
      <c r="M6" s="174" t="s">
        <v>224</v>
      </c>
      <c r="N6" s="173" t="s">
        <v>94</v>
      </c>
      <c r="O6" s="174" t="s">
        <v>224</v>
      </c>
      <c r="P6" s="173" t="s">
        <v>94</v>
      </c>
      <c r="Q6" s="174" t="s">
        <v>224</v>
      </c>
      <c r="R6" s="173" t="s">
        <v>94</v>
      </c>
      <c r="S6" s="174" t="s">
        <v>224</v>
      </c>
      <c r="T6" s="173" t="s">
        <v>94</v>
      </c>
      <c r="U6" s="174" t="s">
        <v>224</v>
      </c>
      <c r="V6" s="173" t="s">
        <v>94</v>
      </c>
      <c r="W6" s="174" t="s">
        <v>224</v>
      </c>
      <c r="X6" s="1"/>
      <c r="Y6" s="1"/>
      <c r="Z6" s="1"/>
      <c r="AA6" s="1"/>
    </row>
    <row r="7" spans="1:27" ht="12.75" customHeight="1">
      <c r="A7" s="170" t="s">
        <v>90</v>
      </c>
      <c r="B7" s="175">
        <v>15</v>
      </c>
      <c r="C7" s="176">
        <v>6.4</v>
      </c>
      <c r="D7" s="175">
        <v>16</v>
      </c>
      <c r="E7" s="176">
        <v>6.6</v>
      </c>
      <c r="F7" s="175">
        <v>20</v>
      </c>
      <c r="G7" s="176">
        <v>8.2</v>
      </c>
      <c r="H7" s="175">
        <v>20</v>
      </c>
      <c r="I7" s="176">
        <v>7.9</v>
      </c>
      <c r="J7" s="175">
        <v>17</v>
      </c>
      <c r="K7" s="176">
        <v>6.6</v>
      </c>
      <c r="L7" s="175">
        <v>20</v>
      </c>
      <c r="M7" s="176">
        <v>7.6</v>
      </c>
      <c r="N7" s="175">
        <v>17</v>
      </c>
      <c r="O7" s="176">
        <v>6.3</v>
      </c>
      <c r="P7" s="175">
        <v>18</v>
      </c>
      <c r="Q7" s="176">
        <v>6.6</v>
      </c>
      <c r="R7" s="175">
        <v>18</v>
      </c>
      <c r="S7" s="176">
        <v>6.6</v>
      </c>
      <c r="T7" s="175">
        <v>19</v>
      </c>
      <c r="U7" s="176">
        <v>7.3</v>
      </c>
      <c r="V7" s="175">
        <v>15</v>
      </c>
      <c r="W7" s="176">
        <v>5.5</v>
      </c>
      <c r="X7" s="1"/>
      <c r="Y7" s="1"/>
      <c r="Z7" s="1"/>
      <c r="AA7" s="1"/>
    </row>
    <row r="8" spans="1:27" ht="12.75" customHeight="1">
      <c r="A8" s="170" t="s">
        <v>219</v>
      </c>
      <c r="B8" s="175">
        <v>15</v>
      </c>
      <c r="C8" s="176">
        <v>6.4</v>
      </c>
      <c r="D8" s="175">
        <v>18</v>
      </c>
      <c r="E8" s="176">
        <v>7.7</v>
      </c>
      <c r="F8" s="175">
        <v>13</v>
      </c>
      <c r="G8" s="176">
        <v>5.2</v>
      </c>
      <c r="H8" s="175">
        <v>18</v>
      </c>
      <c r="I8" s="176">
        <v>7.1</v>
      </c>
      <c r="J8" s="175">
        <v>22</v>
      </c>
      <c r="K8" s="176">
        <v>8.7</v>
      </c>
      <c r="L8" s="175">
        <v>20</v>
      </c>
      <c r="M8" s="176">
        <v>7.6</v>
      </c>
      <c r="N8" s="175">
        <v>16</v>
      </c>
      <c r="O8" s="176">
        <v>5.8</v>
      </c>
      <c r="P8" s="175">
        <v>18</v>
      </c>
      <c r="Q8" s="176">
        <v>6.6</v>
      </c>
      <c r="R8" s="175">
        <v>17</v>
      </c>
      <c r="S8" s="176">
        <v>6.4</v>
      </c>
      <c r="T8" s="175">
        <v>21</v>
      </c>
      <c r="U8" s="176">
        <v>8.2</v>
      </c>
      <c r="V8" s="175">
        <v>18</v>
      </c>
      <c r="W8" s="176">
        <v>6.7</v>
      </c>
      <c r="X8" s="1"/>
      <c r="Y8" s="1"/>
      <c r="Z8" s="1"/>
      <c r="AA8" s="1"/>
    </row>
    <row r="9" spans="1:27" ht="12.75" customHeight="1">
      <c r="A9" s="170" t="s">
        <v>220</v>
      </c>
      <c r="B9" s="175">
        <v>16</v>
      </c>
      <c r="C9" s="176">
        <v>6.6</v>
      </c>
      <c r="D9" s="175">
        <v>21</v>
      </c>
      <c r="E9" s="176">
        <v>8.8</v>
      </c>
      <c r="F9" s="175">
        <v>19</v>
      </c>
      <c r="G9" s="176">
        <v>7.7</v>
      </c>
      <c r="H9" s="175">
        <v>19</v>
      </c>
      <c r="I9" s="176">
        <v>7.6</v>
      </c>
      <c r="J9" s="175">
        <v>22</v>
      </c>
      <c r="K9" s="176">
        <v>8.9</v>
      </c>
      <c r="L9" s="175">
        <v>17</v>
      </c>
      <c r="M9" s="176">
        <v>6.5</v>
      </c>
      <c r="N9" s="175">
        <v>18</v>
      </c>
      <c r="O9" s="176">
        <v>6.6</v>
      </c>
      <c r="P9" s="175">
        <v>19</v>
      </c>
      <c r="Q9" s="176">
        <v>7.1</v>
      </c>
      <c r="R9" s="175">
        <v>21</v>
      </c>
      <c r="S9" s="176">
        <v>7.8</v>
      </c>
      <c r="T9" s="175">
        <v>19</v>
      </c>
      <c r="U9" s="176">
        <v>7.5</v>
      </c>
      <c r="V9" s="175">
        <v>15</v>
      </c>
      <c r="W9" s="176">
        <v>5.7</v>
      </c>
      <c r="X9" s="1"/>
      <c r="Y9" s="1"/>
      <c r="Z9" s="1"/>
      <c r="AA9" s="1"/>
    </row>
    <row r="10" spans="1:27" ht="12.75" customHeight="1">
      <c r="A10" s="170" t="s">
        <v>221</v>
      </c>
      <c r="B10" s="175">
        <v>18</v>
      </c>
      <c r="C10" s="176">
        <v>7.3</v>
      </c>
      <c r="D10" s="175">
        <v>19</v>
      </c>
      <c r="E10" s="176">
        <v>7.5</v>
      </c>
      <c r="F10" s="175">
        <v>20</v>
      </c>
      <c r="G10" s="176">
        <v>8</v>
      </c>
      <c r="H10" s="175">
        <v>17</v>
      </c>
      <c r="I10" s="176">
        <v>6.9</v>
      </c>
      <c r="J10" s="175">
        <v>22</v>
      </c>
      <c r="K10" s="176">
        <v>8.8</v>
      </c>
      <c r="L10" s="175">
        <v>17</v>
      </c>
      <c r="M10" s="176">
        <v>6.6</v>
      </c>
      <c r="N10" s="175">
        <v>16</v>
      </c>
      <c r="O10" s="176">
        <v>6.1</v>
      </c>
      <c r="P10" s="175">
        <v>19</v>
      </c>
      <c r="Q10" s="176">
        <v>7.2</v>
      </c>
      <c r="R10" s="175">
        <v>20</v>
      </c>
      <c r="S10" s="176">
        <v>7.3</v>
      </c>
      <c r="T10" s="175">
        <v>20</v>
      </c>
      <c r="U10" s="176">
        <v>7.7</v>
      </c>
      <c r="V10" s="175">
        <v>14</v>
      </c>
      <c r="W10" s="176">
        <v>5.4</v>
      </c>
      <c r="X10" s="1"/>
      <c r="Y10" s="1"/>
      <c r="Z10" s="1"/>
      <c r="AA10" s="1"/>
    </row>
    <row r="11" spans="1:27" ht="12.75" customHeight="1">
      <c r="A11" s="170" t="s">
        <v>5</v>
      </c>
      <c r="B11" s="175">
        <v>18</v>
      </c>
      <c r="C11" s="176">
        <v>7.2</v>
      </c>
      <c r="D11" s="175">
        <v>18</v>
      </c>
      <c r="E11" s="176">
        <v>7</v>
      </c>
      <c r="F11" s="175">
        <v>21</v>
      </c>
      <c r="G11" s="176">
        <v>7.9</v>
      </c>
      <c r="H11" s="175">
        <v>20</v>
      </c>
      <c r="I11" s="176">
        <v>7.8</v>
      </c>
      <c r="J11" s="175">
        <v>24</v>
      </c>
      <c r="K11" s="176">
        <v>9.2</v>
      </c>
      <c r="L11" s="175">
        <v>18</v>
      </c>
      <c r="M11" s="176">
        <v>6.9</v>
      </c>
      <c r="N11" s="175">
        <v>18</v>
      </c>
      <c r="O11" s="176">
        <v>6.6</v>
      </c>
      <c r="P11" s="175">
        <v>21</v>
      </c>
      <c r="Q11" s="176">
        <v>7.5</v>
      </c>
      <c r="R11" s="175">
        <v>19</v>
      </c>
      <c r="S11" s="176">
        <v>6.9</v>
      </c>
      <c r="T11" s="175">
        <v>16</v>
      </c>
      <c r="U11" s="176">
        <v>5.9</v>
      </c>
      <c r="V11" s="175">
        <v>17</v>
      </c>
      <c r="W11" s="176">
        <v>6.5</v>
      </c>
      <c r="X11" s="1"/>
      <c r="Y11" s="1"/>
      <c r="Z11" s="1"/>
      <c r="AA11" s="1"/>
    </row>
    <row r="12" spans="1:27" ht="12.75" customHeight="1">
      <c r="A12" s="170" t="s">
        <v>6</v>
      </c>
      <c r="B12" s="175">
        <v>17</v>
      </c>
      <c r="C12" s="176">
        <v>6.8</v>
      </c>
      <c r="D12" s="175">
        <v>21</v>
      </c>
      <c r="E12" s="176">
        <v>8.1</v>
      </c>
      <c r="F12" s="175">
        <v>19</v>
      </c>
      <c r="G12" s="176">
        <v>7.1</v>
      </c>
      <c r="H12" s="175">
        <v>19</v>
      </c>
      <c r="I12" s="176">
        <v>7.4</v>
      </c>
      <c r="J12" s="175">
        <v>23</v>
      </c>
      <c r="K12" s="176">
        <v>8.8</v>
      </c>
      <c r="L12" s="175">
        <v>18</v>
      </c>
      <c r="M12" s="176">
        <v>6.7</v>
      </c>
      <c r="N12" s="175">
        <v>17</v>
      </c>
      <c r="O12" s="176">
        <v>6.2</v>
      </c>
      <c r="P12" s="175">
        <v>17</v>
      </c>
      <c r="Q12" s="176">
        <v>6.2</v>
      </c>
      <c r="R12" s="175">
        <v>20</v>
      </c>
      <c r="S12" s="176">
        <v>7.1</v>
      </c>
      <c r="T12" s="175">
        <v>16</v>
      </c>
      <c r="U12" s="176">
        <v>5.7</v>
      </c>
      <c r="V12" s="175">
        <v>19</v>
      </c>
      <c r="W12" s="176">
        <v>6.9</v>
      </c>
      <c r="X12" s="1"/>
      <c r="Y12" s="1"/>
      <c r="Z12" s="1"/>
      <c r="AA12" s="1"/>
    </row>
    <row r="13" spans="1:27" ht="12.75" customHeight="1">
      <c r="A13" s="170" t="s">
        <v>7</v>
      </c>
      <c r="B13" s="175">
        <v>19</v>
      </c>
      <c r="C13" s="176">
        <v>7.6</v>
      </c>
      <c r="D13" s="175">
        <v>19</v>
      </c>
      <c r="E13" s="176">
        <v>7.6</v>
      </c>
      <c r="F13" s="175">
        <v>18</v>
      </c>
      <c r="G13" s="176">
        <v>7</v>
      </c>
      <c r="H13" s="175">
        <v>16</v>
      </c>
      <c r="I13" s="176">
        <v>6.2</v>
      </c>
      <c r="J13" s="175">
        <v>19</v>
      </c>
      <c r="K13" s="176">
        <v>7.4</v>
      </c>
      <c r="L13" s="175">
        <v>15</v>
      </c>
      <c r="M13" s="176">
        <v>5.7</v>
      </c>
      <c r="N13" s="175">
        <v>16</v>
      </c>
      <c r="O13" s="176">
        <v>6</v>
      </c>
      <c r="P13" s="175">
        <v>15</v>
      </c>
      <c r="Q13" s="176">
        <v>5.7</v>
      </c>
      <c r="R13" s="175">
        <v>18</v>
      </c>
      <c r="S13" s="176">
        <v>6.6</v>
      </c>
      <c r="T13" s="175">
        <v>17</v>
      </c>
      <c r="U13" s="176">
        <v>6.3</v>
      </c>
      <c r="V13" s="175">
        <v>19</v>
      </c>
      <c r="W13" s="176">
        <v>6.6</v>
      </c>
      <c r="X13" s="1"/>
      <c r="Y13" s="1"/>
      <c r="Z13" s="1"/>
      <c r="AA13" s="1"/>
    </row>
    <row r="14" spans="1:27" ht="12.75" customHeight="1">
      <c r="A14" s="170" t="s">
        <v>8</v>
      </c>
      <c r="B14" s="175">
        <v>22</v>
      </c>
      <c r="C14" s="176">
        <v>8.5</v>
      </c>
      <c r="D14" s="175">
        <v>17</v>
      </c>
      <c r="E14" s="176">
        <v>6.7</v>
      </c>
      <c r="F14" s="175">
        <v>20</v>
      </c>
      <c r="G14" s="176">
        <v>7.8</v>
      </c>
      <c r="H14" s="175">
        <v>19</v>
      </c>
      <c r="I14" s="176">
        <v>7.3</v>
      </c>
      <c r="J14" s="175">
        <v>18</v>
      </c>
      <c r="K14" s="176">
        <v>7.1</v>
      </c>
      <c r="L14" s="175">
        <v>19</v>
      </c>
      <c r="M14" s="176">
        <v>7.3</v>
      </c>
      <c r="N14" s="175">
        <v>16</v>
      </c>
      <c r="O14" s="176">
        <v>6.2</v>
      </c>
      <c r="P14" s="175">
        <v>22</v>
      </c>
      <c r="Q14" s="176">
        <v>8.2</v>
      </c>
      <c r="R14" s="175">
        <v>16</v>
      </c>
      <c r="S14" s="176">
        <v>6</v>
      </c>
      <c r="T14" s="175">
        <v>16</v>
      </c>
      <c r="U14" s="176">
        <v>5.9</v>
      </c>
      <c r="V14" s="175">
        <v>17</v>
      </c>
      <c r="W14" s="176">
        <v>5.9</v>
      </c>
      <c r="X14" s="1"/>
      <c r="Y14" s="1"/>
      <c r="Z14" s="1"/>
      <c r="AA14" s="1"/>
    </row>
    <row r="15" spans="1:27" ht="12.75" customHeight="1">
      <c r="A15" s="170" t="s">
        <v>9</v>
      </c>
      <c r="B15" s="175">
        <v>24</v>
      </c>
      <c r="C15" s="176">
        <v>9.2</v>
      </c>
      <c r="D15" s="175">
        <v>19</v>
      </c>
      <c r="E15" s="176">
        <v>7.3</v>
      </c>
      <c r="F15" s="175">
        <v>20</v>
      </c>
      <c r="G15" s="176">
        <v>7.7</v>
      </c>
      <c r="H15" s="175">
        <v>22</v>
      </c>
      <c r="I15" s="176">
        <v>8.6</v>
      </c>
      <c r="J15" s="175">
        <v>23</v>
      </c>
      <c r="K15" s="176">
        <v>8.9</v>
      </c>
      <c r="L15" s="175">
        <v>22</v>
      </c>
      <c r="M15" s="176">
        <v>8.4</v>
      </c>
      <c r="N15" s="175">
        <v>21</v>
      </c>
      <c r="O15" s="176">
        <v>8</v>
      </c>
      <c r="P15" s="175">
        <v>22</v>
      </c>
      <c r="Q15" s="176">
        <v>8.1</v>
      </c>
      <c r="R15" s="175">
        <v>19</v>
      </c>
      <c r="S15" s="176">
        <v>6.9</v>
      </c>
      <c r="T15" s="175">
        <v>18</v>
      </c>
      <c r="U15" s="176">
        <v>6.4</v>
      </c>
      <c r="V15" s="175">
        <v>15</v>
      </c>
      <c r="W15" s="176">
        <v>5.4</v>
      </c>
      <c r="X15" s="1"/>
      <c r="Y15" s="1"/>
      <c r="Z15" s="1"/>
      <c r="AA15" s="1"/>
    </row>
    <row r="16" spans="1:27" ht="12.75" customHeight="1">
      <c r="A16" s="170" t="s">
        <v>10</v>
      </c>
      <c r="B16" s="175">
        <v>22</v>
      </c>
      <c r="C16" s="176">
        <v>8.6</v>
      </c>
      <c r="D16" s="175">
        <v>23</v>
      </c>
      <c r="E16" s="176">
        <v>8.9</v>
      </c>
      <c r="F16" s="175">
        <v>22</v>
      </c>
      <c r="G16" s="176">
        <v>8.6</v>
      </c>
      <c r="H16" s="175">
        <v>21</v>
      </c>
      <c r="I16" s="176">
        <v>8.4</v>
      </c>
      <c r="J16" s="175">
        <v>22</v>
      </c>
      <c r="K16" s="176">
        <v>8.5</v>
      </c>
      <c r="L16" s="175">
        <v>20</v>
      </c>
      <c r="M16" s="176">
        <v>7.9</v>
      </c>
      <c r="N16" s="175">
        <v>20</v>
      </c>
      <c r="O16" s="176">
        <v>7.4</v>
      </c>
      <c r="P16" s="175">
        <v>19</v>
      </c>
      <c r="Q16" s="176">
        <v>6.8</v>
      </c>
      <c r="R16" s="175">
        <v>16</v>
      </c>
      <c r="S16" s="176">
        <v>5.9</v>
      </c>
      <c r="T16" s="175">
        <v>16</v>
      </c>
      <c r="U16" s="176">
        <v>5.9</v>
      </c>
      <c r="V16" s="175">
        <v>20</v>
      </c>
      <c r="W16" s="176">
        <v>7.3</v>
      </c>
      <c r="X16" s="1"/>
      <c r="Y16" s="1"/>
      <c r="Z16" s="1"/>
      <c r="AA16" s="1"/>
    </row>
    <row r="17" spans="1:27" ht="12.75" customHeight="1">
      <c r="A17" s="170" t="s">
        <v>11</v>
      </c>
      <c r="B17" s="175">
        <v>21</v>
      </c>
      <c r="C17" s="176">
        <v>8.5</v>
      </c>
      <c r="D17" s="175">
        <v>20</v>
      </c>
      <c r="E17" s="176">
        <v>8.2</v>
      </c>
      <c r="F17" s="175">
        <v>17</v>
      </c>
      <c r="G17" s="176">
        <v>6.7</v>
      </c>
      <c r="H17" s="175">
        <v>19</v>
      </c>
      <c r="I17" s="176">
        <v>7.3</v>
      </c>
      <c r="J17" s="175">
        <v>18</v>
      </c>
      <c r="K17" s="176">
        <v>6.9</v>
      </c>
      <c r="L17" s="175">
        <v>16</v>
      </c>
      <c r="M17" s="176">
        <v>6.3</v>
      </c>
      <c r="N17" s="175">
        <v>17</v>
      </c>
      <c r="O17" s="176">
        <v>6.5</v>
      </c>
      <c r="P17" s="175">
        <v>17</v>
      </c>
      <c r="Q17" s="176">
        <v>6.1</v>
      </c>
      <c r="R17" s="175">
        <v>14</v>
      </c>
      <c r="S17" s="176">
        <v>5.1</v>
      </c>
      <c r="T17" s="175">
        <v>14</v>
      </c>
      <c r="U17" s="176">
        <v>5.1</v>
      </c>
      <c r="V17" s="175">
        <v>20</v>
      </c>
      <c r="W17" s="176">
        <v>7</v>
      </c>
      <c r="X17" s="1"/>
      <c r="Y17" s="1"/>
      <c r="Z17" s="1"/>
      <c r="AA17" s="1"/>
    </row>
    <row r="18" spans="1:27" ht="12.75" customHeight="1">
      <c r="A18" s="170" t="s">
        <v>222</v>
      </c>
      <c r="B18" s="175">
        <v>18</v>
      </c>
      <c r="C18" s="176">
        <v>7.6</v>
      </c>
      <c r="D18" s="175">
        <v>23</v>
      </c>
      <c r="E18" s="176">
        <v>9.7</v>
      </c>
      <c r="F18" s="175">
        <v>19</v>
      </c>
      <c r="G18" s="176">
        <v>7.6</v>
      </c>
      <c r="H18" s="175">
        <v>18</v>
      </c>
      <c r="I18" s="176">
        <v>6.8</v>
      </c>
      <c r="J18" s="175">
        <v>17</v>
      </c>
      <c r="K18" s="176">
        <v>6.4</v>
      </c>
      <c r="L18" s="175">
        <v>16</v>
      </c>
      <c r="M18" s="176">
        <v>6</v>
      </c>
      <c r="N18" s="175">
        <v>16</v>
      </c>
      <c r="O18" s="176">
        <v>6</v>
      </c>
      <c r="P18" s="175">
        <v>18</v>
      </c>
      <c r="Q18" s="176">
        <v>6.5</v>
      </c>
      <c r="R18" s="175">
        <v>14</v>
      </c>
      <c r="S18" s="176">
        <v>5.2</v>
      </c>
      <c r="T18" s="175">
        <v>14</v>
      </c>
      <c r="U18" s="176">
        <v>5</v>
      </c>
      <c r="V18" s="175">
        <v>17</v>
      </c>
      <c r="W18" s="176">
        <v>5.9</v>
      </c>
      <c r="X18" s="1"/>
      <c r="Y18" s="1"/>
      <c r="Z18" s="1"/>
      <c r="AA18" s="1"/>
    </row>
    <row r="19" spans="1:23" ht="12.75" customHeight="1">
      <c r="A19" s="172" t="s">
        <v>91</v>
      </c>
      <c r="B19" s="175">
        <v>19</v>
      </c>
      <c r="C19" s="176">
        <v>7.7</v>
      </c>
      <c r="D19" s="175">
        <v>20</v>
      </c>
      <c r="E19" s="176">
        <v>8</v>
      </c>
      <c r="F19" s="175">
        <v>19</v>
      </c>
      <c r="G19" s="176">
        <v>7.5</v>
      </c>
      <c r="H19" s="175">
        <v>19</v>
      </c>
      <c r="I19" s="176">
        <v>7.5</v>
      </c>
      <c r="J19" s="175">
        <v>21</v>
      </c>
      <c r="K19" s="176">
        <v>8.2</v>
      </c>
      <c r="L19" s="175">
        <v>18</v>
      </c>
      <c r="M19" s="176">
        <v>6.9</v>
      </c>
      <c r="N19" s="175">
        <v>17</v>
      </c>
      <c r="O19" s="176">
        <v>6.3</v>
      </c>
      <c r="P19" s="175">
        <v>19</v>
      </c>
      <c r="Q19" s="176">
        <v>7</v>
      </c>
      <c r="R19" s="175">
        <v>18</v>
      </c>
      <c r="S19" s="176">
        <v>6.6</v>
      </c>
      <c r="T19" s="175">
        <v>17</v>
      </c>
      <c r="U19" s="176">
        <v>6.3</v>
      </c>
      <c r="V19" s="175">
        <v>17</v>
      </c>
      <c r="W19" s="176">
        <v>6.2</v>
      </c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</sheetData>
  <mergeCells count="23">
    <mergeCell ref="R5:S5"/>
    <mergeCell ref="T5:U5"/>
    <mergeCell ref="V5:W5"/>
    <mergeCell ref="T4:U4"/>
    <mergeCell ref="V4:W4"/>
    <mergeCell ref="B5:C5"/>
    <mergeCell ref="D5:E5"/>
    <mergeCell ref="F5:G5"/>
    <mergeCell ref="H5:I5"/>
    <mergeCell ref="J5:K5"/>
    <mergeCell ref="L5:M5"/>
    <mergeCell ref="N5:O5"/>
    <mergeCell ref="P5:Q5"/>
    <mergeCell ref="A1:W1"/>
    <mergeCell ref="B4:C4"/>
    <mergeCell ref="D4:E4"/>
    <mergeCell ref="F4:G4"/>
    <mergeCell ref="H4:I4"/>
    <mergeCell ref="J4:K4"/>
    <mergeCell ref="L4:M4"/>
    <mergeCell ref="N4:O4"/>
    <mergeCell ref="P4:Q4"/>
    <mergeCell ref="R4:S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87"/>
  <sheetViews>
    <sheetView zoomScale="85" zoomScaleNormal="85" workbookViewId="0" topLeftCell="A1">
      <selection activeCell="A1" sqref="A1:K1"/>
    </sheetView>
  </sheetViews>
  <sheetFormatPr defaultColWidth="9.00390625" defaultRowHeight="13.5"/>
  <cols>
    <col min="1" max="1" width="3.00390625" style="32" customWidth="1"/>
    <col min="2" max="2" width="11.625" style="31" customWidth="1"/>
    <col min="3" max="11" width="7.875" style="31" customWidth="1"/>
    <col min="12" max="16384" width="9.00390625" style="31" customWidth="1"/>
  </cols>
  <sheetData>
    <row r="1" spans="1:15" ht="13.5">
      <c r="A1" s="277" t="s">
        <v>190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1"/>
      <c r="M1" s="1"/>
      <c r="N1" s="1"/>
      <c r="O1" s="1"/>
    </row>
    <row r="2" spans="1:15" ht="12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">
      <c r="A3" s="24"/>
      <c r="B3" s="2" t="s">
        <v>0</v>
      </c>
      <c r="C3" s="2"/>
      <c r="D3" s="2"/>
      <c r="E3" s="2"/>
      <c r="F3" s="2"/>
      <c r="G3" s="2"/>
      <c r="H3" s="2"/>
      <c r="I3" s="2"/>
      <c r="J3" s="2"/>
      <c r="K3" s="69" t="s">
        <v>58</v>
      </c>
      <c r="L3" s="1"/>
      <c r="M3" s="1"/>
      <c r="N3" s="1"/>
      <c r="O3" s="1"/>
    </row>
    <row r="4" spans="1:15" ht="14.25" customHeight="1">
      <c r="A4" s="8"/>
      <c r="B4" s="3"/>
      <c r="C4" s="177"/>
      <c r="D4" s="177"/>
      <c r="E4" s="178"/>
      <c r="F4" s="178"/>
      <c r="G4" s="96"/>
      <c r="H4" s="96"/>
      <c r="I4" s="177"/>
      <c r="J4" s="178"/>
      <c r="K4" s="179"/>
      <c r="L4" s="1"/>
      <c r="M4" s="1"/>
      <c r="N4" s="1"/>
      <c r="O4" s="1"/>
    </row>
    <row r="5" spans="1:15" ht="13.5" customHeight="1">
      <c r="A5" s="25"/>
      <c r="B5" s="6" t="s">
        <v>1</v>
      </c>
      <c r="C5" s="294" t="s">
        <v>97</v>
      </c>
      <c r="D5" s="294" t="s">
        <v>98</v>
      </c>
      <c r="E5" s="296" t="s">
        <v>99</v>
      </c>
      <c r="F5" s="298" t="s">
        <v>100</v>
      </c>
      <c r="G5" s="294" t="s">
        <v>101</v>
      </c>
      <c r="H5" s="294" t="s">
        <v>102</v>
      </c>
      <c r="I5" s="294" t="s">
        <v>103</v>
      </c>
      <c r="J5" s="296" t="s">
        <v>104</v>
      </c>
      <c r="K5" s="298" t="s">
        <v>103</v>
      </c>
      <c r="L5" s="1"/>
      <c r="M5" s="1"/>
      <c r="N5" s="1"/>
      <c r="O5" s="1"/>
    </row>
    <row r="6" spans="1:15" ht="89.25" customHeight="1">
      <c r="A6" s="25"/>
      <c r="B6" s="151" t="s">
        <v>30</v>
      </c>
      <c r="C6" s="295"/>
      <c r="D6" s="295"/>
      <c r="E6" s="297"/>
      <c r="F6" s="299"/>
      <c r="G6" s="295"/>
      <c r="H6" s="295"/>
      <c r="I6" s="295"/>
      <c r="J6" s="297"/>
      <c r="K6" s="299"/>
      <c r="L6" s="1"/>
      <c r="M6" s="1"/>
      <c r="N6" s="1"/>
      <c r="O6" s="1"/>
    </row>
    <row r="7" spans="1:15" ht="13.5" customHeight="1">
      <c r="A7" s="278" t="s">
        <v>19</v>
      </c>
      <c r="B7" s="27"/>
      <c r="C7" s="55"/>
      <c r="D7" s="55"/>
      <c r="E7" s="180"/>
      <c r="F7" s="181"/>
      <c r="G7" s="55"/>
      <c r="H7" s="55"/>
      <c r="I7" s="55"/>
      <c r="J7" s="180"/>
      <c r="K7" s="181"/>
      <c r="L7" s="1"/>
      <c r="M7" s="1"/>
      <c r="N7" s="1"/>
      <c r="O7" s="1"/>
    </row>
    <row r="8" spans="1:15" ht="13.5" customHeight="1">
      <c r="A8" s="279"/>
      <c r="B8" s="27" t="s">
        <v>225</v>
      </c>
      <c r="C8" s="55">
        <v>47</v>
      </c>
      <c r="D8" s="55">
        <v>15</v>
      </c>
      <c r="E8" s="180">
        <v>5</v>
      </c>
      <c r="F8" s="181">
        <v>10</v>
      </c>
      <c r="G8" s="55">
        <v>17</v>
      </c>
      <c r="H8" s="55">
        <v>3</v>
      </c>
      <c r="I8" s="55">
        <v>11</v>
      </c>
      <c r="J8" s="180">
        <v>5</v>
      </c>
      <c r="K8" s="181">
        <v>6</v>
      </c>
      <c r="L8" s="1"/>
      <c r="M8" s="1"/>
      <c r="N8" s="1"/>
      <c r="O8" s="1"/>
    </row>
    <row r="9" spans="1:15" ht="13.5" customHeight="1">
      <c r="A9" s="279"/>
      <c r="B9" s="27" t="s">
        <v>2</v>
      </c>
      <c r="C9" s="55">
        <v>47</v>
      </c>
      <c r="D9" s="55">
        <v>17</v>
      </c>
      <c r="E9" s="180">
        <v>4</v>
      </c>
      <c r="F9" s="181">
        <v>12</v>
      </c>
      <c r="G9" s="55">
        <v>14</v>
      </c>
      <c r="H9" s="55">
        <v>3</v>
      </c>
      <c r="I9" s="55">
        <v>12</v>
      </c>
      <c r="J9" s="180">
        <v>6</v>
      </c>
      <c r="K9" s="181">
        <v>6</v>
      </c>
      <c r="L9" s="1"/>
      <c r="M9" s="1"/>
      <c r="N9" s="1"/>
      <c r="O9" s="1"/>
    </row>
    <row r="10" spans="1:15" ht="13.5" customHeight="1">
      <c r="A10" s="279"/>
      <c r="B10" s="27" t="s">
        <v>3</v>
      </c>
      <c r="C10" s="55">
        <v>46</v>
      </c>
      <c r="D10" s="55">
        <v>18</v>
      </c>
      <c r="E10" s="180">
        <v>4</v>
      </c>
      <c r="F10" s="181">
        <v>14</v>
      </c>
      <c r="G10" s="55">
        <v>15</v>
      </c>
      <c r="H10" s="55">
        <v>4</v>
      </c>
      <c r="I10" s="55">
        <v>9</v>
      </c>
      <c r="J10" s="180">
        <v>5</v>
      </c>
      <c r="K10" s="181">
        <v>4</v>
      </c>
      <c r="L10" s="1"/>
      <c r="M10" s="1"/>
      <c r="N10" s="1"/>
      <c r="O10" s="1"/>
    </row>
    <row r="11" spans="1:15" ht="13.5" customHeight="1">
      <c r="A11" s="279"/>
      <c r="B11" s="27" t="s">
        <v>4</v>
      </c>
      <c r="C11" s="55">
        <v>50</v>
      </c>
      <c r="D11" s="55">
        <v>13</v>
      </c>
      <c r="E11" s="180">
        <v>3</v>
      </c>
      <c r="F11" s="181">
        <v>11</v>
      </c>
      <c r="G11" s="55">
        <v>21</v>
      </c>
      <c r="H11" s="55">
        <v>6</v>
      </c>
      <c r="I11" s="55">
        <v>10</v>
      </c>
      <c r="J11" s="180">
        <v>5</v>
      </c>
      <c r="K11" s="181">
        <v>5</v>
      </c>
      <c r="L11" s="1"/>
      <c r="M11" s="1"/>
      <c r="N11" s="1"/>
      <c r="O11" s="1"/>
    </row>
    <row r="12" spans="1:15" ht="13.5" customHeight="1">
      <c r="A12" s="279"/>
      <c r="B12" s="27" t="s">
        <v>5</v>
      </c>
      <c r="C12" s="55">
        <v>47</v>
      </c>
      <c r="D12" s="55">
        <v>16</v>
      </c>
      <c r="E12" s="180">
        <v>5</v>
      </c>
      <c r="F12" s="181">
        <v>10</v>
      </c>
      <c r="G12" s="55">
        <v>21</v>
      </c>
      <c r="H12" s="55">
        <v>4</v>
      </c>
      <c r="I12" s="55">
        <v>7</v>
      </c>
      <c r="J12" s="180">
        <v>3</v>
      </c>
      <c r="K12" s="181">
        <v>3</v>
      </c>
      <c r="L12" s="1"/>
      <c r="M12" s="1"/>
      <c r="N12" s="1"/>
      <c r="O12" s="1"/>
    </row>
    <row r="13" spans="1:15" ht="13.5" customHeight="1">
      <c r="A13" s="279"/>
      <c r="B13" s="27" t="s">
        <v>6</v>
      </c>
      <c r="C13" s="55">
        <v>49</v>
      </c>
      <c r="D13" s="55">
        <v>17</v>
      </c>
      <c r="E13" s="180">
        <v>4</v>
      </c>
      <c r="F13" s="181">
        <v>13</v>
      </c>
      <c r="G13" s="55">
        <v>19</v>
      </c>
      <c r="H13" s="55">
        <v>4</v>
      </c>
      <c r="I13" s="55">
        <v>9</v>
      </c>
      <c r="J13" s="180">
        <v>5</v>
      </c>
      <c r="K13" s="181">
        <v>3</v>
      </c>
      <c r="L13" s="1"/>
      <c r="M13" s="1"/>
      <c r="N13" s="1"/>
      <c r="O13" s="1"/>
    </row>
    <row r="14" spans="1:15" ht="13.5" customHeight="1">
      <c r="A14" s="279"/>
      <c r="B14" s="27" t="s">
        <v>7</v>
      </c>
      <c r="C14" s="55">
        <v>51</v>
      </c>
      <c r="D14" s="55">
        <v>17</v>
      </c>
      <c r="E14" s="180">
        <v>5</v>
      </c>
      <c r="F14" s="181">
        <v>12</v>
      </c>
      <c r="G14" s="55">
        <v>19</v>
      </c>
      <c r="H14" s="55">
        <v>4</v>
      </c>
      <c r="I14" s="55">
        <v>11</v>
      </c>
      <c r="J14" s="180">
        <v>7</v>
      </c>
      <c r="K14" s="182">
        <v>4</v>
      </c>
      <c r="L14" s="1"/>
      <c r="M14" s="1"/>
      <c r="N14" s="1"/>
      <c r="O14" s="1"/>
    </row>
    <row r="15" spans="1:15" ht="13.5" customHeight="1">
      <c r="A15" s="279"/>
      <c r="B15" s="27" t="s">
        <v>8</v>
      </c>
      <c r="C15" s="55">
        <v>49</v>
      </c>
      <c r="D15" s="55">
        <v>19</v>
      </c>
      <c r="E15" s="180">
        <v>4</v>
      </c>
      <c r="F15" s="181">
        <v>15</v>
      </c>
      <c r="G15" s="55">
        <v>16</v>
      </c>
      <c r="H15" s="55">
        <v>3</v>
      </c>
      <c r="I15" s="55">
        <v>10</v>
      </c>
      <c r="J15" s="180">
        <v>4</v>
      </c>
      <c r="K15" s="183">
        <v>6</v>
      </c>
      <c r="L15" s="1"/>
      <c r="M15" s="1"/>
      <c r="N15" s="1"/>
      <c r="O15" s="1"/>
    </row>
    <row r="16" spans="1:15" ht="13.5" customHeight="1">
      <c r="A16" s="279"/>
      <c r="B16" s="27" t="s">
        <v>9</v>
      </c>
      <c r="C16" s="55">
        <v>50</v>
      </c>
      <c r="D16" s="55">
        <v>17</v>
      </c>
      <c r="E16" s="180">
        <v>3</v>
      </c>
      <c r="F16" s="181">
        <v>14</v>
      </c>
      <c r="G16" s="55">
        <v>20</v>
      </c>
      <c r="H16" s="55">
        <v>3</v>
      </c>
      <c r="I16" s="55">
        <v>10</v>
      </c>
      <c r="J16" s="180">
        <v>6</v>
      </c>
      <c r="K16" s="183">
        <v>4</v>
      </c>
      <c r="L16" s="1"/>
      <c r="M16" s="1"/>
      <c r="N16" s="1"/>
      <c r="O16" s="1"/>
    </row>
    <row r="17" spans="1:15" ht="13.5" customHeight="1">
      <c r="A17" s="279"/>
      <c r="B17" s="27" t="s">
        <v>10</v>
      </c>
      <c r="C17" s="55">
        <v>47</v>
      </c>
      <c r="D17" s="55">
        <v>14</v>
      </c>
      <c r="E17" s="180">
        <v>4</v>
      </c>
      <c r="F17" s="181">
        <v>10</v>
      </c>
      <c r="G17" s="55">
        <v>20</v>
      </c>
      <c r="H17" s="55">
        <v>2</v>
      </c>
      <c r="I17" s="55">
        <v>10</v>
      </c>
      <c r="J17" s="180">
        <v>5</v>
      </c>
      <c r="K17" s="183">
        <v>5</v>
      </c>
      <c r="L17" s="1"/>
      <c r="M17" s="1"/>
      <c r="N17" s="1"/>
      <c r="O17" s="1"/>
    </row>
    <row r="18" spans="1:15" ht="13.5" customHeight="1">
      <c r="A18" s="279"/>
      <c r="B18" s="27" t="s">
        <v>11</v>
      </c>
      <c r="C18" s="55">
        <v>42</v>
      </c>
      <c r="D18" s="55">
        <v>15</v>
      </c>
      <c r="E18" s="180">
        <v>6</v>
      </c>
      <c r="F18" s="181">
        <v>9</v>
      </c>
      <c r="G18" s="55">
        <v>16</v>
      </c>
      <c r="H18" s="55">
        <v>4</v>
      </c>
      <c r="I18" s="55">
        <v>8</v>
      </c>
      <c r="J18" s="180">
        <v>5</v>
      </c>
      <c r="K18" s="183">
        <v>3</v>
      </c>
      <c r="L18" s="1"/>
      <c r="M18" s="1"/>
      <c r="N18" s="1"/>
      <c r="O18" s="1"/>
    </row>
    <row r="19" spans="1:15" ht="13.5" customHeight="1">
      <c r="A19" s="279"/>
      <c r="B19" s="30" t="s">
        <v>226</v>
      </c>
      <c r="C19" s="59">
        <v>44</v>
      </c>
      <c r="D19" s="59">
        <v>13</v>
      </c>
      <c r="E19" s="184">
        <v>6</v>
      </c>
      <c r="F19" s="185">
        <v>8</v>
      </c>
      <c r="G19" s="59">
        <v>20</v>
      </c>
      <c r="H19" s="59">
        <v>3</v>
      </c>
      <c r="I19" s="59">
        <v>8</v>
      </c>
      <c r="J19" s="184">
        <v>4</v>
      </c>
      <c r="K19" s="186">
        <v>4</v>
      </c>
      <c r="L19" s="1"/>
      <c r="M19" s="1"/>
      <c r="N19" s="1"/>
      <c r="O19" s="1"/>
    </row>
    <row r="20" spans="1:15" ht="13.5" customHeight="1">
      <c r="A20" s="279"/>
      <c r="B20" s="27"/>
      <c r="C20" s="55"/>
      <c r="D20" s="55"/>
      <c r="E20" s="180"/>
      <c r="F20" s="181"/>
      <c r="G20" s="55"/>
      <c r="H20" s="55"/>
      <c r="I20" s="55"/>
      <c r="J20" s="180"/>
      <c r="K20" s="181"/>
      <c r="L20" s="1"/>
      <c r="M20" s="1"/>
      <c r="N20" s="1"/>
      <c r="O20" s="1"/>
    </row>
    <row r="21" spans="1:15" ht="13.5" customHeight="1">
      <c r="A21" s="279"/>
      <c r="B21" s="27" t="s">
        <v>227</v>
      </c>
      <c r="C21" s="55">
        <v>45</v>
      </c>
      <c r="D21" s="55">
        <v>15</v>
      </c>
      <c r="E21" s="180">
        <v>7</v>
      </c>
      <c r="F21" s="181">
        <v>8</v>
      </c>
      <c r="G21" s="55">
        <v>18</v>
      </c>
      <c r="H21" s="55">
        <v>2</v>
      </c>
      <c r="I21" s="55">
        <v>10</v>
      </c>
      <c r="J21" s="180">
        <v>8</v>
      </c>
      <c r="K21" s="181">
        <v>1</v>
      </c>
      <c r="L21" s="9"/>
      <c r="M21" s="10"/>
      <c r="N21" s="10"/>
      <c r="O21" s="10"/>
    </row>
    <row r="22" spans="1:15" ht="13.5" customHeight="1">
      <c r="A22" s="279"/>
      <c r="B22" s="27" t="s">
        <v>2</v>
      </c>
      <c r="C22" s="55">
        <v>45</v>
      </c>
      <c r="D22" s="55">
        <v>19</v>
      </c>
      <c r="E22" s="180">
        <v>5</v>
      </c>
      <c r="F22" s="181">
        <v>13</v>
      </c>
      <c r="G22" s="55">
        <v>16</v>
      </c>
      <c r="H22" s="55">
        <v>2</v>
      </c>
      <c r="I22" s="55">
        <v>8</v>
      </c>
      <c r="J22" s="180">
        <v>5</v>
      </c>
      <c r="K22" s="181">
        <v>4</v>
      </c>
      <c r="L22" s="9"/>
      <c r="M22" s="10"/>
      <c r="N22" s="10"/>
      <c r="O22" s="10"/>
    </row>
    <row r="23" spans="1:15" ht="13.5" customHeight="1">
      <c r="A23" s="279"/>
      <c r="B23" s="27" t="s">
        <v>3</v>
      </c>
      <c r="C23" s="55">
        <v>44</v>
      </c>
      <c r="D23" s="55">
        <v>16</v>
      </c>
      <c r="E23" s="180">
        <v>4</v>
      </c>
      <c r="F23" s="181">
        <v>13</v>
      </c>
      <c r="G23" s="55">
        <v>16</v>
      </c>
      <c r="H23" s="55">
        <v>2</v>
      </c>
      <c r="I23" s="55">
        <v>9</v>
      </c>
      <c r="J23" s="180">
        <v>6</v>
      </c>
      <c r="K23" s="181">
        <v>3</v>
      </c>
      <c r="L23" s="9"/>
      <c r="M23" s="10"/>
      <c r="N23" s="10"/>
      <c r="O23" s="10"/>
    </row>
    <row r="24" spans="1:15" ht="13.5" customHeight="1">
      <c r="A24" s="279"/>
      <c r="B24" s="27" t="s">
        <v>4</v>
      </c>
      <c r="C24" s="55">
        <v>41</v>
      </c>
      <c r="D24" s="55">
        <v>12</v>
      </c>
      <c r="E24" s="180">
        <v>4</v>
      </c>
      <c r="F24" s="181">
        <v>8</v>
      </c>
      <c r="G24" s="55">
        <v>16</v>
      </c>
      <c r="H24" s="55">
        <v>3</v>
      </c>
      <c r="I24" s="55">
        <v>9</v>
      </c>
      <c r="J24" s="180">
        <v>7</v>
      </c>
      <c r="K24" s="181">
        <v>2</v>
      </c>
      <c r="L24" s="9"/>
      <c r="M24" s="10"/>
      <c r="N24" s="10"/>
      <c r="O24" s="10"/>
    </row>
    <row r="25" spans="1:15" ht="13.5" customHeight="1">
      <c r="A25" s="279"/>
      <c r="B25" s="27" t="s">
        <v>5</v>
      </c>
      <c r="C25" s="55">
        <v>49</v>
      </c>
      <c r="D25" s="55">
        <v>18</v>
      </c>
      <c r="E25" s="180">
        <v>7</v>
      </c>
      <c r="F25" s="181">
        <v>11</v>
      </c>
      <c r="G25" s="55">
        <v>20</v>
      </c>
      <c r="H25" s="55">
        <v>2</v>
      </c>
      <c r="I25" s="55">
        <v>9</v>
      </c>
      <c r="J25" s="180">
        <v>5</v>
      </c>
      <c r="K25" s="181">
        <v>4</v>
      </c>
      <c r="L25" s="9"/>
      <c r="M25" s="9"/>
      <c r="N25" s="9"/>
      <c r="O25" s="10"/>
    </row>
    <row r="26" spans="1:15" ht="13.5" customHeight="1">
      <c r="A26" s="279"/>
      <c r="B26" s="27" t="s">
        <v>6</v>
      </c>
      <c r="C26" s="55">
        <v>55</v>
      </c>
      <c r="D26" s="55">
        <v>18</v>
      </c>
      <c r="E26" s="180">
        <v>6</v>
      </c>
      <c r="F26" s="181">
        <v>11</v>
      </c>
      <c r="G26" s="55">
        <v>22</v>
      </c>
      <c r="H26" s="55">
        <v>1</v>
      </c>
      <c r="I26" s="55">
        <v>14</v>
      </c>
      <c r="J26" s="180">
        <v>11</v>
      </c>
      <c r="K26" s="181">
        <v>3</v>
      </c>
      <c r="L26" s="9"/>
      <c r="M26" s="10"/>
      <c r="N26" s="10"/>
      <c r="O26" s="10"/>
    </row>
    <row r="27" spans="1:15" ht="13.5" customHeight="1">
      <c r="A27" s="279"/>
      <c r="B27" s="27" t="s">
        <v>7</v>
      </c>
      <c r="C27" s="55">
        <v>53</v>
      </c>
      <c r="D27" s="55">
        <v>15</v>
      </c>
      <c r="E27" s="180">
        <v>4</v>
      </c>
      <c r="F27" s="181">
        <v>11</v>
      </c>
      <c r="G27" s="55">
        <v>24</v>
      </c>
      <c r="H27" s="55">
        <v>3</v>
      </c>
      <c r="I27" s="55">
        <v>10</v>
      </c>
      <c r="J27" s="180">
        <v>7</v>
      </c>
      <c r="K27" s="182">
        <v>3</v>
      </c>
      <c r="L27" s="9"/>
      <c r="M27" s="10"/>
      <c r="N27" s="10"/>
      <c r="O27" s="10"/>
    </row>
    <row r="28" spans="1:15" ht="13.5" customHeight="1">
      <c r="A28" s="279"/>
      <c r="B28" s="27" t="s">
        <v>8</v>
      </c>
      <c r="C28" s="55">
        <v>49</v>
      </c>
      <c r="D28" s="55">
        <v>15</v>
      </c>
      <c r="E28" s="180">
        <v>4</v>
      </c>
      <c r="F28" s="181">
        <v>10</v>
      </c>
      <c r="G28" s="55">
        <v>18</v>
      </c>
      <c r="H28" s="55">
        <v>5</v>
      </c>
      <c r="I28" s="55">
        <v>11</v>
      </c>
      <c r="J28" s="180">
        <v>6</v>
      </c>
      <c r="K28" s="183">
        <v>5</v>
      </c>
      <c r="L28" s="9"/>
      <c r="M28" s="10"/>
      <c r="N28" s="10"/>
      <c r="O28" s="10"/>
    </row>
    <row r="29" spans="1:15" ht="13.5" customHeight="1">
      <c r="A29" s="279"/>
      <c r="B29" s="27" t="s">
        <v>9</v>
      </c>
      <c r="C29" s="55">
        <v>47</v>
      </c>
      <c r="D29" s="55">
        <v>14</v>
      </c>
      <c r="E29" s="180">
        <v>4</v>
      </c>
      <c r="F29" s="181">
        <v>9</v>
      </c>
      <c r="G29" s="55">
        <v>18</v>
      </c>
      <c r="H29" s="55">
        <v>5</v>
      </c>
      <c r="I29" s="55">
        <v>11</v>
      </c>
      <c r="J29" s="180">
        <v>7</v>
      </c>
      <c r="K29" s="183">
        <v>4</v>
      </c>
      <c r="L29" s="9"/>
      <c r="M29" s="10"/>
      <c r="N29" s="10"/>
      <c r="O29" s="10"/>
    </row>
    <row r="30" spans="1:15" ht="13.5" customHeight="1">
      <c r="A30" s="279"/>
      <c r="B30" s="27" t="s">
        <v>10</v>
      </c>
      <c r="C30" s="55">
        <v>52</v>
      </c>
      <c r="D30" s="55">
        <v>17</v>
      </c>
      <c r="E30" s="180">
        <v>6</v>
      </c>
      <c r="F30" s="181">
        <v>11</v>
      </c>
      <c r="G30" s="55">
        <v>19</v>
      </c>
      <c r="H30" s="55">
        <v>4</v>
      </c>
      <c r="I30" s="55">
        <v>12</v>
      </c>
      <c r="J30" s="180">
        <v>7</v>
      </c>
      <c r="K30" s="183">
        <v>6</v>
      </c>
      <c r="L30" s="9"/>
      <c r="M30" s="10"/>
      <c r="N30" s="10"/>
      <c r="O30" s="10"/>
    </row>
    <row r="31" spans="1:15" ht="13.5" customHeight="1">
      <c r="A31" s="279"/>
      <c r="B31" s="27" t="s">
        <v>11</v>
      </c>
      <c r="C31" s="55">
        <v>51</v>
      </c>
      <c r="D31" s="55">
        <v>19</v>
      </c>
      <c r="E31" s="180">
        <v>4</v>
      </c>
      <c r="F31" s="181">
        <v>14</v>
      </c>
      <c r="G31" s="55">
        <v>16</v>
      </c>
      <c r="H31" s="55">
        <v>5</v>
      </c>
      <c r="I31" s="55">
        <v>11</v>
      </c>
      <c r="J31" s="180">
        <v>6</v>
      </c>
      <c r="K31" s="183">
        <v>5</v>
      </c>
      <c r="L31" s="9"/>
      <c r="M31" s="10"/>
      <c r="N31" s="10"/>
      <c r="O31" s="10"/>
    </row>
    <row r="32" spans="1:15" ht="13.5" customHeight="1">
      <c r="A32" s="280"/>
      <c r="B32" s="27" t="s">
        <v>226</v>
      </c>
      <c r="C32" s="55">
        <v>48</v>
      </c>
      <c r="D32" s="55">
        <v>20</v>
      </c>
      <c r="E32" s="180">
        <v>6</v>
      </c>
      <c r="F32" s="181">
        <v>14</v>
      </c>
      <c r="G32" s="55">
        <v>18</v>
      </c>
      <c r="H32" s="55">
        <v>2</v>
      </c>
      <c r="I32" s="55">
        <v>8</v>
      </c>
      <c r="J32" s="180">
        <v>6</v>
      </c>
      <c r="K32" s="183">
        <v>2</v>
      </c>
      <c r="L32" s="1"/>
      <c r="M32" s="1"/>
      <c r="N32" s="1"/>
      <c r="O32" s="1"/>
    </row>
    <row r="33" spans="1:15" ht="13.5" customHeight="1">
      <c r="A33" s="8"/>
      <c r="B33" s="12" t="s">
        <v>228</v>
      </c>
      <c r="C33" s="60">
        <f>C32-C31</f>
        <v>-3</v>
      </c>
      <c r="D33" s="60">
        <f aca="true" t="shared" si="0" ref="D33:K33">D32-D31</f>
        <v>1</v>
      </c>
      <c r="E33" s="60">
        <f t="shared" si="0"/>
        <v>2</v>
      </c>
      <c r="F33" s="60">
        <f t="shared" si="0"/>
        <v>0</v>
      </c>
      <c r="G33" s="60">
        <f t="shared" si="0"/>
        <v>2</v>
      </c>
      <c r="H33" s="60">
        <f t="shared" si="0"/>
        <v>-3</v>
      </c>
      <c r="I33" s="60">
        <f t="shared" si="0"/>
        <v>-3</v>
      </c>
      <c r="J33" s="60">
        <f t="shared" si="0"/>
        <v>0</v>
      </c>
      <c r="K33" s="263">
        <f t="shared" si="0"/>
        <v>-3</v>
      </c>
      <c r="L33" s="1"/>
      <c r="M33" s="1"/>
      <c r="N33" s="1"/>
      <c r="O33" s="1"/>
    </row>
    <row r="34" spans="1:15" ht="13.5" customHeight="1">
      <c r="A34" s="13"/>
      <c r="B34" s="14" t="s">
        <v>186</v>
      </c>
      <c r="C34" s="51">
        <f aca="true" t="shared" si="1" ref="C34:K34">C33/C31*100</f>
        <v>-5.88235294117647</v>
      </c>
      <c r="D34" s="51">
        <f t="shared" si="1"/>
        <v>5.263157894736842</v>
      </c>
      <c r="E34" s="51">
        <f t="shared" si="1"/>
        <v>50</v>
      </c>
      <c r="F34" s="51">
        <f t="shared" si="1"/>
        <v>0</v>
      </c>
      <c r="G34" s="51">
        <f t="shared" si="1"/>
        <v>12.5</v>
      </c>
      <c r="H34" s="51">
        <f t="shared" si="1"/>
        <v>-60</v>
      </c>
      <c r="I34" s="51">
        <f t="shared" si="1"/>
        <v>-27.27272727272727</v>
      </c>
      <c r="J34" s="51">
        <f t="shared" si="1"/>
        <v>0</v>
      </c>
      <c r="K34" s="51">
        <f t="shared" si="1"/>
        <v>-60</v>
      </c>
      <c r="L34" s="1"/>
      <c r="M34" s="15"/>
      <c r="N34" s="1"/>
      <c r="O34" s="1"/>
    </row>
    <row r="35" spans="1:15" ht="13.5" customHeight="1">
      <c r="A35" s="12"/>
      <c r="B35" s="4"/>
      <c r="C35" s="16"/>
      <c r="D35" s="4"/>
      <c r="E35" s="4"/>
      <c r="F35" s="4"/>
      <c r="G35" s="4"/>
      <c r="H35" s="4"/>
      <c r="I35" s="4"/>
      <c r="J35" s="17"/>
      <c r="K35" s="17"/>
      <c r="L35" s="1"/>
      <c r="M35" s="1"/>
      <c r="N35" s="1"/>
      <c r="O35" s="1"/>
    </row>
    <row r="36" spans="1:15" ht="13.5" customHeight="1">
      <c r="A36" s="293" t="s">
        <v>20</v>
      </c>
      <c r="B36" s="5"/>
      <c r="C36" s="150"/>
      <c r="D36" s="5"/>
      <c r="E36" s="187"/>
      <c r="F36" s="188"/>
      <c r="G36" s="5"/>
      <c r="H36" s="5"/>
      <c r="I36" s="5"/>
      <c r="J36" s="189"/>
      <c r="K36" s="190"/>
      <c r="L36" s="1"/>
      <c r="M36" s="1"/>
      <c r="N36" s="1"/>
      <c r="O36" s="1"/>
    </row>
    <row r="37" spans="1:15" ht="13.5" customHeight="1">
      <c r="A37" s="293"/>
      <c r="B37" s="191" t="s">
        <v>140</v>
      </c>
      <c r="C37" s="47">
        <f aca="true" t="shared" si="2" ref="C37:K37">IF(C21*C8&lt;&gt;0,C21-C8,"  ")</f>
        <v>-2</v>
      </c>
      <c r="D37" s="47">
        <f t="shared" si="2"/>
        <v>0</v>
      </c>
      <c r="E37" s="192">
        <f t="shared" si="2"/>
        <v>2</v>
      </c>
      <c r="F37" s="193">
        <f t="shared" si="2"/>
        <v>-2</v>
      </c>
      <c r="G37" s="47">
        <f t="shared" si="2"/>
        <v>1</v>
      </c>
      <c r="H37" s="47">
        <f t="shared" si="2"/>
        <v>-1</v>
      </c>
      <c r="I37" s="47">
        <f t="shared" si="2"/>
        <v>-1</v>
      </c>
      <c r="J37" s="192">
        <f t="shared" si="2"/>
        <v>3</v>
      </c>
      <c r="K37" s="193">
        <f t="shared" si="2"/>
        <v>-5</v>
      </c>
      <c r="L37" s="1"/>
      <c r="M37" s="1"/>
      <c r="N37" s="1"/>
      <c r="O37" s="1"/>
    </row>
    <row r="38" spans="1:15" ht="13.5" customHeight="1">
      <c r="A38" s="293"/>
      <c r="B38" s="191" t="s">
        <v>2</v>
      </c>
      <c r="C38" s="47">
        <f aca="true" t="shared" si="3" ref="C38:K38">IF(C22*C9&lt;&gt;0,C22-C9,"  ")</f>
        <v>-2</v>
      </c>
      <c r="D38" s="47">
        <f t="shared" si="3"/>
        <v>2</v>
      </c>
      <c r="E38" s="192">
        <f t="shared" si="3"/>
        <v>1</v>
      </c>
      <c r="F38" s="193">
        <f t="shared" si="3"/>
        <v>1</v>
      </c>
      <c r="G38" s="47">
        <f t="shared" si="3"/>
        <v>2</v>
      </c>
      <c r="H38" s="47">
        <f t="shared" si="3"/>
        <v>-1</v>
      </c>
      <c r="I38" s="47">
        <f t="shared" si="3"/>
        <v>-4</v>
      </c>
      <c r="J38" s="192">
        <f t="shared" si="3"/>
        <v>-1</v>
      </c>
      <c r="K38" s="193">
        <f t="shared" si="3"/>
        <v>-2</v>
      </c>
      <c r="L38" s="1"/>
      <c r="M38" s="1"/>
      <c r="N38" s="1"/>
      <c r="O38" s="1"/>
    </row>
    <row r="39" spans="1:15" ht="13.5" customHeight="1">
      <c r="A39" s="293"/>
      <c r="B39" s="191" t="s">
        <v>3</v>
      </c>
      <c r="C39" s="47">
        <f aca="true" t="shared" si="4" ref="C39:K39">IF(C23*C10&lt;&gt;0,C23-C10,"  ")</f>
        <v>-2</v>
      </c>
      <c r="D39" s="47">
        <f t="shared" si="4"/>
        <v>-2</v>
      </c>
      <c r="E39" s="192">
        <f t="shared" si="4"/>
        <v>0</v>
      </c>
      <c r="F39" s="193">
        <f t="shared" si="4"/>
        <v>-1</v>
      </c>
      <c r="G39" s="47">
        <f t="shared" si="4"/>
        <v>1</v>
      </c>
      <c r="H39" s="47">
        <f t="shared" si="4"/>
        <v>-2</v>
      </c>
      <c r="I39" s="47">
        <f t="shared" si="4"/>
        <v>0</v>
      </c>
      <c r="J39" s="192">
        <f t="shared" si="4"/>
        <v>1</v>
      </c>
      <c r="K39" s="193">
        <f t="shared" si="4"/>
        <v>-1</v>
      </c>
      <c r="L39" s="1"/>
      <c r="M39" s="1"/>
      <c r="N39" s="1"/>
      <c r="O39" s="1"/>
    </row>
    <row r="40" spans="1:15" ht="13.5" customHeight="1">
      <c r="A40" s="293"/>
      <c r="B40" s="191" t="s">
        <v>4</v>
      </c>
      <c r="C40" s="47">
        <f>SUBSTITUTE(C24,"-",0)-SUBSTITUTE(C11,"-",0)</f>
        <v>-9</v>
      </c>
      <c r="D40" s="47">
        <f aca="true" t="shared" si="5" ref="D40:K40">SUBSTITUTE(D24,"-",0)-SUBSTITUTE(D11,"-",0)</f>
        <v>-1</v>
      </c>
      <c r="E40" s="192">
        <f t="shared" si="5"/>
        <v>1</v>
      </c>
      <c r="F40" s="193">
        <f t="shared" si="5"/>
        <v>-3</v>
      </c>
      <c r="G40" s="47">
        <f t="shared" si="5"/>
        <v>-5</v>
      </c>
      <c r="H40" s="47">
        <f t="shared" si="5"/>
        <v>-3</v>
      </c>
      <c r="I40" s="47">
        <f t="shared" si="5"/>
        <v>-1</v>
      </c>
      <c r="J40" s="192">
        <f t="shared" si="5"/>
        <v>2</v>
      </c>
      <c r="K40" s="193">
        <f t="shared" si="5"/>
        <v>-3</v>
      </c>
      <c r="L40" s="1"/>
      <c r="M40" s="1"/>
      <c r="N40" s="1"/>
      <c r="O40" s="1"/>
    </row>
    <row r="41" spans="1:15" ht="13.5" customHeight="1">
      <c r="A41" s="293"/>
      <c r="B41" s="191" t="s">
        <v>5</v>
      </c>
      <c r="C41" s="47">
        <f aca="true" t="shared" si="6" ref="C41:K48">IF(AND(C25="-",C12="-"),"-",SUBSTITUTE(C25,"-",0)-SUBSTITUTE(C12,"-",0))</f>
        <v>2</v>
      </c>
      <c r="D41" s="47">
        <f t="shared" si="6"/>
        <v>2</v>
      </c>
      <c r="E41" s="192">
        <f t="shared" si="6"/>
        <v>2</v>
      </c>
      <c r="F41" s="193">
        <f t="shared" si="6"/>
        <v>1</v>
      </c>
      <c r="G41" s="47">
        <f t="shared" si="6"/>
        <v>-1</v>
      </c>
      <c r="H41" s="47">
        <f t="shared" si="6"/>
        <v>-2</v>
      </c>
      <c r="I41" s="47">
        <f t="shared" si="6"/>
        <v>2</v>
      </c>
      <c r="J41" s="192">
        <f t="shared" si="6"/>
        <v>2</v>
      </c>
      <c r="K41" s="193">
        <f t="shared" si="6"/>
        <v>1</v>
      </c>
      <c r="L41" s="1"/>
      <c r="M41" s="1"/>
      <c r="N41" s="1"/>
      <c r="O41" s="1"/>
    </row>
    <row r="42" spans="1:15" ht="13.5" customHeight="1">
      <c r="A42" s="293"/>
      <c r="B42" s="191" t="s">
        <v>6</v>
      </c>
      <c r="C42" s="47">
        <f t="shared" si="6"/>
        <v>6</v>
      </c>
      <c r="D42" s="47">
        <f t="shared" si="6"/>
        <v>1</v>
      </c>
      <c r="E42" s="192">
        <f t="shared" si="6"/>
        <v>2</v>
      </c>
      <c r="F42" s="193">
        <f t="shared" si="6"/>
        <v>-2</v>
      </c>
      <c r="G42" s="47">
        <f t="shared" si="6"/>
        <v>3</v>
      </c>
      <c r="H42" s="47">
        <f t="shared" si="6"/>
        <v>-3</v>
      </c>
      <c r="I42" s="47">
        <f t="shared" si="6"/>
        <v>5</v>
      </c>
      <c r="J42" s="192">
        <f t="shared" si="6"/>
        <v>6</v>
      </c>
      <c r="K42" s="193">
        <f t="shared" si="6"/>
        <v>0</v>
      </c>
      <c r="L42" s="1"/>
      <c r="M42" s="1"/>
      <c r="N42" s="1"/>
      <c r="O42" s="1"/>
    </row>
    <row r="43" spans="1:15" ht="13.5" customHeight="1">
      <c r="A43" s="293"/>
      <c r="B43" s="191" t="s">
        <v>7</v>
      </c>
      <c r="C43" s="47">
        <f t="shared" si="6"/>
        <v>2</v>
      </c>
      <c r="D43" s="47">
        <f t="shared" si="6"/>
        <v>-2</v>
      </c>
      <c r="E43" s="192">
        <f t="shared" si="6"/>
        <v>-1</v>
      </c>
      <c r="F43" s="193">
        <f t="shared" si="6"/>
        <v>-1</v>
      </c>
      <c r="G43" s="47">
        <f t="shared" si="6"/>
        <v>5</v>
      </c>
      <c r="H43" s="47">
        <f t="shared" si="6"/>
        <v>-1</v>
      </c>
      <c r="I43" s="47">
        <f t="shared" si="6"/>
        <v>-1</v>
      </c>
      <c r="J43" s="192">
        <f t="shared" si="6"/>
        <v>0</v>
      </c>
      <c r="K43" s="193">
        <f t="shared" si="6"/>
        <v>-1</v>
      </c>
      <c r="L43" s="1"/>
      <c r="M43" s="1"/>
      <c r="N43" s="1"/>
      <c r="O43" s="1"/>
    </row>
    <row r="44" spans="1:15" ht="13.5" customHeight="1">
      <c r="A44" s="293"/>
      <c r="B44" s="191" t="s">
        <v>8</v>
      </c>
      <c r="C44" s="47">
        <f t="shared" si="6"/>
        <v>0</v>
      </c>
      <c r="D44" s="47">
        <f t="shared" si="6"/>
        <v>-4</v>
      </c>
      <c r="E44" s="192">
        <f t="shared" si="6"/>
        <v>0</v>
      </c>
      <c r="F44" s="193">
        <f t="shared" si="6"/>
        <v>-5</v>
      </c>
      <c r="G44" s="47">
        <f t="shared" si="6"/>
        <v>2</v>
      </c>
      <c r="H44" s="47">
        <f t="shared" si="6"/>
        <v>2</v>
      </c>
      <c r="I44" s="47">
        <f t="shared" si="6"/>
        <v>1</v>
      </c>
      <c r="J44" s="192">
        <f t="shared" si="6"/>
        <v>2</v>
      </c>
      <c r="K44" s="193">
        <f t="shared" si="6"/>
        <v>-1</v>
      </c>
      <c r="L44" s="1"/>
      <c r="M44" s="1"/>
      <c r="N44" s="1"/>
      <c r="O44" s="1"/>
    </row>
    <row r="45" spans="1:15" ht="13.5" customHeight="1">
      <c r="A45" s="293"/>
      <c r="B45" s="191" t="s">
        <v>9</v>
      </c>
      <c r="C45" s="47">
        <f t="shared" si="6"/>
        <v>-3</v>
      </c>
      <c r="D45" s="47">
        <f t="shared" si="6"/>
        <v>-3</v>
      </c>
      <c r="E45" s="192">
        <f t="shared" si="6"/>
        <v>1</v>
      </c>
      <c r="F45" s="193">
        <f t="shared" si="6"/>
        <v>-5</v>
      </c>
      <c r="G45" s="47">
        <f t="shared" si="6"/>
        <v>-2</v>
      </c>
      <c r="H45" s="47">
        <f t="shared" si="6"/>
        <v>2</v>
      </c>
      <c r="I45" s="47">
        <f t="shared" si="6"/>
        <v>1</v>
      </c>
      <c r="J45" s="192">
        <f t="shared" si="6"/>
        <v>1</v>
      </c>
      <c r="K45" s="193">
        <f t="shared" si="6"/>
        <v>0</v>
      </c>
      <c r="L45" s="1"/>
      <c r="M45" s="1"/>
      <c r="N45" s="1"/>
      <c r="O45" s="1"/>
    </row>
    <row r="46" spans="1:15" ht="13.5" customHeight="1">
      <c r="A46" s="293"/>
      <c r="B46" s="191" t="s">
        <v>10</v>
      </c>
      <c r="C46" s="47">
        <f t="shared" si="6"/>
        <v>5</v>
      </c>
      <c r="D46" s="47">
        <f t="shared" si="6"/>
        <v>3</v>
      </c>
      <c r="E46" s="192">
        <f t="shared" si="6"/>
        <v>2</v>
      </c>
      <c r="F46" s="193">
        <f t="shared" si="6"/>
        <v>1</v>
      </c>
      <c r="G46" s="47">
        <f t="shared" si="6"/>
        <v>-1</v>
      </c>
      <c r="H46" s="47">
        <f t="shared" si="6"/>
        <v>2</v>
      </c>
      <c r="I46" s="47">
        <f t="shared" si="6"/>
        <v>2</v>
      </c>
      <c r="J46" s="192">
        <f t="shared" si="6"/>
        <v>2</v>
      </c>
      <c r="K46" s="193">
        <f t="shared" si="6"/>
        <v>1</v>
      </c>
      <c r="L46" s="1"/>
      <c r="M46" s="1"/>
      <c r="N46" s="1"/>
      <c r="O46" s="1"/>
    </row>
    <row r="47" spans="1:15" ht="13.5" customHeight="1">
      <c r="A47" s="293"/>
      <c r="B47" s="191" t="s">
        <v>11</v>
      </c>
      <c r="C47" s="47">
        <f t="shared" si="6"/>
        <v>9</v>
      </c>
      <c r="D47" s="47">
        <f t="shared" si="6"/>
        <v>4</v>
      </c>
      <c r="E47" s="192">
        <f t="shared" si="6"/>
        <v>-2</v>
      </c>
      <c r="F47" s="193">
        <f t="shared" si="6"/>
        <v>5</v>
      </c>
      <c r="G47" s="47">
        <f t="shared" si="6"/>
        <v>0</v>
      </c>
      <c r="H47" s="47">
        <f t="shared" si="6"/>
        <v>1</v>
      </c>
      <c r="I47" s="47">
        <f t="shared" si="6"/>
        <v>3</v>
      </c>
      <c r="J47" s="192">
        <f t="shared" si="6"/>
        <v>1</v>
      </c>
      <c r="K47" s="193">
        <f t="shared" si="6"/>
        <v>2</v>
      </c>
      <c r="L47" s="1"/>
      <c r="M47" s="1"/>
      <c r="N47" s="1"/>
      <c r="O47" s="1"/>
    </row>
    <row r="48" spans="1:15" ht="13.5" customHeight="1">
      <c r="A48" s="293"/>
      <c r="B48" s="194" t="s">
        <v>144</v>
      </c>
      <c r="C48" s="49">
        <f t="shared" si="6"/>
        <v>4</v>
      </c>
      <c r="D48" s="49">
        <f t="shared" si="6"/>
        <v>7</v>
      </c>
      <c r="E48" s="195">
        <f t="shared" si="6"/>
        <v>0</v>
      </c>
      <c r="F48" s="196">
        <f t="shared" si="6"/>
        <v>6</v>
      </c>
      <c r="G48" s="49">
        <f t="shared" si="6"/>
        <v>-2</v>
      </c>
      <c r="H48" s="49">
        <f t="shared" si="6"/>
        <v>-1</v>
      </c>
      <c r="I48" s="49">
        <f t="shared" si="6"/>
        <v>0</v>
      </c>
      <c r="J48" s="195">
        <f t="shared" si="6"/>
        <v>2</v>
      </c>
      <c r="K48" s="196">
        <f t="shared" si="6"/>
        <v>-2</v>
      </c>
      <c r="L48" s="1"/>
      <c r="M48" s="1"/>
      <c r="N48" s="1"/>
      <c r="O48" s="1"/>
    </row>
    <row r="49" spans="1:15" ht="12" customHeight="1">
      <c r="A49" s="12"/>
      <c r="B49" s="4"/>
      <c r="C49" s="11"/>
      <c r="D49" s="26"/>
      <c r="E49" s="26"/>
      <c r="F49" s="26"/>
      <c r="G49" s="26"/>
      <c r="H49" s="26"/>
      <c r="I49" s="26"/>
      <c r="J49" s="26"/>
      <c r="K49" s="26"/>
      <c r="L49" s="1"/>
      <c r="M49" s="1"/>
      <c r="N49" s="1"/>
      <c r="O49" s="1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3.5"/>
    <row r="63" ht="13.5"/>
    <row r="64" ht="13.5"/>
    <row r="65" ht="13.5"/>
    <row r="66" ht="13.5"/>
    <row r="67" spans="1:15" ht="12">
      <c r="A67" s="23"/>
      <c r="B67" s="1"/>
      <c r="C67" s="2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">
      <c r="A68" s="23"/>
      <c r="B68" s="1"/>
      <c r="C68" s="2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">
      <c r="A69" s="23"/>
      <c r="B69" s="1"/>
      <c r="C69" s="2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">
      <c r="A70" s="23"/>
      <c r="B70" s="1"/>
      <c r="C70" s="2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">
      <c r="A71" s="2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">
      <c r="A72" s="2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">
      <c r="A73" s="2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">
      <c r="A74" s="2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">
      <c r="A75" s="2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">
      <c r="A76" s="2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">
      <c r="A77" s="23"/>
      <c r="B77" s="1"/>
      <c r="C77" s="2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">
      <c r="A78" s="2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">
      <c r="A79" s="2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">
      <c r="A80" s="2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">
      <c r="A81" s="2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">
      <c r="A82" s="2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">
      <c r="A83" s="2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">
      <c r="A84" s="23"/>
      <c r="B84" s="1"/>
      <c r="C84" s="2"/>
      <c r="D84" s="2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</row>
    <row r="85" spans="1:15" ht="12">
      <c r="A85" s="23"/>
      <c r="B85" s="1"/>
      <c r="C85" s="22"/>
      <c r="D85" s="2"/>
      <c r="E85" s="2"/>
      <c r="F85" s="2"/>
      <c r="G85" s="1"/>
      <c r="H85" s="10"/>
      <c r="I85" s="10"/>
      <c r="J85" s="1"/>
      <c r="K85" s="1"/>
      <c r="L85" s="1"/>
      <c r="M85" s="1"/>
      <c r="N85" s="1"/>
      <c r="O85" s="1"/>
    </row>
    <row r="86" spans="1:15" ht="12">
      <c r="A86" s="23"/>
      <c r="B86" s="1"/>
      <c r="C86" s="1"/>
      <c r="D86" s="1"/>
      <c r="E86" s="1"/>
      <c r="F86" s="1"/>
      <c r="G86" s="1"/>
      <c r="H86" s="10"/>
      <c r="I86" s="10"/>
      <c r="J86" s="1"/>
      <c r="K86" s="1"/>
      <c r="L86" s="1"/>
      <c r="M86" s="1"/>
      <c r="N86" s="1"/>
      <c r="O86" s="1"/>
    </row>
    <row r="87" spans="1:15" ht="12">
      <c r="A87" s="23"/>
      <c r="B87" s="1"/>
      <c r="C87" s="1"/>
      <c r="D87" s="1"/>
      <c r="E87" s="1"/>
      <c r="F87" s="1"/>
      <c r="G87" s="1"/>
      <c r="H87" s="10"/>
      <c r="I87" s="10"/>
      <c r="J87" s="1"/>
      <c r="K87" s="1"/>
      <c r="L87" s="1"/>
      <c r="M87" s="1"/>
      <c r="N87" s="1"/>
      <c r="O87" s="1"/>
    </row>
  </sheetData>
  <mergeCells count="12">
    <mergeCell ref="A1:K1"/>
    <mergeCell ref="C5:C6"/>
    <mergeCell ref="D5:D6"/>
    <mergeCell ref="J5:J6"/>
    <mergeCell ref="K5:K6"/>
    <mergeCell ref="I5:I6"/>
    <mergeCell ref="A36:A48"/>
    <mergeCell ref="A7:A32"/>
    <mergeCell ref="G5:G6"/>
    <mergeCell ref="H5:H6"/>
    <mergeCell ref="E5:E6"/>
    <mergeCell ref="F5:F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="85" zoomScaleNormal="85" workbookViewId="0" topLeftCell="A1">
      <selection activeCell="A1" sqref="A1:J1"/>
    </sheetView>
  </sheetViews>
  <sheetFormatPr defaultColWidth="9.00390625" defaultRowHeight="13.5"/>
  <cols>
    <col min="1" max="1" width="3.00390625" style="32" customWidth="1"/>
    <col min="2" max="2" width="11.625" style="31" customWidth="1"/>
    <col min="3" max="16384" width="9.00390625" style="31" customWidth="1"/>
  </cols>
  <sheetData>
    <row r="1" spans="1:15" ht="13.5">
      <c r="A1" s="277" t="s">
        <v>34</v>
      </c>
      <c r="B1" s="277"/>
      <c r="C1" s="277"/>
      <c r="D1" s="277"/>
      <c r="E1" s="277"/>
      <c r="F1" s="277"/>
      <c r="G1" s="277"/>
      <c r="H1" s="277"/>
      <c r="I1" s="277"/>
      <c r="J1" s="277"/>
      <c r="K1" s="1"/>
      <c r="L1" s="1"/>
      <c r="M1" s="1"/>
      <c r="N1" s="1"/>
      <c r="O1" s="1"/>
    </row>
    <row r="2" spans="1:15" ht="12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">
      <c r="A3" s="24"/>
      <c r="B3" s="2" t="s">
        <v>0</v>
      </c>
      <c r="C3" s="2"/>
      <c r="D3" s="2"/>
      <c r="E3" s="2"/>
      <c r="F3" s="2"/>
      <c r="G3" s="2"/>
      <c r="H3" s="2"/>
      <c r="I3" s="2"/>
      <c r="J3" s="69" t="s">
        <v>58</v>
      </c>
      <c r="K3" s="1"/>
      <c r="L3" s="1"/>
      <c r="M3" s="1"/>
      <c r="N3" s="1"/>
      <c r="O3" s="1"/>
    </row>
    <row r="4" spans="1:15" ht="14.25" customHeight="1">
      <c r="A4" s="8"/>
      <c r="B4" s="3"/>
      <c r="C4" s="3"/>
      <c r="D4" s="3"/>
      <c r="E4" s="4"/>
      <c r="F4" s="4"/>
      <c r="G4" s="4"/>
      <c r="H4" s="4"/>
      <c r="I4" s="3"/>
      <c r="J4" s="5"/>
      <c r="K4" s="1"/>
      <c r="L4" s="1"/>
      <c r="M4" s="1"/>
      <c r="N4" s="1"/>
      <c r="O4" s="1"/>
    </row>
    <row r="5" spans="1:15" ht="12">
      <c r="A5" s="25"/>
      <c r="B5" s="6" t="s">
        <v>1</v>
      </c>
      <c r="C5" s="25">
        <v>15</v>
      </c>
      <c r="D5" s="275" t="s">
        <v>23</v>
      </c>
      <c r="E5" s="3"/>
      <c r="F5" s="4"/>
      <c r="G5" s="4"/>
      <c r="H5" s="3"/>
      <c r="I5" s="275" t="s">
        <v>28</v>
      </c>
      <c r="J5" s="275" t="s">
        <v>29</v>
      </c>
      <c r="K5" s="1"/>
      <c r="L5" s="1"/>
      <c r="M5" s="1"/>
      <c r="N5" s="1"/>
      <c r="O5" s="1"/>
    </row>
    <row r="6" spans="1:15" ht="65.25" customHeight="1">
      <c r="A6" s="25"/>
      <c r="B6" s="151" t="s">
        <v>30</v>
      </c>
      <c r="C6" s="132" t="s">
        <v>22</v>
      </c>
      <c r="D6" s="276"/>
      <c r="E6" s="132" t="s">
        <v>24</v>
      </c>
      <c r="F6" s="135" t="s">
        <v>25</v>
      </c>
      <c r="G6" s="135" t="s">
        <v>26</v>
      </c>
      <c r="H6" s="132" t="s">
        <v>27</v>
      </c>
      <c r="I6" s="276"/>
      <c r="J6" s="276"/>
      <c r="K6" s="1"/>
      <c r="L6" s="1"/>
      <c r="M6" s="1"/>
      <c r="N6" s="1"/>
      <c r="O6" s="1"/>
    </row>
    <row r="7" spans="1:15" ht="12" customHeight="1">
      <c r="A7" s="278" t="s">
        <v>19</v>
      </c>
      <c r="B7" s="27" t="s">
        <v>150</v>
      </c>
      <c r="C7" s="33">
        <v>542</v>
      </c>
      <c r="D7" s="33">
        <v>361</v>
      </c>
      <c r="E7" s="33">
        <v>333</v>
      </c>
      <c r="F7" s="33">
        <v>21</v>
      </c>
      <c r="G7" s="33">
        <v>313</v>
      </c>
      <c r="H7" s="33">
        <v>28</v>
      </c>
      <c r="I7" s="34">
        <v>181</v>
      </c>
      <c r="J7" s="35">
        <v>7.8</v>
      </c>
      <c r="K7" s="1"/>
      <c r="L7" s="1"/>
      <c r="M7" s="1"/>
      <c r="N7" s="1"/>
      <c r="O7" s="1"/>
    </row>
    <row r="8" spans="1:15" ht="12" customHeight="1">
      <c r="A8" s="279"/>
      <c r="B8" s="27" t="s">
        <v>2</v>
      </c>
      <c r="C8" s="33">
        <v>542</v>
      </c>
      <c r="D8" s="33">
        <v>359</v>
      </c>
      <c r="E8" s="33">
        <v>333</v>
      </c>
      <c r="F8" s="33">
        <v>18</v>
      </c>
      <c r="G8" s="33">
        <v>315</v>
      </c>
      <c r="H8" s="33">
        <v>26</v>
      </c>
      <c r="I8" s="33">
        <v>183</v>
      </c>
      <c r="J8" s="35">
        <v>7.2</v>
      </c>
      <c r="K8" s="1"/>
      <c r="L8" s="1"/>
      <c r="M8" s="1"/>
      <c r="N8" s="1"/>
      <c r="O8" s="1"/>
    </row>
    <row r="9" spans="1:15" ht="12" customHeight="1">
      <c r="A9" s="279"/>
      <c r="B9" s="27" t="s">
        <v>3</v>
      </c>
      <c r="C9" s="33">
        <v>543</v>
      </c>
      <c r="D9" s="33">
        <v>363</v>
      </c>
      <c r="E9" s="33">
        <v>336</v>
      </c>
      <c r="F9" s="33">
        <v>16</v>
      </c>
      <c r="G9" s="33">
        <v>320</v>
      </c>
      <c r="H9" s="33">
        <v>27</v>
      </c>
      <c r="I9" s="33">
        <v>180</v>
      </c>
      <c r="J9" s="35">
        <v>7.4</v>
      </c>
      <c r="K9" s="1"/>
      <c r="L9" s="1"/>
      <c r="M9" s="1"/>
      <c r="N9" s="1"/>
      <c r="O9" s="1"/>
    </row>
    <row r="10" spans="1:15" ht="12" customHeight="1">
      <c r="A10" s="279"/>
      <c r="B10" s="27" t="s">
        <v>4</v>
      </c>
      <c r="C10" s="33">
        <v>543</v>
      </c>
      <c r="D10" s="33">
        <v>365</v>
      </c>
      <c r="E10" s="33">
        <v>335</v>
      </c>
      <c r="F10" s="33">
        <v>16</v>
      </c>
      <c r="G10" s="33">
        <v>319</v>
      </c>
      <c r="H10" s="33">
        <v>30</v>
      </c>
      <c r="I10" s="33">
        <v>177</v>
      </c>
      <c r="J10" s="35">
        <v>8.2</v>
      </c>
      <c r="K10" s="1"/>
      <c r="L10" s="1"/>
      <c r="M10" s="1"/>
      <c r="N10" s="1"/>
      <c r="O10" s="1"/>
    </row>
    <row r="11" spans="1:15" ht="12" customHeight="1">
      <c r="A11" s="279"/>
      <c r="B11" s="27" t="s">
        <v>5</v>
      </c>
      <c r="C11" s="33">
        <v>543</v>
      </c>
      <c r="D11" s="33">
        <v>373</v>
      </c>
      <c r="E11" s="33">
        <v>341</v>
      </c>
      <c r="F11" s="33">
        <v>20</v>
      </c>
      <c r="G11" s="33">
        <v>321</v>
      </c>
      <c r="H11" s="33">
        <v>31</v>
      </c>
      <c r="I11" s="33">
        <v>171</v>
      </c>
      <c r="J11" s="35">
        <v>8.3</v>
      </c>
      <c r="K11" s="1"/>
      <c r="L11" s="1"/>
      <c r="M11" s="1"/>
      <c r="N11" s="1"/>
      <c r="O11" s="1"/>
    </row>
    <row r="12" spans="1:15" ht="12" customHeight="1">
      <c r="A12" s="279"/>
      <c r="B12" s="27" t="s">
        <v>6</v>
      </c>
      <c r="C12" s="33">
        <v>543</v>
      </c>
      <c r="D12" s="33">
        <v>379</v>
      </c>
      <c r="E12" s="33">
        <v>346</v>
      </c>
      <c r="F12" s="33">
        <v>24</v>
      </c>
      <c r="G12" s="33">
        <v>322</v>
      </c>
      <c r="H12" s="33">
        <v>33</v>
      </c>
      <c r="I12" s="33">
        <v>165</v>
      </c>
      <c r="J12" s="35">
        <v>8.7</v>
      </c>
      <c r="K12" s="1"/>
      <c r="L12" s="1"/>
      <c r="M12" s="1"/>
      <c r="N12" s="1"/>
      <c r="O12" s="1"/>
    </row>
    <row r="13" spans="1:15" ht="12" customHeight="1">
      <c r="A13" s="279"/>
      <c r="B13" s="27" t="s">
        <v>7</v>
      </c>
      <c r="C13" s="33">
        <v>543</v>
      </c>
      <c r="D13" s="33">
        <v>376</v>
      </c>
      <c r="E13" s="33">
        <v>342</v>
      </c>
      <c r="F13" s="33">
        <v>22</v>
      </c>
      <c r="G13" s="33">
        <v>320</v>
      </c>
      <c r="H13" s="33">
        <v>34</v>
      </c>
      <c r="I13" s="33">
        <v>167</v>
      </c>
      <c r="J13" s="35">
        <v>9</v>
      </c>
      <c r="K13" s="1"/>
      <c r="L13" s="1"/>
      <c r="M13" s="1"/>
      <c r="N13" s="1"/>
      <c r="O13" s="1"/>
    </row>
    <row r="14" spans="1:15" ht="12" customHeight="1">
      <c r="A14" s="279"/>
      <c r="B14" s="27" t="s">
        <v>8</v>
      </c>
      <c r="C14" s="33">
        <v>544</v>
      </c>
      <c r="D14" s="33">
        <v>377</v>
      </c>
      <c r="E14" s="33">
        <v>345</v>
      </c>
      <c r="F14" s="33">
        <v>18</v>
      </c>
      <c r="G14" s="33">
        <v>327</v>
      </c>
      <c r="H14" s="33">
        <v>33</v>
      </c>
      <c r="I14" s="33">
        <v>166</v>
      </c>
      <c r="J14" s="35">
        <v>8.8</v>
      </c>
      <c r="K14" s="1"/>
      <c r="L14" s="1"/>
      <c r="M14" s="1"/>
      <c r="N14" s="1"/>
      <c r="O14" s="1"/>
    </row>
    <row r="15" spans="1:15" ht="12" customHeight="1">
      <c r="A15" s="279"/>
      <c r="B15" s="27" t="s">
        <v>9</v>
      </c>
      <c r="C15" s="6">
        <v>544</v>
      </c>
      <c r="D15" s="6">
        <v>376</v>
      </c>
      <c r="E15" s="6">
        <v>344</v>
      </c>
      <c r="F15" s="6">
        <v>18</v>
      </c>
      <c r="G15" s="6">
        <v>326</v>
      </c>
      <c r="H15" s="6">
        <v>32</v>
      </c>
      <c r="I15" s="6">
        <v>168</v>
      </c>
      <c r="J15" s="7">
        <v>8.5</v>
      </c>
      <c r="K15" s="1"/>
      <c r="L15" s="1"/>
      <c r="M15" s="1"/>
      <c r="N15" s="1"/>
      <c r="O15" s="1"/>
    </row>
    <row r="16" spans="1:15" ht="12" customHeight="1">
      <c r="A16" s="279"/>
      <c r="B16" s="27" t="s">
        <v>10</v>
      </c>
      <c r="C16" s="6">
        <v>545</v>
      </c>
      <c r="D16" s="6">
        <v>377</v>
      </c>
      <c r="E16" s="6">
        <v>346</v>
      </c>
      <c r="F16" s="6">
        <v>18</v>
      </c>
      <c r="G16" s="6">
        <v>328</v>
      </c>
      <c r="H16" s="6">
        <v>31</v>
      </c>
      <c r="I16" s="6">
        <v>167</v>
      </c>
      <c r="J16" s="7">
        <v>8.2</v>
      </c>
      <c r="K16" s="1"/>
      <c r="L16" s="1"/>
      <c r="M16" s="1"/>
      <c r="N16" s="1"/>
      <c r="O16" s="1"/>
    </row>
    <row r="17" spans="1:15" ht="12" customHeight="1">
      <c r="A17" s="279"/>
      <c r="B17" s="27" t="s">
        <v>151</v>
      </c>
      <c r="C17" s="6">
        <v>545</v>
      </c>
      <c r="D17" s="6">
        <v>369</v>
      </c>
      <c r="E17" s="6">
        <v>340</v>
      </c>
      <c r="F17" s="6">
        <v>16</v>
      </c>
      <c r="G17" s="6">
        <v>324</v>
      </c>
      <c r="H17" s="6">
        <v>29</v>
      </c>
      <c r="I17" s="6">
        <v>176</v>
      </c>
      <c r="J17" s="7">
        <v>7.9</v>
      </c>
      <c r="K17" s="1"/>
      <c r="L17" s="1"/>
      <c r="M17" s="1"/>
      <c r="N17" s="1"/>
      <c r="O17" s="1"/>
    </row>
    <row r="18" spans="1:15" ht="12" customHeight="1">
      <c r="A18" s="279"/>
      <c r="B18" s="30" t="s">
        <v>152</v>
      </c>
      <c r="C18" s="136">
        <v>545</v>
      </c>
      <c r="D18" s="136">
        <v>371</v>
      </c>
      <c r="E18" s="136">
        <v>341</v>
      </c>
      <c r="F18" s="136">
        <v>18</v>
      </c>
      <c r="G18" s="136">
        <v>323</v>
      </c>
      <c r="H18" s="136">
        <v>30</v>
      </c>
      <c r="I18" s="136">
        <v>174</v>
      </c>
      <c r="J18" s="18">
        <v>8.1</v>
      </c>
      <c r="K18" s="1"/>
      <c r="L18" s="1"/>
      <c r="M18" s="1"/>
      <c r="N18" s="1"/>
      <c r="O18" s="1"/>
    </row>
    <row r="19" spans="1:15" ht="12" customHeight="1">
      <c r="A19" s="279"/>
      <c r="B19" s="27" t="s">
        <v>153</v>
      </c>
      <c r="C19" s="33">
        <v>545</v>
      </c>
      <c r="D19" s="33">
        <v>369</v>
      </c>
      <c r="E19" s="33">
        <v>339</v>
      </c>
      <c r="F19" s="33">
        <v>17</v>
      </c>
      <c r="G19" s="33">
        <v>322</v>
      </c>
      <c r="H19" s="33">
        <v>30</v>
      </c>
      <c r="I19" s="34">
        <v>177</v>
      </c>
      <c r="J19" s="35">
        <v>8.1</v>
      </c>
      <c r="K19" s="1"/>
      <c r="L19" s="9"/>
      <c r="M19" s="10"/>
      <c r="N19" s="10"/>
      <c r="O19" s="10"/>
    </row>
    <row r="20" spans="1:15" ht="12" customHeight="1">
      <c r="A20" s="279"/>
      <c r="B20" s="27" t="s">
        <v>2</v>
      </c>
      <c r="C20" s="33">
        <v>545</v>
      </c>
      <c r="D20" s="33">
        <v>363</v>
      </c>
      <c r="E20" s="33">
        <v>335</v>
      </c>
      <c r="F20" s="33">
        <v>18</v>
      </c>
      <c r="G20" s="33">
        <v>317</v>
      </c>
      <c r="H20" s="33">
        <v>28</v>
      </c>
      <c r="I20" s="33">
        <v>182</v>
      </c>
      <c r="J20" s="35">
        <v>7.7</v>
      </c>
      <c r="K20" s="1"/>
      <c r="L20" s="9"/>
      <c r="M20" s="10"/>
      <c r="N20" s="10"/>
      <c r="O20" s="10"/>
    </row>
    <row r="21" spans="1:15" ht="12" customHeight="1">
      <c r="A21" s="279"/>
      <c r="B21" s="27" t="s">
        <v>3</v>
      </c>
      <c r="C21" s="33">
        <v>546</v>
      </c>
      <c r="D21" s="33">
        <v>369</v>
      </c>
      <c r="E21" s="33">
        <v>339</v>
      </c>
      <c r="F21" s="33">
        <v>20</v>
      </c>
      <c r="G21" s="33">
        <v>319</v>
      </c>
      <c r="H21" s="33">
        <v>30</v>
      </c>
      <c r="I21" s="33">
        <v>178</v>
      </c>
      <c r="J21" s="35">
        <v>8.1</v>
      </c>
      <c r="K21" s="1"/>
      <c r="L21" s="9"/>
      <c r="M21" s="10"/>
      <c r="N21" s="10"/>
      <c r="O21" s="10"/>
    </row>
    <row r="22" spans="1:15" ht="12" customHeight="1">
      <c r="A22" s="279"/>
      <c r="B22" s="27" t="s">
        <v>4</v>
      </c>
      <c r="C22" s="33">
        <v>545</v>
      </c>
      <c r="D22" s="33">
        <v>368</v>
      </c>
      <c r="E22" s="33">
        <v>341</v>
      </c>
      <c r="F22" s="33">
        <v>20</v>
      </c>
      <c r="G22" s="33">
        <v>322</v>
      </c>
      <c r="H22" s="33">
        <v>26</v>
      </c>
      <c r="I22" s="33">
        <v>177</v>
      </c>
      <c r="J22" s="35">
        <v>7.1</v>
      </c>
      <c r="K22" s="1"/>
      <c r="L22" s="9"/>
      <c r="M22" s="10"/>
      <c r="N22" s="10"/>
      <c r="O22" s="10"/>
    </row>
    <row r="23" spans="1:15" ht="12" customHeight="1">
      <c r="A23" s="279"/>
      <c r="B23" s="27" t="s">
        <v>5</v>
      </c>
      <c r="C23" s="33">
        <v>545</v>
      </c>
      <c r="D23" s="33">
        <v>380</v>
      </c>
      <c r="E23" s="33">
        <v>349</v>
      </c>
      <c r="F23" s="33">
        <v>24</v>
      </c>
      <c r="G23" s="33">
        <v>325</v>
      </c>
      <c r="H23" s="33">
        <v>32</v>
      </c>
      <c r="I23" s="33">
        <v>165</v>
      </c>
      <c r="J23" s="35">
        <v>8.4</v>
      </c>
      <c r="K23" s="1"/>
      <c r="L23" s="9"/>
      <c r="M23" s="9"/>
      <c r="N23" s="9"/>
      <c r="O23" s="10"/>
    </row>
    <row r="24" spans="1:15" ht="12" customHeight="1">
      <c r="A24" s="279"/>
      <c r="B24" s="27" t="s">
        <v>6</v>
      </c>
      <c r="C24" s="33">
        <v>545</v>
      </c>
      <c r="D24" s="33">
        <v>379</v>
      </c>
      <c r="E24" s="33">
        <v>342</v>
      </c>
      <c r="F24" s="33">
        <v>23</v>
      </c>
      <c r="G24" s="33">
        <v>320</v>
      </c>
      <c r="H24" s="33">
        <v>36</v>
      </c>
      <c r="I24" s="33">
        <v>167</v>
      </c>
      <c r="J24" s="35">
        <v>9.5</v>
      </c>
      <c r="K24" s="1"/>
      <c r="L24" s="9"/>
      <c r="M24" s="10"/>
      <c r="N24" s="10"/>
      <c r="O24" s="10"/>
    </row>
    <row r="25" spans="1:15" ht="12" customHeight="1">
      <c r="A25" s="279"/>
      <c r="B25" s="27" t="s">
        <v>7</v>
      </c>
      <c r="C25" s="33">
        <v>545</v>
      </c>
      <c r="D25" s="33">
        <v>378</v>
      </c>
      <c r="E25" s="33">
        <v>345</v>
      </c>
      <c r="F25" s="33">
        <v>21</v>
      </c>
      <c r="G25" s="33">
        <v>323</v>
      </c>
      <c r="H25" s="33">
        <v>34</v>
      </c>
      <c r="I25" s="33">
        <v>167</v>
      </c>
      <c r="J25" s="35">
        <v>9</v>
      </c>
      <c r="K25" s="1"/>
      <c r="L25" s="9"/>
      <c r="M25" s="10"/>
      <c r="N25" s="10"/>
      <c r="O25" s="10"/>
    </row>
    <row r="26" spans="1:15" ht="12" customHeight="1">
      <c r="A26" s="279"/>
      <c r="B26" s="27" t="s">
        <v>8</v>
      </c>
      <c r="C26" s="33">
        <v>546</v>
      </c>
      <c r="D26" s="33">
        <v>373</v>
      </c>
      <c r="E26" s="33">
        <v>341</v>
      </c>
      <c r="F26" s="33">
        <v>21</v>
      </c>
      <c r="G26" s="33">
        <v>320</v>
      </c>
      <c r="H26" s="33">
        <v>32</v>
      </c>
      <c r="I26" s="33">
        <v>173</v>
      </c>
      <c r="J26" s="35">
        <v>8.6</v>
      </c>
      <c r="K26" s="1"/>
      <c r="L26" s="9"/>
      <c r="M26" s="10"/>
      <c r="N26" s="10"/>
      <c r="O26" s="10"/>
    </row>
    <row r="27" spans="1:15" ht="12" customHeight="1">
      <c r="A27" s="279"/>
      <c r="B27" s="27" t="s">
        <v>9</v>
      </c>
      <c r="C27" s="6">
        <v>546</v>
      </c>
      <c r="D27" s="6">
        <v>374</v>
      </c>
      <c r="E27" s="6">
        <v>341</v>
      </c>
      <c r="F27" s="6">
        <v>19</v>
      </c>
      <c r="G27" s="6">
        <v>322</v>
      </c>
      <c r="H27" s="6">
        <v>32</v>
      </c>
      <c r="I27" s="6">
        <v>173</v>
      </c>
      <c r="J27" s="7">
        <v>8.6</v>
      </c>
      <c r="K27" s="1"/>
      <c r="L27" s="9"/>
      <c r="M27" s="10"/>
      <c r="N27" s="10"/>
      <c r="O27" s="10"/>
    </row>
    <row r="28" spans="1:15" ht="12" customHeight="1">
      <c r="A28" s="279"/>
      <c r="B28" s="27" t="s">
        <v>10</v>
      </c>
      <c r="C28" s="6">
        <v>547</v>
      </c>
      <c r="D28" s="6">
        <v>378</v>
      </c>
      <c r="E28" s="6">
        <v>347</v>
      </c>
      <c r="F28" s="6">
        <v>17</v>
      </c>
      <c r="G28" s="6">
        <v>330</v>
      </c>
      <c r="H28" s="6">
        <v>31</v>
      </c>
      <c r="I28" s="6">
        <v>169</v>
      </c>
      <c r="J28" s="7">
        <v>8.2</v>
      </c>
      <c r="K28" s="1"/>
      <c r="L28" s="9"/>
      <c r="M28" s="10"/>
      <c r="N28" s="10"/>
      <c r="O28" s="10"/>
    </row>
    <row r="29" spans="1:15" ht="12" customHeight="1">
      <c r="A29" s="279"/>
      <c r="B29" s="27" t="s">
        <v>151</v>
      </c>
      <c r="C29" s="6">
        <v>547</v>
      </c>
      <c r="D29" s="6">
        <v>375</v>
      </c>
      <c r="E29" s="6">
        <v>344</v>
      </c>
      <c r="F29" s="6">
        <v>14</v>
      </c>
      <c r="G29" s="6">
        <v>330</v>
      </c>
      <c r="H29" s="6">
        <v>31</v>
      </c>
      <c r="I29" s="6">
        <v>172</v>
      </c>
      <c r="J29" s="7">
        <v>8.3</v>
      </c>
      <c r="K29" s="1"/>
      <c r="L29" s="9"/>
      <c r="M29" s="10"/>
      <c r="N29" s="10"/>
      <c r="O29" s="10"/>
    </row>
    <row r="30" spans="1:15" ht="12" customHeight="1">
      <c r="A30" s="280"/>
      <c r="B30" s="27" t="s">
        <v>152</v>
      </c>
      <c r="C30" s="6">
        <v>547</v>
      </c>
      <c r="D30" s="6">
        <v>378</v>
      </c>
      <c r="E30" s="6">
        <v>347</v>
      </c>
      <c r="F30" s="6">
        <v>19</v>
      </c>
      <c r="G30" s="6">
        <v>328</v>
      </c>
      <c r="H30" s="6">
        <v>31</v>
      </c>
      <c r="I30" s="6">
        <v>168</v>
      </c>
      <c r="J30" s="7">
        <v>8.2</v>
      </c>
      <c r="K30" s="11"/>
      <c r="L30" s="1"/>
      <c r="M30" s="1"/>
      <c r="N30" s="1"/>
      <c r="O30" s="1"/>
    </row>
    <row r="31" spans="1:15" ht="12" customHeight="1">
      <c r="A31" s="8"/>
      <c r="B31" s="12" t="s">
        <v>154</v>
      </c>
      <c r="C31" s="36">
        <f aca="true" t="shared" si="0" ref="C31:J31">C30-C29</f>
        <v>0</v>
      </c>
      <c r="D31" s="36">
        <f t="shared" si="0"/>
        <v>3</v>
      </c>
      <c r="E31" s="36">
        <f t="shared" si="0"/>
        <v>3</v>
      </c>
      <c r="F31" s="36">
        <f t="shared" si="0"/>
        <v>5</v>
      </c>
      <c r="G31" s="36">
        <f t="shared" si="0"/>
        <v>-2</v>
      </c>
      <c r="H31" s="36">
        <f t="shared" si="0"/>
        <v>0</v>
      </c>
      <c r="I31" s="36">
        <f t="shared" si="0"/>
        <v>-4</v>
      </c>
      <c r="J31" s="51">
        <f t="shared" si="0"/>
        <v>-0.10000000000000142</v>
      </c>
      <c r="K31" s="2"/>
      <c r="L31" s="1"/>
      <c r="M31" s="1"/>
      <c r="N31" s="1"/>
      <c r="O31" s="1"/>
    </row>
    <row r="32" spans="1:15" ht="12" customHeight="1">
      <c r="A32" s="13"/>
      <c r="B32" s="14" t="s">
        <v>155</v>
      </c>
      <c r="C32" s="37">
        <f aca="true" t="shared" si="1" ref="C32:I32">C31/C29*100</f>
        <v>0</v>
      </c>
      <c r="D32" s="37">
        <f t="shared" si="1"/>
        <v>0.8</v>
      </c>
      <c r="E32" s="37">
        <f t="shared" si="1"/>
        <v>0.872093023255814</v>
      </c>
      <c r="F32" s="37">
        <f t="shared" si="1"/>
        <v>35.714285714285715</v>
      </c>
      <c r="G32" s="37">
        <f t="shared" si="1"/>
        <v>-0.6060606060606061</v>
      </c>
      <c r="H32" s="37">
        <f t="shared" si="1"/>
        <v>0</v>
      </c>
      <c r="I32" s="37">
        <f t="shared" si="1"/>
        <v>-2.3255813953488373</v>
      </c>
      <c r="J32" s="60" t="s">
        <v>156</v>
      </c>
      <c r="K32" s="1"/>
      <c r="L32" s="1"/>
      <c r="M32" s="15"/>
      <c r="N32" s="1"/>
      <c r="O32" s="1"/>
    </row>
    <row r="33" spans="1:15" ht="12" customHeight="1">
      <c r="A33" s="12"/>
      <c r="B33" s="4"/>
      <c r="C33" s="16"/>
      <c r="D33" s="4"/>
      <c r="E33" s="4"/>
      <c r="F33" s="4"/>
      <c r="G33" s="4"/>
      <c r="H33" s="4"/>
      <c r="I33" s="4"/>
      <c r="J33" s="17"/>
      <c r="K33" s="1"/>
      <c r="L33" s="1"/>
      <c r="M33" s="1"/>
      <c r="N33" s="1"/>
      <c r="O33" s="1"/>
    </row>
    <row r="34" spans="1:15" ht="12" customHeight="1">
      <c r="A34" s="281" t="s">
        <v>20</v>
      </c>
      <c r="B34" s="29" t="s">
        <v>140</v>
      </c>
      <c r="C34" s="45">
        <f aca="true" t="shared" si="2" ref="C34:J35">IF(C19*C7&lt;&gt;0,C19-C7,"  ")</f>
        <v>3</v>
      </c>
      <c r="D34" s="45">
        <f t="shared" si="2"/>
        <v>8</v>
      </c>
      <c r="E34" s="45">
        <f t="shared" si="2"/>
        <v>6</v>
      </c>
      <c r="F34" s="45">
        <f t="shared" si="2"/>
        <v>-4</v>
      </c>
      <c r="G34" s="45">
        <f t="shared" si="2"/>
        <v>9</v>
      </c>
      <c r="H34" s="45">
        <f t="shared" si="2"/>
        <v>2</v>
      </c>
      <c r="I34" s="45">
        <f t="shared" si="2"/>
        <v>-4</v>
      </c>
      <c r="J34" s="46">
        <f t="shared" si="2"/>
        <v>0.2999999999999998</v>
      </c>
      <c r="K34" s="1"/>
      <c r="L34" s="1"/>
      <c r="M34" s="1"/>
      <c r="N34" s="1"/>
      <c r="O34" s="1"/>
    </row>
    <row r="35" spans="1:15" ht="12" customHeight="1">
      <c r="A35" s="282"/>
      <c r="B35" s="27" t="s">
        <v>2</v>
      </c>
      <c r="C35" s="47">
        <f>IF(C20*C8&lt;&gt;0,C20-C8,"  ")</f>
        <v>3</v>
      </c>
      <c r="D35" s="47">
        <f>IF(D20*D8&lt;&gt;0,D20-D8,"  ")</f>
        <v>4</v>
      </c>
      <c r="E35" s="47">
        <f t="shared" si="2"/>
        <v>2</v>
      </c>
      <c r="F35" s="47">
        <f t="shared" si="2"/>
        <v>0</v>
      </c>
      <c r="G35" s="47">
        <f>IF(G20*G8&lt;&gt;0,G20-G8,"  ")</f>
        <v>2</v>
      </c>
      <c r="H35" s="47">
        <f t="shared" si="2"/>
        <v>2</v>
      </c>
      <c r="I35" s="47">
        <f>IF(I20*I8&lt;&gt;0,I20-I8,"  ")</f>
        <v>-1</v>
      </c>
      <c r="J35" s="48">
        <f>IF(J20*J8&lt;&gt;0,J20-J8,"  ")</f>
        <v>0.5</v>
      </c>
      <c r="K35" s="1"/>
      <c r="L35" s="1"/>
      <c r="M35" s="1"/>
      <c r="N35" s="1"/>
      <c r="O35" s="1"/>
    </row>
    <row r="36" spans="1:15" ht="12" customHeight="1">
      <c r="A36" s="282" t="s">
        <v>32</v>
      </c>
      <c r="B36" s="27" t="s">
        <v>3</v>
      </c>
      <c r="C36" s="47">
        <f>IF(C21*C9&lt;&gt;0,C21-C9,"  ")</f>
        <v>3</v>
      </c>
      <c r="D36" s="47">
        <f>IF(D21*D9&lt;&gt;0,D21-D9,"  ")</f>
        <v>6</v>
      </c>
      <c r="E36" s="47">
        <f>IF(E21*E9&lt;&gt;0,E21-E9,"  ")</f>
        <v>3</v>
      </c>
      <c r="F36" s="47">
        <f>IF(F21*F9&lt;&gt;0,F21-F9,"  ")</f>
        <v>4</v>
      </c>
      <c r="G36" s="47">
        <f>IF(G21*G9&lt;&gt;0,G21-G9,"  ")</f>
        <v>-1</v>
      </c>
      <c r="H36" s="47">
        <f>IF(H21*H9&lt;&gt;0,H21-H9,"  ")</f>
        <v>3</v>
      </c>
      <c r="I36" s="47">
        <f>IF(I21*I9&lt;&gt;0,I21-I9,"  ")</f>
        <v>-2</v>
      </c>
      <c r="J36" s="48">
        <f>IF(J21*J9&lt;&gt;0,J21-J9,"  ")</f>
        <v>0.6999999999999993</v>
      </c>
      <c r="K36" s="1"/>
      <c r="L36" s="1"/>
      <c r="M36" s="1"/>
      <c r="N36" s="1"/>
      <c r="O36" s="1"/>
    </row>
    <row r="37" spans="1:15" ht="12" customHeight="1">
      <c r="A37" s="282" t="s">
        <v>13</v>
      </c>
      <c r="B37" s="27" t="s">
        <v>4</v>
      </c>
      <c r="C37" s="47">
        <f aca="true" t="shared" si="3" ref="C37:J45">SUBSTITUTE(C22,"-",0)-SUBSTITUTE(C10,"-",0)</f>
        <v>2</v>
      </c>
      <c r="D37" s="47">
        <f t="shared" si="3"/>
        <v>3</v>
      </c>
      <c r="E37" s="47">
        <f t="shared" si="3"/>
        <v>6</v>
      </c>
      <c r="F37" s="47">
        <f t="shared" si="3"/>
        <v>4</v>
      </c>
      <c r="G37" s="47">
        <f t="shared" si="3"/>
        <v>3</v>
      </c>
      <c r="H37" s="47">
        <f t="shared" si="3"/>
        <v>-4</v>
      </c>
      <c r="I37" s="47">
        <f t="shared" si="3"/>
        <v>0</v>
      </c>
      <c r="J37" s="48">
        <f t="shared" si="3"/>
        <v>-1.0999999999999996</v>
      </c>
      <c r="K37" s="1"/>
      <c r="L37" s="1"/>
      <c r="M37" s="1"/>
      <c r="N37" s="1"/>
      <c r="O37" s="1"/>
    </row>
    <row r="38" spans="1:15" ht="12" customHeight="1">
      <c r="A38" s="282" t="s">
        <v>14</v>
      </c>
      <c r="B38" s="27" t="s">
        <v>5</v>
      </c>
      <c r="C38" s="47">
        <f t="shared" si="3"/>
        <v>2</v>
      </c>
      <c r="D38" s="47">
        <f t="shared" si="3"/>
        <v>7</v>
      </c>
      <c r="E38" s="47">
        <f t="shared" si="3"/>
        <v>8</v>
      </c>
      <c r="F38" s="47">
        <f t="shared" si="3"/>
        <v>4</v>
      </c>
      <c r="G38" s="47">
        <f t="shared" si="3"/>
        <v>4</v>
      </c>
      <c r="H38" s="47">
        <f t="shared" si="3"/>
        <v>1</v>
      </c>
      <c r="I38" s="47">
        <f t="shared" si="3"/>
        <v>-6</v>
      </c>
      <c r="J38" s="47">
        <f t="shared" si="3"/>
        <v>0.09999999999999964</v>
      </c>
      <c r="K38" s="1"/>
      <c r="L38" s="1"/>
      <c r="M38" s="1"/>
      <c r="N38" s="1"/>
      <c r="O38" s="1"/>
    </row>
    <row r="39" spans="1:15" ht="12" customHeight="1">
      <c r="A39" s="282" t="s">
        <v>15</v>
      </c>
      <c r="B39" s="27" t="s">
        <v>6</v>
      </c>
      <c r="C39" s="47">
        <f t="shared" si="3"/>
        <v>2</v>
      </c>
      <c r="D39" s="47">
        <f t="shared" si="3"/>
        <v>0</v>
      </c>
      <c r="E39" s="47">
        <f t="shared" si="3"/>
        <v>-4</v>
      </c>
      <c r="F39" s="47">
        <f t="shared" si="3"/>
        <v>-1</v>
      </c>
      <c r="G39" s="47">
        <f t="shared" si="3"/>
        <v>-2</v>
      </c>
      <c r="H39" s="47">
        <f t="shared" si="3"/>
        <v>3</v>
      </c>
      <c r="I39" s="47">
        <f t="shared" si="3"/>
        <v>2</v>
      </c>
      <c r="J39" s="48">
        <f t="shared" si="3"/>
        <v>0.8000000000000007</v>
      </c>
      <c r="K39" s="1"/>
      <c r="L39" s="1"/>
      <c r="M39" s="1"/>
      <c r="N39" s="1"/>
      <c r="O39" s="1"/>
    </row>
    <row r="40" spans="1:15" ht="12" customHeight="1">
      <c r="A40" s="282" t="s">
        <v>16</v>
      </c>
      <c r="B40" s="27" t="s">
        <v>7</v>
      </c>
      <c r="C40" s="47">
        <f t="shared" si="3"/>
        <v>2</v>
      </c>
      <c r="D40" s="47">
        <f t="shared" si="3"/>
        <v>2</v>
      </c>
      <c r="E40" s="47">
        <f t="shared" si="3"/>
        <v>3</v>
      </c>
      <c r="F40" s="47">
        <f t="shared" si="3"/>
        <v>-1</v>
      </c>
      <c r="G40" s="47">
        <f t="shared" si="3"/>
        <v>3</v>
      </c>
      <c r="H40" s="47">
        <f t="shared" si="3"/>
        <v>0</v>
      </c>
      <c r="I40" s="47">
        <f t="shared" si="3"/>
        <v>0</v>
      </c>
      <c r="J40" s="48">
        <f t="shared" si="3"/>
        <v>0</v>
      </c>
      <c r="K40" s="1"/>
      <c r="L40" s="1"/>
      <c r="M40" s="1"/>
      <c r="N40" s="1"/>
      <c r="O40" s="1"/>
    </row>
    <row r="41" spans="1:15" ht="12" customHeight="1">
      <c r="A41" s="282" t="s">
        <v>17</v>
      </c>
      <c r="B41" s="27" t="s">
        <v>8</v>
      </c>
      <c r="C41" s="47">
        <f t="shared" si="3"/>
        <v>2</v>
      </c>
      <c r="D41" s="47">
        <f t="shared" si="3"/>
        <v>-4</v>
      </c>
      <c r="E41" s="47">
        <f t="shared" si="3"/>
        <v>-4</v>
      </c>
      <c r="F41" s="47">
        <f t="shared" si="3"/>
        <v>3</v>
      </c>
      <c r="G41" s="47">
        <f t="shared" si="3"/>
        <v>-7</v>
      </c>
      <c r="H41" s="47">
        <f t="shared" si="3"/>
        <v>-1</v>
      </c>
      <c r="I41" s="47">
        <f t="shared" si="3"/>
        <v>7</v>
      </c>
      <c r="J41" s="48">
        <f t="shared" si="3"/>
        <v>-0.20000000000000107</v>
      </c>
      <c r="K41" s="1"/>
      <c r="L41" s="1"/>
      <c r="M41" s="1"/>
      <c r="N41" s="1"/>
      <c r="O41" s="1"/>
    </row>
    <row r="42" spans="1:15" ht="12" customHeight="1">
      <c r="A42" s="282" t="s">
        <v>18</v>
      </c>
      <c r="B42" s="27" t="s">
        <v>9</v>
      </c>
      <c r="C42" s="47">
        <f t="shared" si="3"/>
        <v>2</v>
      </c>
      <c r="D42" s="47">
        <f t="shared" si="3"/>
        <v>-2</v>
      </c>
      <c r="E42" s="47">
        <f t="shared" si="3"/>
        <v>-3</v>
      </c>
      <c r="F42" s="47">
        <f t="shared" si="3"/>
        <v>1</v>
      </c>
      <c r="G42" s="47">
        <f t="shared" si="3"/>
        <v>-4</v>
      </c>
      <c r="H42" s="47">
        <f t="shared" si="3"/>
        <v>0</v>
      </c>
      <c r="I42" s="47">
        <f t="shared" si="3"/>
        <v>5</v>
      </c>
      <c r="J42" s="48">
        <f t="shared" si="3"/>
        <v>0.09999999999999964</v>
      </c>
      <c r="K42" s="1"/>
      <c r="L42" s="1"/>
      <c r="M42" s="1"/>
      <c r="N42" s="1"/>
      <c r="O42" s="1"/>
    </row>
    <row r="43" spans="1:15" ht="12" customHeight="1">
      <c r="A43" s="282" t="s">
        <v>12</v>
      </c>
      <c r="B43" s="27" t="s">
        <v>10</v>
      </c>
      <c r="C43" s="47">
        <f t="shared" si="3"/>
        <v>2</v>
      </c>
      <c r="D43" s="47">
        <f t="shared" si="3"/>
        <v>1</v>
      </c>
      <c r="E43" s="47">
        <f t="shared" si="3"/>
        <v>1</v>
      </c>
      <c r="F43" s="47">
        <f t="shared" si="3"/>
        <v>-1</v>
      </c>
      <c r="G43" s="47">
        <f t="shared" si="3"/>
        <v>2</v>
      </c>
      <c r="H43" s="47">
        <f t="shared" si="3"/>
        <v>0</v>
      </c>
      <c r="I43" s="47">
        <f t="shared" si="3"/>
        <v>2</v>
      </c>
      <c r="J43" s="48">
        <f t="shared" si="3"/>
        <v>0</v>
      </c>
      <c r="K43" s="1"/>
      <c r="L43" s="1"/>
      <c r="M43" s="1"/>
      <c r="N43" s="1"/>
      <c r="O43" s="1"/>
    </row>
    <row r="44" spans="1:15" ht="12" customHeight="1">
      <c r="A44" s="282"/>
      <c r="B44" s="27" t="s">
        <v>11</v>
      </c>
      <c r="C44" s="47">
        <f t="shared" si="3"/>
        <v>2</v>
      </c>
      <c r="D44" s="47">
        <f t="shared" si="3"/>
        <v>6</v>
      </c>
      <c r="E44" s="47">
        <f t="shared" si="3"/>
        <v>4</v>
      </c>
      <c r="F44" s="47">
        <f t="shared" si="3"/>
        <v>-2</v>
      </c>
      <c r="G44" s="47">
        <f t="shared" si="3"/>
        <v>6</v>
      </c>
      <c r="H44" s="47">
        <f t="shared" si="3"/>
        <v>2</v>
      </c>
      <c r="I44" s="47">
        <f t="shared" si="3"/>
        <v>-4</v>
      </c>
      <c r="J44" s="48">
        <f t="shared" si="3"/>
        <v>0.40000000000000036</v>
      </c>
      <c r="K44" s="1"/>
      <c r="L44" s="1"/>
      <c r="M44" s="1"/>
      <c r="N44" s="1"/>
      <c r="O44" s="1"/>
    </row>
    <row r="45" spans="1:15" ht="12" customHeight="1">
      <c r="A45" s="283"/>
      <c r="B45" s="30" t="s">
        <v>33</v>
      </c>
      <c r="C45" s="49">
        <f t="shared" si="3"/>
        <v>2</v>
      </c>
      <c r="D45" s="49">
        <f t="shared" si="3"/>
        <v>7</v>
      </c>
      <c r="E45" s="49">
        <f t="shared" si="3"/>
        <v>6</v>
      </c>
      <c r="F45" s="49">
        <f t="shared" si="3"/>
        <v>1</v>
      </c>
      <c r="G45" s="49">
        <f t="shared" si="3"/>
        <v>5</v>
      </c>
      <c r="H45" s="49">
        <f t="shared" si="3"/>
        <v>1</v>
      </c>
      <c r="I45" s="49">
        <f t="shared" si="3"/>
        <v>-6</v>
      </c>
      <c r="J45" s="50">
        <f t="shared" si="3"/>
        <v>0.09999999999999964</v>
      </c>
      <c r="K45" s="1"/>
      <c r="L45" s="1"/>
      <c r="M45" s="1"/>
      <c r="N45" s="1"/>
      <c r="O45" s="1"/>
    </row>
    <row r="46" spans="1:15" ht="12" customHeight="1">
      <c r="A46" s="12"/>
      <c r="B46" s="4"/>
      <c r="C46" s="156"/>
      <c r="D46" s="26"/>
      <c r="E46" s="26"/>
      <c r="F46" s="26"/>
      <c r="G46" s="26"/>
      <c r="H46" s="26"/>
      <c r="I46" s="26"/>
      <c r="J46" s="26"/>
      <c r="K46" s="1"/>
      <c r="L46" s="1"/>
      <c r="M46" s="1"/>
      <c r="N46" s="1"/>
      <c r="O46" s="1"/>
    </row>
    <row r="47" spans="1:15" ht="12" customHeight="1">
      <c r="A47" s="272" t="s">
        <v>21</v>
      </c>
      <c r="B47" s="29" t="s">
        <v>140</v>
      </c>
      <c r="C47" s="39">
        <f aca="true" t="shared" si="4" ref="C47:I58">IF(C7&gt;=10,C34/C7*100,"※")</f>
        <v>0.5535055350553505</v>
      </c>
      <c r="D47" s="146">
        <f t="shared" si="4"/>
        <v>2.21606648199446</v>
      </c>
      <c r="E47" s="39">
        <f t="shared" si="4"/>
        <v>1.8018018018018018</v>
      </c>
      <c r="F47" s="39">
        <f t="shared" si="4"/>
        <v>-19.047619047619047</v>
      </c>
      <c r="G47" s="39">
        <f t="shared" si="4"/>
        <v>2.8753993610223643</v>
      </c>
      <c r="H47" s="39">
        <f t="shared" si="4"/>
        <v>7.142857142857142</v>
      </c>
      <c r="I47" s="39">
        <f t="shared" si="4"/>
        <v>-2.209944751381215</v>
      </c>
      <c r="J47" s="40" t="s">
        <v>148</v>
      </c>
      <c r="K47" s="1"/>
      <c r="L47" s="1"/>
      <c r="M47" s="1"/>
      <c r="N47" s="1"/>
      <c r="O47" s="1"/>
    </row>
    <row r="48" spans="1:15" ht="12" customHeight="1">
      <c r="A48" s="273"/>
      <c r="B48" s="27" t="s">
        <v>2</v>
      </c>
      <c r="C48" s="41">
        <f t="shared" si="4"/>
        <v>0.5535055350553505</v>
      </c>
      <c r="D48" s="41">
        <f t="shared" si="4"/>
        <v>1.1142061281337048</v>
      </c>
      <c r="E48" s="41">
        <f t="shared" si="4"/>
        <v>0.6006006006006006</v>
      </c>
      <c r="F48" s="41">
        <f t="shared" si="4"/>
        <v>0</v>
      </c>
      <c r="G48" s="41">
        <f t="shared" si="4"/>
        <v>0.6349206349206349</v>
      </c>
      <c r="H48" s="41">
        <f t="shared" si="4"/>
        <v>7.6923076923076925</v>
      </c>
      <c r="I48" s="41">
        <f t="shared" si="4"/>
        <v>-0.546448087431694</v>
      </c>
      <c r="J48" s="42" t="s">
        <v>149</v>
      </c>
      <c r="K48" s="1"/>
      <c r="L48" s="1"/>
      <c r="M48" s="1"/>
      <c r="N48" s="1"/>
      <c r="O48" s="1"/>
    </row>
    <row r="49" spans="1:15" ht="12" customHeight="1">
      <c r="A49" s="273" t="s">
        <v>32</v>
      </c>
      <c r="B49" s="27" t="s">
        <v>3</v>
      </c>
      <c r="C49" s="41">
        <f t="shared" si="4"/>
        <v>0.5524861878453038</v>
      </c>
      <c r="D49" s="41">
        <f t="shared" si="4"/>
        <v>1.6528925619834711</v>
      </c>
      <c r="E49" s="41">
        <f t="shared" si="4"/>
        <v>0.8928571428571428</v>
      </c>
      <c r="F49" s="41">
        <f t="shared" si="4"/>
        <v>25</v>
      </c>
      <c r="G49" s="41">
        <f t="shared" si="4"/>
        <v>-0.3125</v>
      </c>
      <c r="H49" s="41">
        <f t="shared" si="4"/>
        <v>11.11111111111111</v>
      </c>
      <c r="I49" s="41">
        <f t="shared" si="4"/>
        <v>-1.1111111111111112</v>
      </c>
      <c r="J49" s="42" t="s">
        <v>77</v>
      </c>
      <c r="K49" s="1"/>
      <c r="L49" s="1"/>
      <c r="M49" s="1"/>
      <c r="N49" s="1"/>
      <c r="O49" s="1"/>
    </row>
    <row r="50" spans="1:15" ht="12" customHeight="1">
      <c r="A50" s="273" t="s">
        <v>13</v>
      </c>
      <c r="B50" s="27" t="s">
        <v>4</v>
      </c>
      <c r="C50" s="41">
        <f t="shared" si="4"/>
        <v>0.3683241252302026</v>
      </c>
      <c r="D50" s="41">
        <f t="shared" si="4"/>
        <v>0.821917808219178</v>
      </c>
      <c r="E50" s="41">
        <f t="shared" si="4"/>
        <v>1.791044776119403</v>
      </c>
      <c r="F50" s="41">
        <f t="shared" si="4"/>
        <v>25</v>
      </c>
      <c r="G50" s="41">
        <f t="shared" si="4"/>
        <v>0.9404388714733543</v>
      </c>
      <c r="H50" s="41">
        <f t="shared" si="4"/>
        <v>-13.333333333333334</v>
      </c>
      <c r="I50" s="41">
        <f t="shared" si="4"/>
        <v>0</v>
      </c>
      <c r="J50" s="42" t="s">
        <v>149</v>
      </c>
      <c r="K50" s="1"/>
      <c r="L50" s="1"/>
      <c r="M50" s="1"/>
      <c r="N50" s="1"/>
      <c r="O50" s="1"/>
    </row>
    <row r="51" spans="1:15" ht="12" customHeight="1">
      <c r="A51" s="273" t="s">
        <v>14</v>
      </c>
      <c r="B51" s="27" t="s">
        <v>5</v>
      </c>
      <c r="C51" s="41">
        <f t="shared" si="4"/>
        <v>0.3683241252302026</v>
      </c>
      <c r="D51" s="41">
        <f t="shared" si="4"/>
        <v>1.876675603217158</v>
      </c>
      <c r="E51" s="41">
        <f t="shared" si="4"/>
        <v>2.346041055718475</v>
      </c>
      <c r="F51" s="41">
        <f t="shared" si="4"/>
        <v>20</v>
      </c>
      <c r="G51" s="41">
        <f t="shared" si="4"/>
        <v>1.2461059190031152</v>
      </c>
      <c r="H51" s="41">
        <f t="shared" si="4"/>
        <v>3.225806451612903</v>
      </c>
      <c r="I51" s="41">
        <f t="shared" si="4"/>
        <v>-3.508771929824561</v>
      </c>
      <c r="J51" s="42" t="s">
        <v>77</v>
      </c>
      <c r="K51" s="1"/>
      <c r="L51" s="1"/>
      <c r="M51" s="1"/>
      <c r="N51" s="1"/>
      <c r="O51" s="1"/>
    </row>
    <row r="52" spans="1:15" ht="12" customHeight="1">
      <c r="A52" s="273" t="s">
        <v>15</v>
      </c>
      <c r="B52" s="27" t="s">
        <v>6</v>
      </c>
      <c r="C52" s="41">
        <f t="shared" si="4"/>
        <v>0.3683241252302026</v>
      </c>
      <c r="D52" s="41">
        <f t="shared" si="4"/>
        <v>0</v>
      </c>
      <c r="E52" s="41">
        <f t="shared" si="4"/>
        <v>-1.1560693641618496</v>
      </c>
      <c r="F52" s="41">
        <f t="shared" si="4"/>
        <v>-4.166666666666666</v>
      </c>
      <c r="G52" s="41">
        <f t="shared" si="4"/>
        <v>-0.6211180124223602</v>
      </c>
      <c r="H52" s="41">
        <f t="shared" si="4"/>
        <v>9.090909090909092</v>
      </c>
      <c r="I52" s="41">
        <f t="shared" si="4"/>
        <v>1.2121212121212122</v>
      </c>
      <c r="J52" s="42" t="s">
        <v>77</v>
      </c>
      <c r="K52" s="1"/>
      <c r="L52" s="1"/>
      <c r="M52" s="1"/>
      <c r="N52" s="1"/>
      <c r="O52" s="1"/>
    </row>
    <row r="53" spans="1:15" ht="12" customHeight="1">
      <c r="A53" s="273" t="s">
        <v>16</v>
      </c>
      <c r="B53" s="27" t="s">
        <v>7</v>
      </c>
      <c r="C53" s="41">
        <f t="shared" si="4"/>
        <v>0.3683241252302026</v>
      </c>
      <c r="D53" s="41">
        <f t="shared" si="4"/>
        <v>0.5319148936170213</v>
      </c>
      <c r="E53" s="41">
        <f t="shared" si="4"/>
        <v>0.8771929824561403</v>
      </c>
      <c r="F53" s="41">
        <f t="shared" si="4"/>
        <v>-4.545454545454546</v>
      </c>
      <c r="G53" s="41">
        <f t="shared" si="4"/>
        <v>0.9375</v>
      </c>
      <c r="H53" s="41">
        <f t="shared" si="4"/>
        <v>0</v>
      </c>
      <c r="I53" s="41">
        <f t="shared" si="4"/>
        <v>0</v>
      </c>
      <c r="J53" s="42" t="s">
        <v>149</v>
      </c>
      <c r="K53" s="2"/>
      <c r="L53" s="1"/>
      <c r="M53" s="1"/>
      <c r="N53" s="1"/>
      <c r="O53" s="1"/>
    </row>
    <row r="54" spans="1:15" ht="12" customHeight="1">
      <c r="A54" s="273" t="s">
        <v>17</v>
      </c>
      <c r="B54" s="27" t="s">
        <v>8</v>
      </c>
      <c r="C54" s="41">
        <f t="shared" si="4"/>
        <v>0.3676470588235294</v>
      </c>
      <c r="D54" s="41">
        <f t="shared" si="4"/>
        <v>-1.0610079575596816</v>
      </c>
      <c r="E54" s="41">
        <f t="shared" si="4"/>
        <v>-1.1594202898550725</v>
      </c>
      <c r="F54" s="41">
        <f t="shared" si="4"/>
        <v>16.666666666666664</v>
      </c>
      <c r="G54" s="41">
        <f t="shared" si="4"/>
        <v>-2.1406727828746175</v>
      </c>
      <c r="H54" s="41">
        <f t="shared" si="4"/>
        <v>-3.0303030303030303</v>
      </c>
      <c r="I54" s="41">
        <f t="shared" si="4"/>
        <v>4.216867469879518</v>
      </c>
      <c r="J54" s="42" t="s">
        <v>77</v>
      </c>
      <c r="K54" s="1"/>
      <c r="L54" s="1"/>
      <c r="M54" s="1"/>
      <c r="N54" s="1"/>
      <c r="O54" s="1"/>
    </row>
    <row r="55" spans="1:15" ht="12" customHeight="1">
      <c r="A55" s="273" t="s">
        <v>18</v>
      </c>
      <c r="B55" s="27" t="s">
        <v>9</v>
      </c>
      <c r="C55" s="41">
        <f t="shared" si="4"/>
        <v>0.3676470588235294</v>
      </c>
      <c r="D55" s="41">
        <f t="shared" si="4"/>
        <v>-0.5319148936170213</v>
      </c>
      <c r="E55" s="41">
        <f t="shared" si="4"/>
        <v>-0.872093023255814</v>
      </c>
      <c r="F55" s="41">
        <f t="shared" si="4"/>
        <v>5.555555555555555</v>
      </c>
      <c r="G55" s="41">
        <f t="shared" si="4"/>
        <v>-1.2269938650306749</v>
      </c>
      <c r="H55" s="41">
        <f t="shared" si="4"/>
        <v>0</v>
      </c>
      <c r="I55" s="41">
        <f t="shared" si="4"/>
        <v>2.976190476190476</v>
      </c>
      <c r="J55" s="42" t="s">
        <v>149</v>
      </c>
      <c r="K55" s="1"/>
      <c r="L55" s="1"/>
      <c r="M55" s="1"/>
      <c r="N55" s="1"/>
      <c r="O55" s="1"/>
    </row>
    <row r="56" spans="1:15" ht="12" customHeight="1">
      <c r="A56" s="273" t="s">
        <v>12</v>
      </c>
      <c r="B56" s="27" t="s">
        <v>10</v>
      </c>
      <c r="C56" s="41">
        <f t="shared" si="4"/>
        <v>0.3669724770642202</v>
      </c>
      <c r="D56" s="41">
        <f t="shared" si="4"/>
        <v>0.2652519893899204</v>
      </c>
      <c r="E56" s="41">
        <f t="shared" si="4"/>
        <v>0.2890173410404624</v>
      </c>
      <c r="F56" s="41">
        <f t="shared" si="4"/>
        <v>-5.555555555555555</v>
      </c>
      <c r="G56" s="41">
        <f t="shared" si="4"/>
        <v>0.6097560975609756</v>
      </c>
      <c r="H56" s="41">
        <f t="shared" si="4"/>
        <v>0</v>
      </c>
      <c r="I56" s="41">
        <f t="shared" si="4"/>
        <v>1.1976047904191618</v>
      </c>
      <c r="J56" s="42" t="s">
        <v>77</v>
      </c>
      <c r="K56" s="1"/>
      <c r="L56" s="1"/>
      <c r="M56" s="1"/>
      <c r="N56" s="1"/>
      <c r="O56" s="1"/>
    </row>
    <row r="57" spans="1:15" ht="12" customHeight="1">
      <c r="A57" s="273"/>
      <c r="B57" s="27" t="s">
        <v>11</v>
      </c>
      <c r="C57" s="41">
        <f t="shared" si="4"/>
        <v>0.3669724770642202</v>
      </c>
      <c r="D57" s="41">
        <f t="shared" si="4"/>
        <v>1.6260162601626018</v>
      </c>
      <c r="E57" s="41">
        <f t="shared" si="4"/>
        <v>1.1764705882352942</v>
      </c>
      <c r="F57" s="41">
        <f t="shared" si="4"/>
        <v>-12.5</v>
      </c>
      <c r="G57" s="41">
        <f t="shared" si="4"/>
        <v>1.8518518518518516</v>
      </c>
      <c r="H57" s="41">
        <f t="shared" si="4"/>
        <v>6.896551724137931</v>
      </c>
      <c r="I57" s="41">
        <f t="shared" si="4"/>
        <v>-2.272727272727273</v>
      </c>
      <c r="J57" s="42" t="s">
        <v>149</v>
      </c>
      <c r="K57" s="1"/>
      <c r="L57" s="1"/>
      <c r="M57" s="1"/>
      <c r="N57" s="1"/>
      <c r="O57" s="1"/>
    </row>
    <row r="58" spans="1:15" ht="12" customHeight="1">
      <c r="A58" s="274"/>
      <c r="B58" s="30" t="s">
        <v>33</v>
      </c>
      <c r="C58" s="43">
        <f t="shared" si="4"/>
        <v>0.3669724770642202</v>
      </c>
      <c r="D58" s="43">
        <f t="shared" si="4"/>
        <v>1.8867924528301887</v>
      </c>
      <c r="E58" s="43">
        <f t="shared" si="4"/>
        <v>1.7595307917888565</v>
      </c>
      <c r="F58" s="43">
        <f t="shared" si="4"/>
        <v>5.555555555555555</v>
      </c>
      <c r="G58" s="43">
        <f t="shared" si="4"/>
        <v>1.5479876160990713</v>
      </c>
      <c r="H58" s="43">
        <f t="shared" si="4"/>
        <v>3.3333333333333335</v>
      </c>
      <c r="I58" s="43">
        <f t="shared" si="4"/>
        <v>-3.4482758620689653</v>
      </c>
      <c r="J58" s="44" t="s">
        <v>149</v>
      </c>
      <c r="K58" s="1"/>
      <c r="L58" s="1"/>
      <c r="M58" s="1"/>
      <c r="N58" s="1"/>
      <c r="O58" s="1"/>
    </row>
    <row r="59" spans="1:15" ht="12">
      <c r="A59" s="26"/>
      <c r="B59" s="11"/>
      <c r="C59" s="19"/>
      <c r="D59" s="19"/>
      <c r="E59" s="19"/>
      <c r="F59" s="19"/>
      <c r="G59" s="19"/>
      <c r="H59" s="19"/>
      <c r="I59" s="19"/>
      <c r="J59" s="19"/>
      <c r="K59" s="1"/>
      <c r="L59" s="1"/>
      <c r="M59" s="1"/>
      <c r="N59" s="1"/>
      <c r="O59" s="1"/>
    </row>
    <row r="60" spans="1:15" ht="12">
      <c r="A60" s="26"/>
      <c r="B60" s="11"/>
      <c r="C60" s="19"/>
      <c r="D60" s="19"/>
      <c r="E60" s="19"/>
      <c r="F60" s="19"/>
      <c r="G60" s="19"/>
      <c r="H60" s="19"/>
      <c r="I60" s="19"/>
      <c r="J60" s="19"/>
      <c r="K60" s="1"/>
      <c r="L60" s="1"/>
      <c r="M60" s="1"/>
      <c r="N60" s="1"/>
      <c r="O60" s="1"/>
    </row>
    <row r="61" spans="1:15" ht="12">
      <c r="A61" s="26"/>
      <c r="B61" s="11"/>
      <c r="C61" s="19"/>
      <c r="D61" s="19"/>
      <c r="E61" s="19"/>
      <c r="F61" s="19"/>
      <c r="G61" s="19"/>
      <c r="H61" s="19"/>
      <c r="I61" s="19"/>
      <c r="J61" s="19"/>
      <c r="K61" s="1"/>
      <c r="L61" s="1"/>
      <c r="M61" s="1"/>
      <c r="N61" s="1"/>
      <c r="O61" s="1"/>
    </row>
    <row r="62" spans="1:15" ht="12">
      <c r="A62" s="26"/>
      <c r="B62" s="11"/>
      <c r="C62" s="19"/>
      <c r="D62" s="19"/>
      <c r="E62" s="19"/>
      <c r="F62" s="19"/>
      <c r="G62" s="19"/>
      <c r="H62" s="19"/>
      <c r="I62" s="19"/>
      <c r="J62" s="19"/>
      <c r="K62" s="1"/>
      <c r="L62" s="1"/>
      <c r="M62" s="1"/>
      <c r="N62" s="1"/>
      <c r="O62" s="1"/>
    </row>
    <row r="63" spans="1:15" ht="12">
      <c r="A63" s="26"/>
      <c r="B63" s="20"/>
      <c r="C63" s="21"/>
      <c r="D63" s="20"/>
      <c r="E63" s="20"/>
      <c r="F63" s="20"/>
      <c r="G63" s="20"/>
      <c r="H63" s="20"/>
      <c r="I63" s="20"/>
      <c r="J63" s="21"/>
      <c r="K63" s="1"/>
      <c r="L63" s="1"/>
      <c r="M63" s="1"/>
      <c r="N63" s="1"/>
      <c r="O63" s="1"/>
    </row>
    <row r="64" spans="1:15" ht="12">
      <c r="A64" s="23"/>
      <c r="B64" s="1"/>
      <c r="C64" s="2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">
      <c r="A65" s="23"/>
      <c r="B65" s="1"/>
      <c r="C65" s="2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">
      <c r="A66" s="23"/>
      <c r="B66" s="1"/>
      <c r="C66" s="2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">
      <c r="A67" s="23"/>
      <c r="B67" s="1"/>
      <c r="C67" s="2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">
      <c r="A68" s="2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">
      <c r="A69" s="2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">
      <c r="A70" s="2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">
      <c r="A71" s="2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">
      <c r="A72" s="2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">
      <c r="A73" s="2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">
      <c r="A74" s="23"/>
      <c r="B74" s="1"/>
      <c r="C74" s="2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">
      <c r="A75" s="2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">
      <c r="A76" s="2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">
      <c r="A77" s="2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">
      <c r="A78" s="2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">
      <c r="A79" s="2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">
      <c r="A80" s="2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">
      <c r="A81" s="23"/>
      <c r="B81" s="1"/>
      <c r="C81" s="2"/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</row>
    <row r="82" spans="1:15" ht="12">
      <c r="A82" s="23"/>
      <c r="B82" s="1"/>
      <c r="C82" s="22"/>
      <c r="D82" s="2"/>
      <c r="E82" s="2"/>
      <c r="F82" s="2"/>
      <c r="G82" s="1"/>
      <c r="H82" s="10"/>
      <c r="I82" s="10"/>
      <c r="J82" s="1"/>
      <c r="K82" s="1"/>
      <c r="L82" s="1"/>
      <c r="M82" s="1"/>
      <c r="N82" s="1"/>
      <c r="O82" s="1"/>
    </row>
    <row r="83" spans="1:15" ht="12">
      <c r="A83" s="23"/>
      <c r="B83" s="1"/>
      <c r="C83" s="1"/>
      <c r="D83" s="1"/>
      <c r="E83" s="1"/>
      <c r="F83" s="1"/>
      <c r="G83" s="1"/>
      <c r="H83" s="10"/>
      <c r="I83" s="10"/>
      <c r="J83" s="1"/>
      <c r="K83" s="1"/>
      <c r="L83" s="1"/>
      <c r="M83" s="1"/>
      <c r="N83" s="1"/>
      <c r="O83" s="1"/>
    </row>
    <row r="84" spans="1:15" ht="12">
      <c r="A84" s="23"/>
      <c r="B84" s="1"/>
      <c r="C84" s="1"/>
      <c r="D84" s="1"/>
      <c r="E84" s="1"/>
      <c r="F84" s="1"/>
      <c r="G84" s="1"/>
      <c r="H84" s="10"/>
      <c r="I84" s="10"/>
      <c r="J84" s="1"/>
      <c r="K84" s="1"/>
      <c r="L84" s="1"/>
      <c r="M84" s="1"/>
      <c r="N84" s="1"/>
      <c r="O84" s="1"/>
    </row>
  </sheetData>
  <mergeCells count="7">
    <mergeCell ref="A47:A58"/>
    <mergeCell ref="I5:I6"/>
    <mergeCell ref="J5:J6"/>
    <mergeCell ref="A1:J1"/>
    <mergeCell ref="D5:D6"/>
    <mergeCell ref="A7:A30"/>
    <mergeCell ref="A34:A4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87"/>
  <sheetViews>
    <sheetView zoomScale="85" zoomScaleNormal="85" workbookViewId="0" topLeftCell="A1">
      <selection activeCell="A1" sqref="A1:K1"/>
    </sheetView>
  </sheetViews>
  <sheetFormatPr defaultColWidth="9.00390625" defaultRowHeight="13.5"/>
  <cols>
    <col min="1" max="1" width="3.00390625" style="32" customWidth="1"/>
    <col min="2" max="2" width="11.625" style="31" customWidth="1"/>
    <col min="3" max="11" width="7.875" style="31" customWidth="1"/>
    <col min="12" max="16384" width="9.00390625" style="31" customWidth="1"/>
  </cols>
  <sheetData>
    <row r="1" spans="1:15" ht="13.5">
      <c r="A1" s="277" t="s">
        <v>105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1"/>
      <c r="M1" s="1"/>
      <c r="N1" s="1"/>
      <c r="O1" s="1"/>
    </row>
    <row r="2" spans="1:15" ht="12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">
      <c r="A3" s="24"/>
      <c r="B3" s="2" t="s">
        <v>0</v>
      </c>
      <c r="C3" s="2"/>
      <c r="D3" s="2"/>
      <c r="E3" s="2"/>
      <c r="F3" s="2"/>
      <c r="G3" s="2"/>
      <c r="H3" s="2"/>
      <c r="I3" s="2"/>
      <c r="J3" s="2"/>
      <c r="K3" s="69" t="s">
        <v>58</v>
      </c>
      <c r="L3" s="1"/>
      <c r="M3" s="1"/>
      <c r="N3" s="1"/>
      <c r="O3" s="1"/>
    </row>
    <row r="4" spans="1:15" ht="14.25" customHeight="1">
      <c r="A4" s="8"/>
      <c r="B4" s="3"/>
      <c r="C4" s="177"/>
      <c r="D4" s="177"/>
      <c r="E4" s="178"/>
      <c r="F4" s="178"/>
      <c r="G4" s="96"/>
      <c r="H4" s="96"/>
      <c r="I4" s="177"/>
      <c r="J4" s="178"/>
      <c r="K4" s="179"/>
      <c r="L4" s="1"/>
      <c r="M4" s="1"/>
      <c r="N4" s="1"/>
      <c r="O4" s="1"/>
    </row>
    <row r="5" spans="1:15" ht="13.5" customHeight="1">
      <c r="A5" s="25"/>
      <c r="B5" s="6" t="s">
        <v>1</v>
      </c>
      <c r="C5" s="294" t="s">
        <v>97</v>
      </c>
      <c r="D5" s="294" t="s">
        <v>98</v>
      </c>
      <c r="E5" s="296" t="s">
        <v>99</v>
      </c>
      <c r="F5" s="298" t="s">
        <v>100</v>
      </c>
      <c r="G5" s="294" t="s">
        <v>101</v>
      </c>
      <c r="H5" s="294" t="s">
        <v>102</v>
      </c>
      <c r="I5" s="294" t="s">
        <v>103</v>
      </c>
      <c r="J5" s="296" t="s">
        <v>104</v>
      </c>
      <c r="K5" s="298" t="s">
        <v>103</v>
      </c>
      <c r="L5" s="1"/>
      <c r="M5" s="1"/>
      <c r="N5" s="1"/>
      <c r="O5" s="1"/>
    </row>
    <row r="6" spans="1:15" ht="89.25" customHeight="1">
      <c r="A6" s="25"/>
      <c r="B6" s="151" t="s">
        <v>30</v>
      </c>
      <c r="C6" s="295"/>
      <c r="D6" s="295"/>
      <c r="E6" s="297"/>
      <c r="F6" s="299"/>
      <c r="G6" s="295"/>
      <c r="H6" s="295"/>
      <c r="I6" s="295"/>
      <c r="J6" s="297"/>
      <c r="K6" s="299"/>
      <c r="L6" s="1"/>
      <c r="M6" s="1"/>
      <c r="N6" s="1"/>
      <c r="O6" s="1"/>
    </row>
    <row r="7" spans="1:15" ht="13.5" customHeight="1">
      <c r="A7" s="278" t="s">
        <v>19</v>
      </c>
      <c r="B7" s="27"/>
      <c r="C7" s="55"/>
      <c r="D7" s="55"/>
      <c r="E7" s="180"/>
      <c r="F7" s="181"/>
      <c r="G7" s="55"/>
      <c r="H7" s="55"/>
      <c r="I7" s="55"/>
      <c r="J7" s="180"/>
      <c r="K7" s="181"/>
      <c r="L7" s="1"/>
      <c r="M7" s="1"/>
      <c r="N7" s="1"/>
      <c r="O7" s="1"/>
    </row>
    <row r="8" spans="1:15" ht="13.5" customHeight="1">
      <c r="A8" s="279"/>
      <c r="B8" s="27" t="s">
        <v>229</v>
      </c>
      <c r="C8" s="55">
        <v>28</v>
      </c>
      <c r="D8" s="55">
        <v>12</v>
      </c>
      <c r="E8" s="180">
        <v>4</v>
      </c>
      <c r="F8" s="181">
        <v>8</v>
      </c>
      <c r="G8" s="55">
        <v>10</v>
      </c>
      <c r="H8" s="55">
        <v>1</v>
      </c>
      <c r="I8" s="55">
        <v>5</v>
      </c>
      <c r="J8" s="180">
        <v>2</v>
      </c>
      <c r="K8" s="181">
        <v>3</v>
      </c>
      <c r="L8" s="1"/>
      <c r="M8" s="1"/>
      <c r="N8" s="1"/>
      <c r="O8" s="1"/>
    </row>
    <row r="9" spans="1:15" ht="13.5" customHeight="1">
      <c r="A9" s="279"/>
      <c r="B9" s="27" t="s">
        <v>2</v>
      </c>
      <c r="C9" s="55">
        <v>26</v>
      </c>
      <c r="D9" s="55">
        <v>12</v>
      </c>
      <c r="E9" s="180">
        <v>3</v>
      </c>
      <c r="F9" s="181">
        <v>9</v>
      </c>
      <c r="G9" s="55">
        <v>8</v>
      </c>
      <c r="H9" s="55">
        <v>1</v>
      </c>
      <c r="I9" s="55">
        <v>5</v>
      </c>
      <c r="J9" s="180">
        <v>2</v>
      </c>
      <c r="K9" s="181">
        <v>3</v>
      </c>
      <c r="L9" s="1"/>
      <c r="M9" s="1"/>
      <c r="N9" s="1"/>
      <c r="O9" s="1"/>
    </row>
    <row r="10" spans="1:15" ht="13.5" customHeight="1">
      <c r="A10" s="279"/>
      <c r="B10" s="27" t="s">
        <v>3</v>
      </c>
      <c r="C10" s="55">
        <v>27</v>
      </c>
      <c r="D10" s="55">
        <v>11</v>
      </c>
      <c r="E10" s="180">
        <v>2</v>
      </c>
      <c r="F10" s="181">
        <v>9</v>
      </c>
      <c r="G10" s="55">
        <v>9</v>
      </c>
      <c r="H10" s="55">
        <v>3</v>
      </c>
      <c r="I10" s="55">
        <v>4</v>
      </c>
      <c r="J10" s="180">
        <v>2</v>
      </c>
      <c r="K10" s="181">
        <v>3</v>
      </c>
      <c r="L10" s="1"/>
      <c r="M10" s="1"/>
      <c r="N10" s="1"/>
      <c r="O10" s="1"/>
    </row>
    <row r="11" spans="1:15" ht="13.5" customHeight="1">
      <c r="A11" s="279"/>
      <c r="B11" s="27" t="s">
        <v>4</v>
      </c>
      <c r="C11" s="55">
        <v>30</v>
      </c>
      <c r="D11" s="55">
        <v>8</v>
      </c>
      <c r="E11" s="180">
        <v>2</v>
      </c>
      <c r="F11" s="181">
        <v>6</v>
      </c>
      <c r="G11" s="55">
        <v>13</v>
      </c>
      <c r="H11" s="55">
        <v>4</v>
      </c>
      <c r="I11" s="55">
        <v>5</v>
      </c>
      <c r="J11" s="180">
        <v>2</v>
      </c>
      <c r="K11" s="181">
        <v>3</v>
      </c>
      <c r="L11" s="1"/>
      <c r="M11" s="1"/>
      <c r="N11" s="1"/>
      <c r="O11" s="1"/>
    </row>
    <row r="12" spans="1:15" ht="13.5" customHeight="1">
      <c r="A12" s="279"/>
      <c r="B12" s="27" t="s">
        <v>5</v>
      </c>
      <c r="C12" s="55">
        <v>31</v>
      </c>
      <c r="D12" s="55">
        <v>10</v>
      </c>
      <c r="E12" s="180">
        <v>3</v>
      </c>
      <c r="F12" s="181">
        <v>8</v>
      </c>
      <c r="G12" s="55">
        <v>14</v>
      </c>
      <c r="H12" s="55">
        <v>2</v>
      </c>
      <c r="I12" s="55">
        <v>4</v>
      </c>
      <c r="J12" s="180">
        <v>2</v>
      </c>
      <c r="K12" s="181">
        <v>2</v>
      </c>
      <c r="L12" s="1"/>
      <c r="M12" s="1"/>
      <c r="N12" s="1"/>
      <c r="O12" s="1"/>
    </row>
    <row r="13" spans="1:15" ht="13.5" customHeight="1">
      <c r="A13" s="279"/>
      <c r="B13" s="27" t="s">
        <v>6</v>
      </c>
      <c r="C13" s="55">
        <v>33</v>
      </c>
      <c r="D13" s="55">
        <v>12</v>
      </c>
      <c r="E13" s="180">
        <v>3</v>
      </c>
      <c r="F13" s="181">
        <v>9</v>
      </c>
      <c r="G13" s="55">
        <v>12</v>
      </c>
      <c r="H13" s="55">
        <v>3</v>
      </c>
      <c r="I13" s="55">
        <v>5</v>
      </c>
      <c r="J13" s="180">
        <v>3</v>
      </c>
      <c r="K13" s="181">
        <v>2</v>
      </c>
      <c r="L13" s="1"/>
      <c r="M13" s="1"/>
      <c r="N13" s="1"/>
      <c r="O13" s="1"/>
    </row>
    <row r="14" spans="1:15" ht="13.5" customHeight="1">
      <c r="A14" s="279"/>
      <c r="B14" s="27" t="s">
        <v>7</v>
      </c>
      <c r="C14" s="55">
        <v>34</v>
      </c>
      <c r="D14" s="55">
        <v>13</v>
      </c>
      <c r="E14" s="180">
        <v>3</v>
      </c>
      <c r="F14" s="181">
        <v>10</v>
      </c>
      <c r="G14" s="55">
        <v>13</v>
      </c>
      <c r="H14" s="55">
        <v>3</v>
      </c>
      <c r="I14" s="55">
        <v>5</v>
      </c>
      <c r="J14" s="180">
        <v>4</v>
      </c>
      <c r="K14" s="182">
        <v>2</v>
      </c>
      <c r="L14" s="1"/>
      <c r="M14" s="1"/>
      <c r="N14" s="1"/>
      <c r="O14" s="1"/>
    </row>
    <row r="15" spans="1:15" ht="13.5" customHeight="1">
      <c r="A15" s="279"/>
      <c r="B15" s="27" t="s">
        <v>8</v>
      </c>
      <c r="C15" s="55">
        <v>33</v>
      </c>
      <c r="D15" s="55">
        <v>15</v>
      </c>
      <c r="E15" s="180">
        <v>3</v>
      </c>
      <c r="F15" s="181">
        <v>12</v>
      </c>
      <c r="G15" s="55">
        <v>10</v>
      </c>
      <c r="H15" s="55">
        <v>2</v>
      </c>
      <c r="I15" s="55">
        <v>5</v>
      </c>
      <c r="J15" s="180">
        <v>2</v>
      </c>
      <c r="K15" s="183">
        <v>3</v>
      </c>
      <c r="L15" s="1"/>
      <c r="M15" s="1"/>
      <c r="N15" s="1"/>
      <c r="O15" s="1"/>
    </row>
    <row r="16" spans="1:15" ht="13.5" customHeight="1">
      <c r="A16" s="279"/>
      <c r="B16" s="27" t="s">
        <v>9</v>
      </c>
      <c r="C16" s="55">
        <v>32</v>
      </c>
      <c r="D16" s="55">
        <v>13</v>
      </c>
      <c r="E16" s="180">
        <v>2</v>
      </c>
      <c r="F16" s="181">
        <v>11</v>
      </c>
      <c r="G16" s="55">
        <v>13</v>
      </c>
      <c r="H16" s="55">
        <v>2</v>
      </c>
      <c r="I16" s="55">
        <v>4</v>
      </c>
      <c r="J16" s="180">
        <v>2</v>
      </c>
      <c r="K16" s="183">
        <v>2</v>
      </c>
      <c r="L16" s="1"/>
      <c r="M16" s="1"/>
      <c r="N16" s="1"/>
      <c r="O16" s="1"/>
    </row>
    <row r="17" spans="1:15" ht="13.5" customHeight="1">
      <c r="A17" s="279"/>
      <c r="B17" s="27" t="s">
        <v>10</v>
      </c>
      <c r="C17" s="55">
        <v>31</v>
      </c>
      <c r="D17" s="55">
        <v>11</v>
      </c>
      <c r="E17" s="180">
        <v>3</v>
      </c>
      <c r="F17" s="181">
        <v>8</v>
      </c>
      <c r="G17" s="55">
        <v>12</v>
      </c>
      <c r="H17" s="55">
        <v>2</v>
      </c>
      <c r="I17" s="55">
        <v>6</v>
      </c>
      <c r="J17" s="180">
        <v>3</v>
      </c>
      <c r="K17" s="183">
        <v>3</v>
      </c>
      <c r="L17" s="1"/>
      <c r="M17" s="1"/>
      <c r="N17" s="1"/>
      <c r="O17" s="1"/>
    </row>
    <row r="18" spans="1:15" ht="13.5" customHeight="1">
      <c r="A18" s="279"/>
      <c r="B18" s="27" t="s">
        <v>11</v>
      </c>
      <c r="C18" s="55">
        <v>29</v>
      </c>
      <c r="D18" s="55">
        <v>10</v>
      </c>
      <c r="E18" s="180">
        <v>3</v>
      </c>
      <c r="F18" s="181">
        <v>7</v>
      </c>
      <c r="G18" s="55">
        <v>10</v>
      </c>
      <c r="H18" s="55">
        <v>3</v>
      </c>
      <c r="I18" s="55">
        <v>4</v>
      </c>
      <c r="J18" s="180">
        <v>3</v>
      </c>
      <c r="K18" s="183">
        <v>1</v>
      </c>
      <c r="L18" s="1"/>
      <c r="M18" s="1"/>
      <c r="N18" s="1"/>
      <c r="O18" s="1"/>
    </row>
    <row r="19" spans="1:15" ht="13.5" customHeight="1">
      <c r="A19" s="279"/>
      <c r="B19" s="30" t="s">
        <v>230</v>
      </c>
      <c r="C19" s="59">
        <v>30</v>
      </c>
      <c r="D19" s="59">
        <v>9</v>
      </c>
      <c r="E19" s="184">
        <v>4</v>
      </c>
      <c r="F19" s="185">
        <v>5</v>
      </c>
      <c r="G19" s="59">
        <v>15</v>
      </c>
      <c r="H19" s="59">
        <v>2</v>
      </c>
      <c r="I19" s="59">
        <v>4</v>
      </c>
      <c r="J19" s="184">
        <v>2</v>
      </c>
      <c r="K19" s="186">
        <v>2</v>
      </c>
      <c r="L19" s="1"/>
      <c r="M19" s="1"/>
      <c r="N19" s="1"/>
      <c r="O19" s="1"/>
    </row>
    <row r="20" spans="1:15" ht="13.5" customHeight="1">
      <c r="A20" s="279"/>
      <c r="B20" s="27"/>
      <c r="C20" s="55"/>
      <c r="D20" s="55"/>
      <c r="E20" s="180"/>
      <c r="F20" s="181"/>
      <c r="G20" s="55"/>
      <c r="H20" s="55"/>
      <c r="I20" s="55"/>
      <c r="J20" s="180"/>
      <c r="K20" s="181"/>
      <c r="L20" s="1"/>
      <c r="M20" s="1"/>
      <c r="N20" s="1"/>
      <c r="O20" s="1"/>
    </row>
    <row r="21" spans="1:15" ht="13.5" customHeight="1">
      <c r="A21" s="279"/>
      <c r="B21" s="27" t="s">
        <v>231</v>
      </c>
      <c r="C21" s="55">
        <v>30</v>
      </c>
      <c r="D21" s="55">
        <v>11</v>
      </c>
      <c r="E21" s="180">
        <v>5</v>
      </c>
      <c r="F21" s="181">
        <v>6</v>
      </c>
      <c r="G21" s="55">
        <v>12</v>
      </c>
      <c r="H21" s="55">
        <v>1</v>
      </c>
      <c r="I21" s="55">
        <v>5</v>
      </c>
      <c r="J21" s="180">
        <v>4</v>
      </c>
      <c r="K21" s="181">
        <v>1</v>
      </c>
      <c r="L21" s="9"/>
      <c r="M21" s="10"/>
      <c r="N21" s="10"/>
      <c r="O21" s="10"/>
    </row>
    <row r="22" spans="1:15" ht="13.5" customHeight="1">
      <c r="A22" s="279"/>
      <c r="B22" s="27" t="s">
        <v>2</v>
      </c>
      <c r="C22" s="55">
        <v>28</v>
      </c>
      <c r="D22" s="55">
        <v>14</v>
      </c>
      <c r="E22" s="180">
        <v>4</v>
      </c>
      <c r="F22" s="181">
        <v>10</v>
      </c>
      <c r="G22" s="55">
        <v>9</v>
      </c>
      <c r="H22" s="55">
        <v>1</v>
      </c>
      <c r="I22" s="55">
        <v>3</v>
      </c>
      <c r="J22" s="180">
        <v>2</v>
      </c>
      <c r="K22" s="181">
        <v>1</v>
      </c>
      <c r="L22" s="9"/>
      <c r="M22" s="10"/>
      <c r="N22" s="10"/>
      <c r="O22" s="10"/>
    </row>
    <row r="23" spans="1:15" ht="13.5" customHeight="1">
      <c r="A23" s="279"/>
      <c r="B23" s="27" t="s">
        <v>3</v>
      </c>
      <c r="C23" s="55">
        <v>30</v>
      </c>
      <c r="D23" s="55">
        <v>14</v>
      </c>
      <c r="E23" s="180">
        <v>3</v>
      </c>
      <c r="F23" s="181">
        <v>11</v>
      </c>
      <c r="G23" s="55">
        <v>10</v>
      </c>
      <c r="H23" s="55">
        <v>2</v>
      </c>
      <c r="I23" s="55">
        <v>4</v>
      </c>
      <c r="J23" s="180">
        <v>2</v>
      </c>
      <c r="K23" s="181">
        <v>2</v>
      </c>
      <c r="L23" s="9"/>
      <c r="M23" s="10"/>
      <c r="N23" s="10"/>
      <c r="O23" s="10"/>
    </row>
    <row r="24" spans="1:15" ht="13.5" customHeight="1">
      <c r="A24" s="279"/>
      <c r="B24" s="27" t="s">
        <v>4</v>
      </c>
      <c r="C24" s="55">
        <v>26</v>
      </c>
      <c r="D24" s="55">
        <v>9</v>
      </c>
      <c r="E24" s="180">
        <v>3</v>
      </c>
      <c r="F24" s="181">
        <v>7</v>
      </c>
      <c r="G24" s="55">
        <v>10</v>
      </c>
      <c r="H24" s="55">
        <v>2</v>
      </c>
      <c r="I24" s="55">
        <v>5</v>
      </c>
      <c r="J24" s="180">
        <v>3</v>
      </c>
      <c r="K24" s="181">
        <v>1</v>
      </c>
      <c r="L24" s="9"/>
      <c r="M24" s="10"/>
      <c r="N24" s="10"/>
      <c r="O24" s="10"/>
    </row>
    <row r="25" spans="1:15" ht="13.5" customHeight="1">
      <c r="A25" s="279"/>
      <c r="B25" s="27" t="s">
        <v>5</v>
      </c>
      <c r="C25" s="55">
        <v>32</v>
      </c>
      <c r="D25" s="55">
        <v>12</v>
      </c>
      <c r="E25" s="180">
        <v>4</v>
      </c>
      <c r="F25" s="181">
        <v>8</v>
      </c>
      <c r="G25" s="55">
        <v>13</v>
      </c>
      <c r="H25" s="55">
        <v>2</v>
      </c>
      <c r="I25" s="55">
        <v>6</v>
      </c>
      <c r="J25" s="180">
        <v>3</v>
      </c>
      <c r="K25" s="181">
        <v>3</v>
      </c>
      <c r="L25" s="9"/>
      <c r="M25" s="9"/>
      <c r="N25" s="9"/>
      <c r="O25" s="10"/>
    </row>
    <row r="26" spans="1:15" ht="13.5" customHeight="1">
      <c r="A26" s="279"/>
      <c r="B26" s="27" t="s">
        <v>6</v>
      </c>
      <c r="C26" s="55">
        <v>36</v>
      </c>
      <c r="D26" s="55">
        <v>13</v>
      </c>
      <c r="E26" s="180">
        <v>3</v>
      </c>
      <c r="F26" s="181">
        <v>10</v>
      </c>
      <c r="G26" s="55">
        <v>16</v>
      </c>
      <c r="H26" s="55">
        <v>1</v>
      </c>
      <c r="I26" s="55">
        <v>7</v>
      </c>
      <c r="J26" s="180">
        <v>5</v>
      </c>
      <c r="K26" s="181">
        <v>1</v>
      </c>
      <c r="L26" s="9"/>
      <c r="M26" s="10"/>
      <c r="N26" s="10"/>
      <c r="O26" s="10"/>
    </row>
    <row r="27" spans="1:15" ht="13.5" customHeight="1">
      <c r="A27" s="279"/>
      <c r="B27" s="27" t="s">
        <v>7</v>
      </c>
      <c r="C27" s="55">
        <v>34</v>
      </c>
      <c r="D27" s="55">
        <v>12</v>
      </c>
      <c r="E27" s="180">
        <v>2</v>
      </c>
      <c r="F27" s="181">
        <v>10</v>
      </c>
      <c r="G27" s="55">
        <v>15</v>
      </c>
      <c r="H27" s="55">
        <v>1</v>
      </c>
      <c r="I27" s="55">
        <v>5</v>
      </c>
      <c r="J27" s="180">
        <v>2</v>
      </c>
      <c r="K27" s="182">
        <v>3</v>
      </c>
      <c r="L27" s="9"/>
      <c r="M27" s="10"/>
      <c r="N27" s="10"/>
      <c r="O27" s="10"/>
    </row>
    <row r="28" spans="1:15" ht="13.5" customHeight="1">
      <c r="A28" s="279"/>
      <c r="B28" s="27" t="s">
        <v>8</v>
      </c>
      <c r="C28" s="55">
        <v>32</v>
      </c>
      <c r="D28" s="55">
        <v>11</v>
      </c>
      <c r="E28" s="180">
        <v>2</v>
      </c>
      <c r="F28" s="181">
        <v>9</v>
      </c>
      <c r="G28" s="55">
        <v>12</v>
      </c>
      <c r="H28" s="55">
        <v>3</v>
      </c>
      <c r="I28" s="55">
        <v>5</v>
      </c>
      <c r="J28" s="180">
        <v>2</v>
      </c>
      <c r="K28" s="183">
        <v>3</v>
      </c>
      <c r="L28" s="9"/>
      <c r="M28" s="10"/>
      <c r="N28" s="10"/>
      <c r="O28" s="10"/>
    </row>
    <row r="29" spans="1:15" ht="13.5" customHeight="1">
      <c r="A29" s="279"/>
      <c r="B29" s="27" t="s">
        <v>9</v>
      </c>
      <c r="C29" s="55">
        <v>32</v>
      </c>
      <c r="D29" s="55">
        <v>10</v>
      </c>
      <c r="E29" s="180">
        <v>3</v>
      </c>
      <c r="F29" s="181">
        <v>7</v>
      </c>
      <c r="G29" s="55">
        <v>13</v>
      </c>
      <c r="H29" s="55">
        <v>3</v>
      </c>
      <c r="I29" s="55">
        <v>7</v>
      </c>
      <c r="J29" s="180">
        <v>4</v>
      </c>
      <c r="K29" s="183">
        <v>3</v>
      </c>
      <c r="L29" s="9"/>
      <c r="M29" s="10"/>
      <c r="N29" s="10"/>
      <c r="O29" s="10"/>
    </row>
    <row r="30" spans="1:15" ht="13.5" customHeight="1">
      <c r="A30" s="279"/>
      <c r="B30" s="27" t="s">
        <v>10</v>
      </c>
      <c r="C30" s="55">
        <v>31</v>
      </c>
      <c r="D30" s="55">
        <v>11</v>
      </c>
      <c r="E30" s="180">
        <v>4</v>
      </c>
      <c r="F30" s="181">
        <v>8</v>
      </c>
      <c r="G30" s="55">
        <v>11</v>
      </c>
      <c r="H30" s="55">
        <v>1</v>
      </c>
      <c r="I30" s="55">
        <v>8</v>
      </c>
      <c r="J30" s="180">
        <v>4</v>
      </c>
      <c r="K30" s="183">
        <v>3</v>
      </c>
      <c r="L30" s="9"/>
      <c r="M30" s="10"/>
      <c r="N30" s="10"/>
      <c r="O30" s="10"/>
    </row>
    <row r="31" spans="1:15" ht="13.5" customHeight="1">
      <c r="A31" s="279"/>
      <c r="B31" s="27" t="s">
        <v>11</v>
      </c>
      <c r="C31" s="55">
        <v>31</v>
      </c>
      <c r="D31" s="55">
        <v>14</v>
      </c>
      <c r="E31" s="180">
        <v>3</v>
      </c>
      <c r="F31" s="181">
        <v>10</v>
      </c>
      <c r="G31" s="55">
        <v>9</v>
      </c>
      <c r="H31" s="55">
        <v>2</v>
      </c>
      <c r="I31" s="55">
        <v>5</v>
      </c>
      <c r="J31" s="180">
        <v>2</v>
      </c>
      <c r="K31" s="183">
        <v>3</v>
      </c>
      <c r="L31" s="9"/>
      <c r="M31" s="10"/>
      <c r="N31" s="10"/>
      <c r="O31" s="10"/>
    </row>
    <row r="32" spans="1:15" ht="13.5" customHeight="1">
      <c r="A32" s="280"/>
      <c r="B32" s="27" t="s">
        <v>230</v>
      </c>
      <c r="C32" s="55">
        <v>31</v>
      </c>
      <c r="D32" s="55">
        <v>15</v>
      </c>
      <c r="E32" s="180">
        <v>5</v>
      </c>
      <c r="F32" s="181">
        <v>11</v>
      </c>
      <c r="G32" s="55">
        <v>10</v>
      </c>
      <c r="H32" s="55">
        <v>2</v>
      </c>
      <c r="I32" s="55">
        <v>4</v>
      </c>
      <c r="J32" s="180">
        <v>3</v>
      </c>
      <c r="K32" s="183">
        <v>2</v>
      </c>
      <c r="L32" s="1"/>
      <c r="M32" s="1"/>
      <c r="N32" s="1"/>
      <c r="O32" s="1"/>
    </row>
    <row r="33" spans="1:15" ht="13.5" customHeight="1">
      <c r="A33" s="8"/>
      <c r="B33" s="12" t="s">
        <v>232</v>
      </c>
      <c r="C33" s="60">
        <f aca="true" t="shared" si="0" ref="C33:K33">C32-C31</f>
        <v>0</v>
      </c>
      <c r="D33" s="60">
        <f t="shared" si="0"/>
        <v>1</v>
      </c>
      <c r="E33" s="60">
        <f t="shared" si="0"/>
        <v>2</v>
      </c>
      <c r="F33" s="60">
        <f t="shared" si="0"/>
        <v>1</v>
      </c>
      <c r="G33" s="60">
        <f t="shared" si="0"/>
        <v>1</v>
      </c>
      <c r="H33" s="60">
        <f t="shared" si="0"/>
        <v>0</v>
      </c>
      <c r="I33" s="60">
        <f t="shared" si="0"/>
        <v>-1</v>
      </c>
      <c r="J33" s="60">
        <f t="shared" si="0"/>
        <v>1</v>
      </c>
      <c r="K33" s="263">
        <f t="shared" si="0"/>
        <v>-1</v>
      </c>
      <c r="L33" s="1"/>
      <c r="M33" s="1"/>
      <c r="N33" s="1"/>
      <c r="O33" s="1"/>
    </row>
    <row r="34" spans="1:15" ht="13.5" customHeight="1">
      <c r="A34" s="13"/>
      <c r="B34" s="14" t="s">
        <v>233</v>
      </c>
      <c r="C34" s="51">
        <f aca="true" t="shared" si="1" ref="C34:K34">C33/C31*100</f>
        <v>0</v>
      </c>
      <c r="D34" s="51">
        <f t="shared" si="1"/>
        <v>7.142857142857142</v>
      </c>
      <c r="E34" s="51">
        <f t="shared" si="1"/>
        <v>66.66666666666666</v>
      </c>
      <c r="F34" s="51">
        <f t="shared" si="1"/>
        <v>10</v>
      </c>
      <c r="G34" s="51">
        <f t="shared" si="1"/>
        <v>11.11111111111111</v>
      </c>
      <c r="H34" s="51">
        <f t="shared" si="1"/>
        <v>0</v>
      </c>
      <c r="I34" s="51">
        <f t="shared" si="1"/>
        <v>-20</v>
      </c>
      <c r="J34" s="51">
        <f t="shared" si="1"/>
        <v>50</v>
      </c>
      <c r="K34" s="51">
        <f t="shared" si="1"/>
        <v>-33.33333333333333</v>
      </c>
      <c r="L34" s="1"/>
      <c r="M34" s="15"/>
      <c r="N34" s="1"/>
      <c r="O34" s="1"/>
    </row>
    <row r="35" spans="1:15" ht="13.5" customHeight="1">
      <c r="A35" s="12"/>
      <c r="B35" s="4"/>
      <c r="C35" s="16"/>
      <c r="D35" s="4"/>
      <c r="E35" s="4"/>
      <c r="F35" s="4"/>
      <c r="G35" s="4"/>
      <c r="H35" s="4"/>
      <c r="I35" s="4"/>
      <c r="J35" s="17"/>
      <c r="K35" s="17"/>
      <c r="L35" s="1"/>
      <c r="M35" s="1"/>
      <c r="N35" s="1"/>
      <c r="O35" s="1"/>
    </row>
    <row r="36" spans="1:15" ht="13.5" customHeight="1">
      <c r="A36" s="293" t="s">
        <v>20</v>
      </c>
      <c r="B36" s="5"/>
      <c r="C36" s="150"/>
      <c r="D36" s="5"/>
      <c r="E36" s="187"/>
      <c r="F36" s="188"/>
      <c r="G36" s="5"/>
      <c r="H36" s="5"/>
      <c r="I36" s="5"/>
      <c r="J36" s="189"/>
      <c r="K36" s="190"/>
      <c r="L36" s="1"/>
      <c r="M36" s="1"/>
      <c r="N36" s="1"/>
      <c r="O36" s="1"/>
    </row>
    <row r="37" spans="1:15" ht="13.5" customHeight="1">
      <c r="A37" s="293"/>
      <c r="B37" s="191" t="s">
        <v>231</v>
      </c>
      <c r="C37" s="47">
        <f>IF(C21*C8&lt;&gt;0,C21-C8,"  ")</f>
        <v>2</v>
      </c>
      <c r="D37" s="47">
        <f aca="true" t="shared" si="2" ref="D37:J37">IF(D21*D8&lt;&gt;0,D21-D8,"  ")</f>
        <v>-1</v>
      </c>
      <c r="E37" s="192">
        <f t="shared" si="2"/>
        <v>1</v>
      </c>
      <c r="F37" s="193">
        <f t="shared" si="2"/>
        <v>-2</v>
      </c>
      <c r="G37" s="47">
        <f t="shared" si="2"/>
        <v>2</v>
      </c>
      <c r="H37" s="47">
        <f>IF(H21*H8&lt;&gt;0,H21-H8,"  ")</f>
        <v>0</v>
      </c>
      <c r="I37" s="47">
        <f t="shared" si="2"/>
        <v>0</v>
      </c>
      <c r="J37" s="192">
        <f t="shared" si="2"/>
        <v>2</v>
      </c>
      <c r="K37" s="193">
        <f>IF(K21*K8&lt;&gt;0,K21-K8,"  ")</f>
        <v>-2</v>
      </c>
      <c r="L37" s="1"/>
      <c r="M37" s="1"/>
      <c r="N37" s="1"/>
      <c r="O37" s="1"/>
    </row>
    <row r="38" spans="1:15" ht="13.5" customHeight="1">
      <c r="A38" s="293"/>
      <c r="B38" s="191" t="s">
        <v>2</v>
      </c>
      <c r="C38" s="47">
        <f>IF(C22*C9&lt;&gt;0,C22-C9,"  ")</f>
        <v>2</v>
      </c>
      <c r="D38" s="47">
        <f>IF(D22*D9&lt;&gt;0,D22-D9,"  ")</f>
        <v>2</v>
      </c>
      <c r="E38" s="192">
        <f>IF(E22*E9&lt;&gt;0,E22-E9,"  ")</f>
        <v>1</v>
      </c>
      <c r="F38" s="193">
        <f>IF(F22*F9&lt;&gt;0,F22-F9,"  ")</f>
        <v>1</v>
      </c>
      <c r="G38" s="47">
        <f>IF(G22*G9&lt;&gt;0,G22-G9,"  ")</f>
        <v>1</v>
      </c>
      <c r="H38" s="47">
        <f>IF(H22*H9&lt;&gt;0,H22-H9,"  ")</f>
        <v>0</v>
      </c>
      <c r="I38" s="47">
        <f>IF(I22*I9&lt;&gt;0,I22-I9,"  ")</f>
        <v>-2</v>
      </c>
      <c r="J38" s="192">
        <f>IF(J22*J9&lt;&gt;0,J22-J9,"  ")</f>
        <v>0</v>
      </c>
      <c r="K38" s="193">
        <f>IF(K22*K9&lt;&gt;0,K22-K9,"  ")</f>
        <v>-2</v>
      </c>
      <c r="L38" s="1"/>
      <c r="M38" s="1"/>
      <c r="N38" s="1"/>
      <c r="O38" s="1"/>
    </row>
    <row r="39" spans="1:15" ht="13.5" customHeight="1">
      <c r="A39" s="293"/>
      <c r="B39" s="191" t="s">
        <v>3</v>
      </c>
      <c r="C39" s="47">
        <f>IF(C23*C10&lt;&gt;0,C23-C10,"  ")</f>
        <v>3</v>
      </c>
      <c r="D39" s="47">
        <f aca="true" t="shared" si="3" ref="D39:I39">IF(D23*D10&lt;&gt;0,D23-D10,"  ")</f>
        <v>3</v>
      </c>
      <c r="E39" s="192">
        <f t="shared" si="3"/>
        <v>1</v>
      </c>
      <c r="F39" s="193">
        <f t="shared" si="3"/>
        <v>2</v>
      </c>
      <c r="G39" s="47">
        <f>IF(G23*G10&lt;&gt;0,G23-G10,"  ")</f>
        <v>1</v>
      </c>
      <c r="H39" s="47">
        <f t="shared" si="3"/>
        <v>-1</v>
      </c>
      <c r="I39" s="47">
        <f t="shared" si="3"/>
        <v>0</v>
      </c>
      <c r="J39" s="192">
        <f>IF(J23*J10&lt;&gt;0,J23-J10,"  ")</f>
        <v>0</v>
      </c>
      <c r="K39" s="193">
        <f>IF(K23*K10&lt;&gt;0,K23-K10,"  ")</f>
        <v>-1</v>
      </c>
      <c r="L39" s="1"/>
      <c r="M39" s="1"/>
      <c r="N39" s="1"/>
      <c r="O39" s="1"/>
    </row>
    <row r="40" spans="1:15" ht="13.5" customHeight="1">
      <c r="A40" s="293"/>
      <c r="B40" s="191" t="s">
        <v>4</v>
      </c>
      <c r="C40" s="47">
        <f aca="true" t="shared" si="4" ref="C40:K40">SUBSTITUTE(C24,"-",0)-SUBSTITUTE(C11,"-",0)</f>
        <v>-4</v>
      </c>
      <c r="D40" s="47">
        <f t="shared" si="4"/>
        <v>1</v>
      </c>
      <c r="E40" s="192">
        <f t="shared" si="4"/>
        <v>1</v>
      </c>
      <c r="F40" s="193">
        <f t="shared" si="4"/>
        <v>1</v>
      </c>
      <c r="G40" s="47">
        <f t="shared" si="4"/>
        <v>-3</v>
      </c>
      <c r="H40" s="47">
        <f t="shared" si="4"/>
        <v>-2</v>
      </c>
      <c r="I40" s="47">
        <f t="shared" si="4"/>
        <v>0</v>
      </c>
      <c r="J40" s="192">
        <f t="shared" si="4"/>
        <v>1</v>
      </c>
      <c r="K40" s="193">
        <f t="shared" si="4"/>
        <v>-2</v>
      </c>
      <c r="L40" s="1"/>
      <c r="M40" s="1"/>
      <c r="N40" s="1"/>
      <c r="O40" s="1"/>
    </row>
    <row r="41" spans="1:15" ht="13.5" customHeight="1">
      <c r="A41" s="293"/>
      <c r="B41" s="191" t="s">
        <v>5</v>
      </c>
      <c r="C41" s="47">
        <f aca="true" t="shared" si="5" ref="C41:K48">IF(AND(C25="-",C12="-"),"-",SUBSTITUTE(C25,"-",0)-SUBSTITUTE(C12,"-",0))</f>
        <v>1</v>
      </c>
      <c r="D41" s="47">
        <f t="shared" si="5"/>
        <v>2</v>
      </c>
      <c r="E41" s="192">
        <f t="shared" si="5"/>
        <v>1</v>
      </c>
      <c r="F41" s="193">
        <f t="shared" si="5"/>
        <v>0</v>
      </c>
      <c r="G41" s="47">
        <f t="shared" si="5"/>
        <v>-1</v>
      </c>
      <c r="H41" s="47">
        <f t="shared" si="5"/>
        <v>0</v>
      </c>
      <c r="I41" s="47">
        <f t="shared" si="5"/>
        <v>2</v>
      </c>
      <c r="J41" s="192">
        <f t="shared" si="5"/>
        <v>1</v>
      </c>
      <c r="K41" s="193">
        <f t="shared" si="5"/>
        <v>1</v>
      </c>
      <c r="L41" s="1"/>
      <c r="M41" s="1"/>
      <c r="N41" s="1"/>
      <c r="O41" s="1"/>
    </row>
    <row r="42" spans="1:15" ht="13.5" customHeight="1">
      <c r="A42" s="293"/>
      <c r="B42" s="191" t="s">
        <v>6</v>
      </c>
      <c r="C42" s="47">
        <f t="shared" si="5"/>
        <v>3</v>
      </c>
      <c r="D42" s="47">
        <f t="shared" si="5"/>
        <v>1</v>
      </c>
      <c r="E42" s="192">
        <f t="shared" si="5"/>
        <v>0</v>
      </c>
      <c r="F42" s="193">
        <f t="shared" si="5"/>
        <v>1</v>
      </c>
      <c r="G42" s="47">
        <f t="shared" si="5"/>
        <v>4</v>
      </c>
      <c r="H42" s="47">
        <f t="shared" si="5"/>
        <v>-2</v>
      </c>
      <c r="I42" s="47">
        <f t="shared" si="5"/>
        <v>2</v>
      </c>
      <c r="J42" s="192">
        <f t="shared" si="5"/>
        <v>2</v>
      </c>
      <c r="K42" s="193">
        <f t="shared" si="5"/>
        <v>-1</v>
      </c>
      <c r="L42" s="1"/>
      <c r="M42" s="1"/>
      <c r="N42" s="1"/>
      <c r="O42" s="1"/>
    </row>
    <row r="43" spans="1:15" ht="13.5" customHeight="1">
      <c r="A43" s="293"/>
      <c r="B43" s="191" t="s">
        <v>7</v>
      </c>
      <c r="C43" s="47">
        <f t="shared" si="5"/>
        <v>0</v>
      </c>
      <c r="D43" s="47">
        <f t="shared" si="5"/>
        <v>-1</v>
      </c>
      <c r="E43" s="192">
        <f t="shared" si="5"/>
        <v>-1</v>
      </c>
      <c r="F43" s="193">
        <f t="shared" si="5"/>
        <v>0</v>
      </c>
      <c r="G43" s="47">
        <f t="shared" si="5"/>
        <v>2</v>
      </c>
      <c r="H43" s="47">
        <f t="shared" si="5"/>
        <v>-2</v>
      </c>
      <c r="I43" s="47">
        <f t="shared" si="5"/>
        <v>0</v>
      </c>
      <c r="J43" s="192">
        <f t="shared" si="5"/>
        <v>-2</v>
      </c>
      <c r="K43" s="193">
        <f t="shared" si="5"/>
        <v>1</v>
      </c>
      <c r="L43" s="1"/>
      <c r="M43" s="1"/>
      <c r="N43" s="1"/>
      <c r="O43" s="1"/>
    </row>
    <row r="44" spans="1:15" ht="13.5" customHeight="1">
      <c r="A44" s="293"/>
      <c r="B44" s="191" t="s">
        <v>8</v>
      </c>
      <c r="C44" s="47">
        <f t="shared" si="5"/>
        <v>-1</v>
      </c>
      <c r="D44" s="47">
        <f t="shared" si="5"/>
        <v>-4</v>
      </c>
      <c r="E44" s="192">
        <f t="shared" si="5"/>
        <v>-1</v>
      </c>
      <c r="F44" s="193">
        <f t="shared" si="5"/>
        <v>-3</v>
      </c>
      <c r="G44" s="47">
        <f t="shared" si="5"/>
        <v>2</v>
      </c>
      <c r="H44" s="47">
        <f t="shared" si="5"/>
        <v>1</v>
      </c>
      <c r="I44" s="47">
        <f t="shared" si="5"/>
        <v>0</v>
      </c>
      <c r="J44" s="192">
        <f t="shared" si="5"/>
        <v>0</v>
      </c>
      <c r="K44" s="193">
        <f t="shared" si="5"/>
        <v>0</v>
      </c>
      <c r="L44" s="1"/>
      <c r="M44" s="1"/>
      <c r="N44" s="1"/>
      <c r="O44" s="1"/>
    </row>
    <row r="45" spans="1:15" ht="13.5" customHeight="1">
      <c r="A45" s="293"/>
      <c r="B45" s="191" t="s">
        <v>9</v>
      </c>
      <c r="C45" s="47">
        <f t="shared" si="5"/>
        <v>0</v>
      </c>
      <c r="D45" s="47">
        <f t="shared" si="5"/>
        <v>-3</v>
      </c>
      <c r="E45" s="192">
        <f t="shared" si="5"/>
        <v>1</v>
      </c>
      <c r="F45" s="193">
        <f t="shared" si="5"/>
        <v>-4</v>
      </c>
      <c r="G45" s="47">
        <f t="shared" si="5"/>
        <v>0</v>
      </c>
      <c r="H45" s="47">
        <f t="shared" si="5"/>
        <v>1</v>
      </c>
      <c r="I45" s="47">
        <f t="shared" si="5"/>
        <v>3</v>
      </c>
      <c r="J45" s="192">
        <f t="shared" si="5"/>
        <v>2</v>
      </c>
      <c r="K45" s="193">
        <f t="shared" si="5"/>
        <v>1</v>
      </c>
      <c r="L45" s="1"/>
      <c r="M45" s="1"/>
      <c r="N45" s="1"/>
      <c r="O45" s="1"/>
    </row>
    <row r="46" spans="1:15" ht="13.5" customHeight="1">
      <c r="A46" s="293"/>
      <c r="B46" s="191" t="s">
        <v>10</v>
      </c>
      <c r="C46" s="47">
        <f t="shared" si="5"/>
        <v>0</v>
      </c>
      <c r="D46" s="47">
        <f t="shared" si="5"/>
        <v>0</v>
      </c>
      <c r="E46" s="192">
        <f t="shared" si="5"/>
        <v>1</v>
      </c>
      <c r="F46" s="193">
        <f t="shared" si="5"/>
        <v>0</v>
      </c>
      <c r="G46" s="47">
        <f t="shared" si="5"/>
        <v>-1</v>
      </c>
      <c r="H46" s="47">
        <f t="shared" si="5"/>
        <v>-1</v>
      </c>
      <c r="I46" s="47">
        <f t="shared" si="5"/>
        <v>2</v>
      </c>
      <c r="J46" s="192">
        <f t="shared" si="5"/>
        <v>1</v>
      </c>
      <c r="K46" s="193">
        <f t="shared" si="5"/>
        <v>0</v>
      </c>
      <c r="L46" s="1"/>
      <c r="M46" s="1"/>
      <c r="N46" s="1"/>
      <c r="O46" s="1"/>
    </row>
    <row r="47" spans="1:15" ht="13.5" customHeight="1">
      <c r="A47" s="293"/>
      <c r="B47" s="191" t="s">
        <v>11</v>
      </c>
      <c r="C47" s="47">
        <f t="shared" si="5"/>
        <v>2</v>
      </c>
      <c r="D47" s="47">
        <f t="shared" si="5"/>
        <v>4</v>
      </c>
      <c r="E47" s="192">
        <f t="shared" si="5"/>
        <v>0</v>
      </c>
      <c r="F47" s="193">
        <f t="shared" si="5"/>
        <v>3</v>
      </c>
      <c r="G47" s="47">
        <f t="shared" si="5"/>
        <v>-1</v>
      </c>
      <c r="H47" s="47">
        <f t="shared" si="5"/>
        <v>-1</v>
      </c>
      <c r="I47" s="47">
        <f t="shared" si="5"/>
        <v>1</v>
      </c>
      <c r="J47" s="192">
        <f t="shared" si="5"/>
        <v>-1</v>
      </c>
      <c r="K47" s="193">
        <f t="shared" si="5"/>
        <v>2</v>
      </c>
      <c r="L47" s="1"/>
      <c r="M47" s="1"/>
      <c r="N47" s="1"/>
      <c r="O47" s="1"/>
    </row>
    <row r="48" spans="1:15" ht="13.5" customHeight="1">
      <c r="A48" s="293"/>
      <c r="B48" s="194" t="s">
        <v>230</v>
      </c>
      <c r="C48" s="49">
        <f t="shared" si="5"/>
        <v>1</v>
      </c>
      <c r="D48" s="49">
        <f t="shared" si="5"/>
        <v>6</v>
      </c>
      <c r="E48" s="195">
        <f t="shared" si="5"/>
        <v>1</v>
      </c>
      <c r="F48" s="196">
        <f t="shared" si="5"/>
        <v>6</v>
      </c>
      <c r="G48" s="49">
        <f t="shared" si="5"/>
        <v>-5</v>
      </c>
      <c r="H48" s="49">
        <f t="shared" si="5"/>
        <v>0</v>
      </c>
      <c r="I48" s="49">
        <f t="shared" si="5"/>
        <v>0</v>
      </c>
      <c r="J48" s="195">
        <f t="shared" si="5"/>
        <v>1</v>
      </c>
      <c r="K48" s="196">
        <f t="shared" si="5"/>
        <v>0</v>
      </c>
      <c r="L48" s="1"/>
      <c r="M48" s="1"/>
      <c r="N48" s="1"/>
      <c r="O48" s="1"/>
    </row>
    <row r="49" spans="1:15" ht="12" customHeight="1">
      <c r="A49" s="12"/>
      <c r="B49" s="4"/>
      <c r="C49" s="11"/>
      <c r="D49" s="26"/>
      <c r="E49" s="26"/>
      <c r="F49" s="26"/>
      <c r="G49" s="26"/>
      <c r="H49" s="26"/>
      <c r="I49" s="26"/>
      <c r="J49" s="26"/>
      <c r="K49" s="26"/>
      <c r="L49" s="1"/>
      <c r="M49" s="1"/>
      <c r="N49" s="1"/>
      <c r="O49" s="1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3.5"/>
    <row r="63" ht="13.5"/>
    <row r="64" ht="13.5"/>
    <row r="65" ht="13.5"/>
    <row r="66" ht="13.5"/>
    <row r="67" spans="1:15" ht="12">
      <c r="A67" s="23"/>
      <c r="B67" s="1"/>
      <c r="C67" s="2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">
      <c r="A68" s="23"/>
      <c r="B68" s="1"/>
      <c r="C68" s="2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">
      <c r="A69" s="23"/>
      <c r="B69" s="1"/>
      <c r="C69" s="2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">
      <c r="A70" s="23"/>
      <c r="B70" s="1"/>
      <c r="C70" s="2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">
      <c r="A71" s="2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">
      <c r="A72" s="2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">
      <c r="A73" s="2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">
      <c r="A74" s="2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">
      <c r="A75" s="2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">
      <c r="A76" s="2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">
      <c r="A77" s="23"/>
      <c r="B77" s="1"/>
      <c r="C77" s="2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">
      <c r="A78" s="2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">
      <c r="A79" s="2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">
      <c r="A80" s="2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">
      <c r="A81" s="2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">
      <c r="A82" s="2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">
      <c r="A83" s="2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">
      <c r="A84" s="23"/>
      <c r="B84" s="1"/>
      <c r="C84" s="2"/>
      <c r="D84" s="2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</row>
    <row r="85" spans="1:15" ht="12">
      <c r="A85" s="23"/>
      <c r="B85" s="1"/>
      <c r="C85" s="22"/>
      <c r="D85" s="2"/>
      <c r="E85" s="2"/>
      <c r="F85" s="2"/>
      <c r="G85" s="1"/>
      <c r="H85" s="10"/>
      <c r="I85" s="10"/>
      <c r="J85" s="1"/>
      <c r="K85" s="1"/>
      <c r="L85" s="1"/>
      <c r="M85" s="1"/>
      <c r="N85" s="1"/>
      <c r="O85" s="1"/>
    </row>
    <row r="86" spans="1:15" ht="12">
      <c r="A86" s="23"/>
      <c r="B86" s="1"/>
      <c r="C86" s="1"/>
      <c r="D86" s="1"/>
      <c r="E86" s="1"/>
      <c r="F86" s="1"/>
      <c r="G86" s="1"/>
      <c r="H86" s="10"/>
      <c r="I86" s="10"/>
      <c r="J86" s="1"/>
      <c r="K86" s="1"/>
      <c r="L86" s="1"/>
      <c r="M86" s="1"/>
      <c r="N86" s="1"/>
      <c r="O86" s="1"/>
    </row>
    <row r="87" spans="1:15" ht="12">
      <c r="A87" s="23"/>
      <c r="B87" s="1"/>
      <c r="C87" s="1"/>
      <c r="D87" s="1"/>
      <c r="E87" s="1"/>
      <c r="F87" s="1"/>
      <c r="G87" s="1"/>
      <c r="H87" s="10"/>
      <c r="I87" s="10"/>
      <c r="J87" s="1"/>
      <c r="K87" s="1"/>
      <c r="L87" s="1"/>
      <c r="M87" s="1"/>
      <c r="N87" s="1"/>
      <c r="O87" s="1"/>
    </row>
  </sheetData>
  <mergeCells count="12">
    <mergeCell ref="A36:A48"/>
    <mergeCell ref="A7:A32"/>
    <mergeCell ref="G5:G6"/>
    <mergeCell ref="H5:H6"/>
    <mergeCell ref="E5:E6"/>
    <mergeCell ref="F5:F6"/>
    <mergeCell ref="A1:K1"/>
    <mergeCell ref="C5:C6"/>
    <mergeCell ref="D5:D6"/>
    <mergeCell ref="J5:J6"/>
    <mergeCell ref="K5:K6"/>
    <mergeCell ref="I5:I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87"/>
  <sheetViews>
    <sheetView zoomScale="85" zoomScaleNormal="85" workbookViewId="0" topLeftCell="A1">
      <selection activeCell="A1" sqref="A1:K1"/>
    </sheetView>
  </sheetViews>
  <sheetFormatPr defaultColWidth="9.00390625" defaultRowHeight="13.5"/>
  <cols>
    <col min="1" max="1" width="3.00390625" style="32" customWidth="1"/>
    <col min="2" max="2" width="11.625" style="31" customWidth="1"/>
    <col min="3" max="11" width="7.875" style="31" customWidth="1"/>
    <col min="12" max="16384" width="9.00390625" style="31" customWidth="1"/>
  </cols>
  <sheetData>
    <row r="1" spans="1:15" ht="13.5">
      <c r="A1" s="277" t="s">
        <v>106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1"/>
      <c r="M1" s="1"/>
      <c r="N1" s="1"/>
      <c r="O1" s="1"/>
    </row>
    <row r="2" spans="1:15" ht="12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">
      <c r="A3" s="24"/>
      <c r="B3" s="2" t="s">
        <v>0</v>
      </c>
      <c r="C3" s="2"/>
      <c r="D3" s="2"/>
      <c r="E3" s="2"/>
      <c r="F3" s="2"/>
      <c r="G3" s="2"/>
      <c r="H3" s="2"/>
      <c r="I3" s="2"/>
      <c r="J3" s="2"/>
      <c r="K3" s="69" t="s">
        <v>58</v>
      </c>
      <c r="L3" s="1"/>
      <c r="M3" s="1"/>
      <c r="N3" s="1"/>
      <c r="O3" s="1"/>
    </row>
    <row r="4" spans="1:15" ht="14.25" customHeight="1">
      <c r="A4" s="8"/>
      <c r="B4" s="3"/>
      <c r="C4" s="177"/>
      <c r="D4" s="177"/>
      <c r="E4" s="178"/>
      <c r="F4" s="178"/>
      <c r="G4" s="96"/>
      <c r="H4" s="96"/>
      <c r="I4" s="177"/>
      <c r="J4" s="178"/>
      <c r="K4" s="179"/>
      <c r="L4" s="1"/>
      <c r="M4" s="1"/>
      <c r="N4" s="1"/>
      <c r="O4" s="1"/>
    </row>
    <row r="5" spans="1:15" ht="13.5" customHeight="1">
      <c r="A5" s="25"/>
      <c r="B5" s="6" t="s">
        <v>1</v>
      </c>
      <c r="C5" s="294" t="s">
        <v>97</v>
      </c>
      <c r="D5" s="294" t="s">
        <v>98</v>
      </c>
      <c r="E5" s="296" t="s">
        <v>99</v>
      </c>
      <c r="F5" s="298" t="s">
        <v>100</v>
      </c>
      <c r="G5" s="294" t="s">
        <v>101</v>
      </c>
      <c r="H5" s="294" t="s">
        <v>102</v>
      </c>
      <c r="I5" s="294" t="s">
        <v>103</v>
      </c>
      <c r="J5" s="296" t="s">
        <v>104</v>
      </c>
      <c r="K5" s="298" t="s">
        <v>103</v>
      </c>
      <c r="L5" s="1"/>
      <c r="M5" s="1"/>
      <c r="N5" s="1"/>
      <c r="O5" s="1"/>
    </row>
    <row r="6" spans="1:15" ht="89.25" customHeight="1">
      <c r="A6" s="25"/>
      <c r="B6" s="151" t="s">
        <v>30</v>
      </c>
      <c r="C6" s="295"/>
      <c r="D6" s="295"/>
      <c r="E6" s="297"/>
      <c r="F6" s="299"/>
      <c r="G6" s="295"/>
      <c r="H6" s="295"/>
      <c r="I6" s="295"/>
      <c r="J6" s="297"/>
      <c r="K6" s="299"/>
      <c r="L6" s="1"/>
      <c r="M6" s="1"/>
      <c r="N6" s="1"/>
      <c r="O6" s="1"/>
    </row>
    <row r="7" spans="1:15" ht="13.5" customHeight="1">
      <c r="A7" s="278" t="s">
        <v>19</v>
      </c>
      <c r="B7" s="27"/>
      <c r="C7" s="55"/>
      <c r="D7" s="55"/>
      <c r="E7" s="180"/>
      <c r="F7" s="181"/>
      <c r="G7" s="55"/>
      <c r="H7" s="55"/>
      <c r="I7" s="55"/>
      <c r="J7" s="180"/>
      <c r="K7" s="181"/>
      <c r="L7" s="1"/>
      <c r="M7" s="1"/>
      <c r="N7" s="1"/>
      <c r="O7" s="1"/>
    </row>
    <row r="8" spans="1:15" ht="13.5" customHeight="1">
      <c r="A8" s="279"/>
      <c r="B8" s="27" t="s">
        <v>229</v>
      </c>
      <c r="C8" s="55">
        <v>19</v>
      </c>
      <c r="D8" s="55">
        <v>4</v>
      </c>
      <c r="E8" s="180">
        <v>1</v>
      </c>
      <c r="F8" s="181">
        <v>2</v>
      </c>
      <c r="G8" s="55">
        <v>7</v>
      </c>
      <c r="H8" s="55">
        <v>2</v>
      </c>
      <c r="I8" s="55">
        <v>6</v>
      </c>
      <c r="J8" s="180">
        <v>3</v>
      </c>
      <c r="K8" s="181">
        <v>3</v>
      </c>
      <c r="L8" s="1"/>
      <c r="M8" s="1"/>
      <c r="N8" s="1"/>
      <c r="O8" s="1"/>
    </row>
    <row r="9" spans="1:15" ht="13.5" customHeight="1">
      <c r="A9" s="279"/>
      <c r="B9" s="27" t="s">
        <v>2</v>
      </c>
      <c r="C9" s="55">
        <v>21</v>
      </c>
      <c r="D9" s="55">
        <v>5</v>
      </c>
      <c r="E9" s="180">
        <v>2</v>
      </c>
      <c r="F9" s="181">
        <v>4</v>
      </c>
      <c r="G9" s="55">
        <v>6</v>
      </c>
      <c r="H9" s="55">
        <v>2</v>
      </c>
      <c r="I9" s="55">
        <v>7</v>
      </c>
      <c r="J9" s="180">
        <v>4</v>
      </c>
      <c r="K9" s="181">
        <v>3</v>
      </c>
      <c r="L9" s="1"/>
      <c r="M9" s="1"/>
      <c r="N9" s="1"/>
      <c r="O9" s="1"/>
    </row>
    <row r="10" spans="1:15" ht="13.5" customHeight="1">
      <c r="A10" s="279"/>
      <c r="B10" s="27" t="s">
        <v>3</v>
      </c>
      <c r="C10" s="55">
        <v>19</v>
      </c>
      <c r="D10" s="55">
        <v>7</v>
      </c>
      <c r="E10" s="180">
        <v>2</v>
      </c>
      <c r="F10" s="181">
        <v>5</v>
      </c>
      <c r="G10" s="55">
        <v>6</v>
      </c>
      <c r="H10" s="55">
        <v>1</v>
      </c>
      <c r="I10" s="55">
        <v>4</v>
      </c>
      <c r="J10" s="180">
        <v>3</v>
      </c>
      <c r="K10" s="181">
        <v>1</v>
      </c>
      <c r="L10" s="1"/>
      <c r="M10" s="1"/>
      <c r="N10" s="1"/>
      <c r="O10" s="1"/>
    </row>
    <row r="11" spans="1:15" ht="13.5" customHeight="1">
      <c r="A11" s="279"/>
      <c r="B11" s="27" t="s">
        <v>4</v>
      </c>
      <c r="C11" s="55">
        <v>20</v>
      </c>
      <c r="D11" s="55">
        <v>5</v>
      </c>
      <c r="E11" s="180">
        <v>1</v>
      </c>
      <c r="F11" s="181">
        <v>4</v>
      </c>
      <c r="G11" s="55">
        <v>8</v>
      </c>
      <c r="H11" s="55">
        <v>2</v>
      </c>
      <c r="I11" s="55">
        <v>4</v>
      </c>
      <c r="J11" s="180">
        <v>3</v>
      </c>
      <c r="K11" s="181">
        <v>2</v>
      </c>
      <c r="L11" s="1"/>
      <c r="M11" s="1"/>
      <c r="N11" s="1"/>
      <c r="O11" s="1"/>
    </row>
    <row r="12" spans="1:15" ht="13.5" customHeight="1">
      <c r="A12" s="279"/>
      <c r="B12" s="27" t="s">
        <v>5</v>
      </c>
      <c r="C12" s="55">
        <v>16</v>
      </c>
      <c r="D12" s="55">
        <v>5</v>
      </c>
      <c r="E12" s="180">
        <v>3</v>
      </c>
      <c r="F12" s="181">
        <v>3</v>
      </c>
      <c r="G12" s="55">
        <v>7</v>
      </c>
      <c r="H12" s="55">
        <v>1</v>
      </c>
      <c r="I12" s="55">
        <v>2</v>
      </c>
      <c r="J12" s="180">
        <v>1</v>
      </c>
      <c r="K12" s="181">
        <v>1</v>
      </c>
      <c r="L12" s="1"/>
      <c r="M12" s="1"/>
      <c r="N12" s="1"/>
      <c r="O12" s="1"/>
    </row>
    <row r="13" spans="1:15" ht="13.5" customHeight="1">
      <c r="A13" s="279"/>
      <c r="B13" s="27" t="s">
        <v>6</v>
      </c>
      <c r="C13" s="55">
        <v>16</v>
      </c>
      <c r="D13" s="55">
        <v>5</v>
      </c>
      <c r="E13" s="180">
        <v>2</v>
      </c>
      <c r="F13" s="181">
        <v>3</v>
      </c>
      <c r="G13" s="55">
        <v>6</v>
      </c>
      <c r="H13" s="55">
        <v>1</v>
      </c>
      <c r="I13" s="55">
        <v>3</v>
      </c>
      <c r="J13" s="180">
        <v>2</v>
      </c>
      <c r="K13" s="181">
        <v>1</v>
      </c>
      <c r="L13" s="1"/>
      <c r="M13" s="1"/>
      <c r="N13" s="1"/>
      <c r="O13" s="1"/>
    </row>
    <row r="14" spans="1:15" ht="13.5" customHeight="1">
      <c r="A14" s="279"/>
      <c r="B14" s="27" t="s">
        <v>7</v>
      </c>
      <c r="C14" s="55">
        <v>17</v>
      </c>
      <c r="D14" s="55">
        <v>4</v>
      </c>
      <c r="E14" s="180">
        <v>2</v>
      </c>
      <c r="F14" s="181">
        <v>2</v>
      </c>
      <c r="G14" s="55">
        <v>6</v>
      </c>
      <c r="H14" s="55">
        <v>1</v>
      </c>
      <c r="I14" s="55">
        <v>6</v>
      </c>
      <c r="J14" s="180">
        <v>3</v>
      </c>
      <c r="K14" s="182">
        <v>2</v>
      </c>
      <c r="L14" s="1"/>
      <c r="M14" s="1"/>
      <c r="N14" s="1"/>
      <c r="O14" s="1"/>
    </row>
    <row r="15" spans="1:15" ht="13.5" customHeight="1">
      <c r="A15" s="279"/>
      <c r="B15" s="27" t="s">
        <v>8</v>
      </c>
      <c r="C15" s="55">
        <v>16</v>
      </c>
      <c r="D15" s="55">
        <v>4</v>
      </c>
      <c r="E15" s="180">
        <v>2</v>
      </c>
      <c r="F15" s="181">
        <v>2</v>
      </c>
      <c r="G15" s="55">
        <v>5</v>
      </c>
      <c r="H15" s="55">
        <v>2</v>
      </c>
      <c r="I15" s="55">
        <v>5</v>
      </c>
      <c r="J15" s="180">
        <v>2</v>
      </c>
      <c r="K15" s="183">
        <v>3</v>
      </c>
      <c r="L15" s="1"/>
      <c r="M15" s="1"/>
      <c r="N15" s="1"/>
      <c r="O15" s="1"/>
    </row>
    <row r="16" spans="1:15" ht="13.5" customHeight="1">
      <c r="A16" s="279"/>
      <c r="B16" s="27" t="s">
        <v>9</v>
      </c>
      <c r="C16" s="55">
        <v>18</v>
      </c>
      <c r="D16" s="55">
        <v>4</v>
      </c>
      <c r="E16" s="180">
        <v>1</v>
      </c>
      <c r="F16" s="181">
        <v>3</v>
      </c>
      <c r="G16" s="55">
        <v>7</v>
      </c>
      <c r="H16" s="55">
        <v>1</v>
      </c>
      <c r="I16" s="55">
        <v>6</v>
      </c>
      <c r="J16" s="180">
        <v>4</v>
      </c>
      <c r="K16" s="183">
        <v>2</v>
      </c>
      <c r="L16" s="1"/>
      <c r="M16" s="1"/>
      <c r="N16" s="1"/>
      <c r="O16" s="1"/>
    </row>
    <row r="17" spans="1:15" ht="13.5" customHeight="1">
      <c r="A17" s="279"/>
      <c r="B17" s="27" t="s">
        <v>10</v>
      </c>
      <c r="C17" s="55">
        <v>16</v>
      </c>
      <c r="D17" s="55">
        <v>3</v>
      </c>
      <c r="E17" s="180">
        <v>1</v>
      </c>
      <c r="F17" s="181">
        <v>2</v>
      </c>
      <c r="G17" s="55">
        <v>8</v>
      </c>
      <c r="H17" s="55">
        <v>1</v>
      </c>
      <c r="I17" s="55">
        <v>4</v>
      </c>
      <c r="J17" s="180">
        <v>2</v>
      </c>
      <c r="K17" s="183">
        <v>2</v>
      </c>
      <c r="L17" s="1"/>
      <c r="M17" s="1"/>
      <c r="N17" s="1"/>
      <c r="O17" s="1"/>
    </row>
    <row r="18" spans="1:15" ht="13.5" customHeight="1">
      <c r="A18" s="279"/>
      <c r="B18" s="27" t="s">
        <v>11</v>
      </c>
      <c r="C18" s="55">
        <v>14</v>
      </c>
      <c r="D18" s="55">
        <v>5</v>
      </c>
      <c r="E18" s="180">
        <v>2</v>
      </c>
      <c r="F18" s="181">
        <v>2</v>
      </c>
      <c r="G18" s="55">
        <v>5</v>
      </c>
      <c r="H18" s="197">
        <v>0</v>
      </c>
      <c r="I18" s="55">
        <v>3</v>
      </c>
      <c r="J18" s="180">
        <v>2</v>
      </c>
      <c r="K18" s="183">
        <v>2</v>
      </c>
      <c r="L18" s="1"/>
      <c r="M18" s="1"/>
      <c r="N18" s="1"/>
      <c r="O18" s="1"/>
    </row>
    <row r="19" spans="1:15" ht="13.5" customHeight="1">
      <c r="A19" s="279"/>
      <c r="B19" s="30" t="s">
        <v>230</v>
      </c>
      <c r="C19" s="59">
        <v>14</v>
      </c>
      <c r="D19" s="59">
        <v>4</v>
      </c>
      <c r="E19" s="184">
        <v>2</v>
      </c>
      <c r="F19" s="185">
        <v>3</v>
      </c>
      <c r="G19" s="59">
        <v>5</v>
      </c>
      <c r="H19" s="59">
        <v>1</v>
      </c>
      <c r="I19" s="59">
        <v>3</v>
      </c>
      <c r="J19" s="184">
        <v>2</v>
      </c>
      <c r="K19" s="186">
        <v>2</v>
      </c>
      <c r="L19" s="1"/>
      <c r="M19" s="1"/>
      <c r="N19" s="1"/>
      <c r="O19" s="1"/>
    </row>
    <row r="20" spans="1:15" ht="13.5" customHeight="1">
      <c r="A20" s="279"/>
      <c r="B20" s="27"/>
      <c r="C20" s="55"/>
      <c r="D20" s="55"/>
      <c r="E20" s="180"/>
      <c r="F20" s="181"/>
      <c r="G20" s="55"/>
      <c r="H20" s="55"/>
      <c r="I20" s="55"/>
      <c r="J20" s="180"/>
      <c r="K20" s="181"/>
      <c r="L20" s="1"/>
      <c r="M20" s="1"/>
      <c r="N20" s="1"/>
      <c r="O20" s="1"/>
    </row>
    <row r="21" spans="1:15" ht="13.5" customHeight="1">
      <c r="A21" s="279"/>
      <c r="B21" s="27" t="s">
        <v>231</v>
      </c>
      <c r="C21" s="55">
        <v>15</v>
      </c>
      <c r="D21" s="55">
        <v>4</v>
      </c>
      <c r="E21" s="180">
        <v>2</v>
      </c>
      <c r="F21" s="181">
        <v>2</v>
      </c>
      <c r="G21" s="55">
        <v>6</v>
      </c>
      <c r="H21" s="55">
        <v>1</v>
      </c>
      <c r="I21" s="55">
        <v>5</v>
      </c>
      <c r="J21" s="180">
        <v>5</v>
      </c>
      <c r="K21" s="181">
        <v>0</v>
      </c>
      <c r="L21" s="9"/>
      <c r="M21" s="10"/>
      <c r="N21" s="10"/>
      <c r="O21" s="10"/>
    </row>
    <row r="22" spans="1:15" ht="13.5" customHeight="1">
      <c r="A22" s="279"/>
      <c r="B22" s="27" t="s">
        <v>2</v>
      </c>
      <c r="C22" s="55">
        <v>18</v>
      </c>
      <c r="D22" s="55">
        <v>4</v>
      </c>
      <c r="E22" s="180">
        <v>1</v>
      </c>
      <c r="F22" s="181">
        <v>3</v>
      </c>
      <c r="G22" s="55">
        <v>7</v>
      </c>
      <c r="H22" s="55">
        <v>1</v>
      </c>
      <c r="I22" s="55">
        <v>6</v>
      </c>
      <c r="J22" s="180">
        <v>3</v>
      </c>
      <c r="K22" s="181">
        <v>3</v>
      </c>
      <c r="L22" s="9"/>
      <c r="M22" s="10"/>
      <c r="N22" s="10"/>
      <c r="O22" s="10"/>
    </row>
    <row r="23" spans="1:15" ht="13.5" customHeight="1">
      <c r="A23" s="279"/>
      <c r="B23" s="27" t="s">
        <v>3</v>
      </c>
      <c r="C23" s="55">
        <v>15</v>
      </c>
      <c r="D23" s="55">
        <v>3</v>
      </c>
      <c r="E23" s="180">
        <v>1</v>
      </c>
      <c r="F23" s="181">
        <v>2</v>
      </c>
      <c r="G23" s="55">
        <v>6</v>
      </c>
      <c r="H23" s="55">
        <v>1</v>
      </c>
      <c r="I23" s="55">
        <v>5</v>
      </c>
      <c r="J23" s="180">
        <v>4</v>
      </c>
      <c r="K23" s="181">
        <v>1</v>
      </c>
      <c r="L23" s="9"/>
      <c r="M23" s="10"/>
      <c r="N23" s="10"/>
      <c r="O23" s="10"/>
    </row>
    <row r="24" spans="1:15" ht="13.5" customHeight="1">
      <c r="A24" s="279"/>
      <c r="B24" s="27" t="s">
        <v>4</v>
      </c>
      <c r="C24" s="55">
        <v>14</v>
      </c>
      <c r="D24" s="55">
        <v>3</v>
      </c>
      <c r="E24" s="180">
        <v>1</v>
      </c>
      <c r="F24" s="181">
        <v>2</v>
      </c>
      <c r="G24" s="55">
        <v>6</v>
      </c>
      <c r="H24" s="55">
        <v>1</v>
      </c>
      <c r="I24" s="55">
        <v>5</v>
      </c>
      <c r="J24" s="180">
        <v>4</v>
      </c>
      <c r="K24" s="181">
        <v>1</v>
      </c>
      <c r="L24" s="9"/>
      <c r="M24" s="10"/>
      <c r="N24" s="10"/>
      <c r="O24" s="10"/>
    </row>
    <row r="25" spans="1:15" ht="13.5" customHeight="1">
      <c r="A25" s="279"/>
      <c r="B25" s="27" t="s">
        <v>5</v>
      </c>
      <c r="C25" s="55">
        <v>17</v>
      </c>
      <c r="D25" s="55">
        <v>6</v>
      </c>
      <c r="E25" s="180">
        <v>3</v>
      </c>
      <c r="F25" s="181">
        <v>3</v>
      </c>
      <c r="G25" s="55">
        <v>8</v>
      </c>
      <c r="H25" s="55">
        <v>1</v>
      </c>
      <c r="I25" s="55">
        <v>3</v>
      </c>
      <c r="J25" s="180">
        <v>2</v>
      </c>
      <c r="K25" s="181">
        <v>1</v>
      </c>
      <c r="L25" s="9"/>
      <c r="M25" s="9"/>
      <c r="N25" s="9"/>
      <c r="O25" s="10"/>
    </row>
    <row r="26" spans="1:15" ht="13.5" customHeight="1">
      <c r="A26" s="279"/>
      <c r="B26" s="27" t="s">
        <v>6</v>
      </c>
      <c r="C26" s="55">
        <v>19</v>
      </c>
      <c r="D26" s="55">
        <v>5</v>
      </c>
      <c r="E26" s="180">
        <v>3</v>
      </c>
      <c r="F26" s="181">
        <v>1</v>
      </c>
      <c r="G26" s="55">
        <v>7</v>
      </c>
      <c r="H26" s="55">
        <v>1</v>
      </c>
      <c r="I26" s="55">
        <v>7</v>
      </c>
      <c r="J26" s="180">
        <v>6</v>
      </c>
      <c r="K26" s="181">
        <v>1</v>
      </c>
      <c r="L26" s="9"/>
      <c r="M26" s="10"/>
      <c r="N26" s="10"/>
      <c r="O26" s="10"/>
    </row>
    <row r="27" spans="1:15" ht="13.5" customHeight="1">
      <c r="A27" s="279"/>
      <c r="B27" s="27" t="s">
        <v>7</v>
      </c>
      <c r="C27" s="55">
        <v>19</v>
      </c>
      <c r="D27" s="55">
        <v>3</v>
      </c>
      <c r="E27" s="180">
        <v>2</v>
      </c>
      <c r="F27" s="181">
        <v>1</v>
      </c>
      <c r="G27" s="55">
        <v>9</v>
      </c>
      <c r="H27" s="55">
        <v>2</v>
      </c>
      <c r="I27" s="55">
        <v>5</v>
      </c>
      <c r="J27" s="180">
        <v>4</v>
      </c>
      <c r="K27" s="182">
        <v>1</v>
      </c>
      <c r="L27" s="9"/>
      <c r="M27" s="10"/>
      <c r="N27" s="10"/>
      <c r="O27" s="10"/>
    </row>
    <row r="28" spans="1:15" ht="13.5" customHeight="1">
      <c r="A28" s="279"/>
      <c r="B28" s="27" t="s">
        <v>8</v>
      </c>
      <c r="C28" s="55">
        <v>17</v>
      </c>
      <c r="D28" s="55">
        <v>4</v>
      </c>
      <c r="E28" s="180">
        <v>2</v>
      </c>
      <c r="F28" s="181">
        <v>2</v>
      </c>
      <c r="G28" s="55">
        <v>6</v>
      </c>
      <c r="H28" s="55">
        <v>2</v>
      </c>
      <c r="I28" s="55">
        <v>5</v>
      </c>
      <c r="J28" s="180">
        <v>3</v>
      </c>
      <c r="K28" s="183">
        <v>2</v>
      </c>
      <c r="L28" s="9"/>
      <c r="M28" s="10"/>
      <c r="N28" s="10"/>
      <c r="O28" s="10"/>
    </row>
    <row r="29" spans="1:15" ht="13.5" customHeight="1">
      <c r="A29" s="279"/>
      <c r="B29" s="27" t="s">
        <v>9</v>
      </c>
      <c r="C29" s="55">
        <v>15</v>
      </c>
      <c r="D29" s="55">
        <v>4</v>
      </c>
      <c r="E29" s="180">
        <v>2</v>
      </c>
      <c r="F29" s="181">
        <v>2</v>
      </c>
      <c r="G29" s="55">
        <v>5</v>
      </c>
      <c r="H29" s="55">
        <v>2</v>
      </c>
      <c r="I29" s="55">
        <v>4</v>
      </c>
      <c r="J29" s="180">
        <v>3</v>
      </c>
      <c r="K29" s="183">
        <v>1</v>
      </c>
      <c r="L29" s="9"/>
      <c r="M29" s="10"/>
      <c r="N29" s="10"/>
      <c r="O29" s="10"/>
    </row>
    <row r="30" spans="1:15" ht="13.5" customHeight="1">
      <c r="A30" s="279"/>
      <c r="B30" s="27" t="s">
        <v>10</v>
      </c>
      <c r="C30" s="55">
        <v>20</v>
      </c>
      <c r="D30" s="55">
        <v>6</v>
      </c>
      <c r="E30" s="180">
        <v>2</v>
      </c>
      <c r="F30" s="181">
        <v>4</v>
      </c>
      <c r="G30" s="55">
        <v>8</v>
      </c>
      <c r="H30" s="55">
        <v>2</v>
      </c>
      <c r="I30" s="55">
        <v>4</v>
      </c>
      <c r="J30" s="180">
        <v>2</v>
      </c>
      <c r="K30" s="183">
        <v>2</v>
      </c>
      <c r="L30" s="9"/>
      <c r="M30" s="10"/>
      <c r="N30" s="10"/>
      <c r="O30" s="10"/>
    </row>
    <row r="31" spans="1:15" ht="13.5" customHeight="1">
      <c r="A31" s="279"/>
      <c r="B31" s="27" t="s">
        <v>11</v>
      </c>
      <c r="C31" s="55">
        <v>20</v>
      </c>
      <c r="D31" s="55">
        <v>5</v>
      </c>
      <c r="E31" s="180">
        <v>1</v>
      </c>
      <c r="F31" s="181">
        <v>4</v>
      </c>
      <c r="G31" s="55">
        <v>6</v>
      </c>
      <c r="H31" s="197">
        <v>3</v>
      </c>
      <c r="I31" s="55">
        <v>6</v>
      </c>
      <c r="J31" s="180">
        <v>4</v>
      </c>
      <c r="K31" s="183">
        <v>2</v>
      </c>
      <c r="L31" s="9"/>
      <c r="M31" s="10"/>
      <c r="N31" s="10"/>
      <c r="O31" s="10"/>
    </row>
    <row r="32" spans="1:15" ht="13.5" customHeight="1">
      <c r="A32" s="280"/>
      <c r="B32" s="27" t="s">
        <v>230</v>
      </c>
      <c r="C32" s="55">
        <v>17</v>
      </c>
      <c r="D32" s="55">
        <v>4</v>
      </c>
      <c r="E32" s="180">
        <v>1</v>
      </c>
      <c r="F32" s="181">
        <v>3</v>
      </c>
      <c r="G32" s="55">
        <v>8</v>
      </c>
      <c r="H32" s="55">
        <v>1</v>
      </c>
      <c r="I32" s="55">
        <v>4</v>
      </c>
      <c r="J32" s="180">
        <v>3</v>
      </c>
      <c r="K32" s="183">
        <v>0</v>
      </c>
      <c r="L32" s="1"/>
      <c r="M32" s="1"/>
      <c r="N32" s="1"/>
      <c r="O32" s="1"/>
    </row>
    <row r="33" spans="1:15" ht="13.5" customHeight="1">
      <c r="A33" s="8"/>
      <c r="B33" s="12" t="s">
        <v>232</v>
      </c>
      <c r="C33" s="60">
        <f>C32-C31</f>
        <v>-3</v>
      </c>
      <c r="D33" s="60">
        <f aca="true" t="shared" si="0" ref="D33:K33">D32-D31</f>
        <v>-1</v>
      </c>
      <c r="E33" s="60">
        <f t="shared" si="0"/>
        <v>0</v>
      </c>
      <c r="F33" s="60">
        <f t="shared" si="0"/>
        <v>-1</v>
      </c>
      <c r="G33" s="60">
        <f t="shared" si="0"/>
        <v>2</v>
      </c>
      <c r="H33" s="60">
        <f t="shared" si="0"/>
        <v>-2</v>
      </c>
      <c r="I33" s="60">
        <f t="shared" si="0"/>
        <v>-2</v>
      </c>
      <c r="J33" s="60">
        <f t="shared" si="0"/>
        <v>-1</v>
      </c>
      <c r="K33" s="263">
        <f t="shared" si="0"/>
        <v>-2</v>
      </c>
      <c r="L33" s="1"/>
      <c r="M33" s="1"/>
      <c r="N33" s="1"/>
      <c r="O33" s="1"/>
    </row>
    <row r="34" spans="1:15" ht="13.5" customHeight="1">
      <c r="A34" s="13"/>
      <c r="B34" s="14" t="s">
        <v>233</v>
      </c>
      <c r="C34" s="51">
        <f>C33/C31*100</f>
        <v>-15</v>
      </c>
      <c r="D34" s="51">
        <f aca="true" t="shared" si="1" ref="D34:K34">D33/D31*100</f>
        <v>-20</v>
      </c>
      <c r="E34" s="51">
        <f t="shared" si="1"/>
        <v>0</v>
      </c>
      <c r="F34" s="51">
        <f t="shared" si="1"/>
        <v>-25</v>
      </c>
      <c r="G34" s="51">
        <f t="shared" si="1"/>
        <v>33.33333333333333</v>
      </c>
      <c r="H34" s="51">
        <f t="shared" si="1"/>
        <v>-66.66666666666666</v>
      </c>
      <c r="I34" s="51">
        <f t="shared" si="1"/>
        <v>-33.33333333333333</v>
      </c>
      <c r="J34" s="51">
        <f t="shared" si="1"/>
        <v>-25</v>
      </c>
      <c r="K34" s="51">
        <f t="shared" si="1"/>
        <v>-100</v>
      </c>
      <c r="L34" s="1"/>
      <c r="M34" s="15"/>
      <c r="N34" s="1"/>
      <c r="O34" s="1"/>
    </row>
    <row r="35" spans="1:15" ht="13.5" customHeight="1">
      <c r="A35" s="12"/>
      <c r="B35" s="4"/>
      <c r="C35" s="16"/>
      <c r="D35" s="4"/>
      <c r="E35" s="4"/>
      <c r="F35" s="4"/>
      <c r="G35" s="4"/>
      <c r="H35" s="4"/>
      <c r="I35" s="4"/>
      <c r="J35" s="17"/>
      <c r="K35" s="17"/>
      <c r="L35" s="1"/>
      <c r="M35" s="1"/>
      <c r="N35" s="1"/>
      <c r="O35" s="1"/>
    </row>
    <row r="36" spans="1:15" ht="13.5" customHeight="1">
      <c r="A36" s="293" t="s">
        <v>20</v>
      </c>
      <c r="B36" s="5"/>
      <c r="C36" s="150"/>
      <c r="D36" s="5"/>
      <c r="E36" s="187"/>
      <c r="F36" s="188"/>
      <c r="G36" s="5"/>
      <c r="H36" s="5"/>
      <c r="I36" s="5"/>
      <c r="J36" s="189"/>
      <c r="K36" s="190"/>
      <c r="L36" s="1"/>
      <c r="M36" s="1"/>
      <c r="N36" s="1"/>
      <c r="O36" s="1"/>
    </row>
    <row r="37" spans="1:15" ht="13.5" customHeight="1">
      <c r="A37" s="293"/>
      <c r="B37" s="191" t="s">
        <v>231</v>
      </c>
      <c r="C37" s="47">
        <f aca="true" t="shared" si="2" ref="C37:J39">IF(C21*C8&lt;&gt;0,C21-C8,"  ")</f>
        <v>-4</v>
      </c>
      <c r="D37" s="47">
        <f t="shared" si="2"/>
        <v>0</v>
      </c>
      <c r="E37" s="192">
        <f t="shared" si="2"/>
        <v>1</v>
      </c>
      <c r="F37" s="193">
        <f t="shared" si="2"/>
        <v>0</v>
      </c>
      <c r="G37" s="47">
        <f t="shared" si="2"/>
        <v>-1</v>
      </c>
      <c r="H37" s="47">
        <f t="shared" si="2"/>
        <v>-1</v>
      </c>
      <c r="I37" s="47">
        <f t="shared" si="2"/>
        <v>-1</v>
      </c>
      <c r="J37" s="192">
        <f t="shared" si="2"/>
        <v>2</v>
      </c>
      <c r="K37" s="193">
        <v>-3</v>
      </c>
      <c r="L37" s="1"/>
      <c r="M37" s="1"/>
      <c r="N37" s="1"/>
      <c r="O37" s="1"/>
    </row>
    <row r="38" spans="1:15" ht="13.5" customHeight="1">
      <c r="A38" s="293"/>
      <c r="B38" s="191" t="s">
        <v>2</v>
      </c>
      <c r="C38" s="47">
        <f t="shared" si="2"/>
        <v>-3</v>
      </c>
      <c r="D38" s="47">
        <f t="shared" si="2"/>
        <v>-1</v>
      </c>
      <c r="E38" s="192">
        <f t="shared" si="2"/>
        <v>-1</v>
      </c>
      <c r="F38" s="193">
        <f t="shared" si="2"/>
        <v>-1</v>
      </c>
      <c r="G38" s="47">
        <f t="shared" si="2"/>
        <v>1</v>
      </c>
      <c r="H38" s="47">
        <f t="shared" si="2"/>
        <v>-1</v>
      </c>
      <c r="I38" s="47">
        <f t="shared" si="2"/>
        <v>-1</v>
      </c>
      <c r="J38" s="198">
        <f t="shared" si="2"/>
        <v>-1</v>
      </c>
      <c r="K38" s="193">
        <f>IF(K22*K9&lt;&gt;0,K22-K9,"  ")</f>
        <v>0</v>
      </c>
      <c r="L38" s="1"/>
      <c r="M38" s="1"/>
      <c r="N38" s="1"/>
      <c r="O38" s="1"/>
    </row>
    <row r="39" spans="1:15" ht="13.5" customHeight="1">
      <c r="A39" s="293"/>
      <c r="B39" s="191" t="s">
        <v>3</v>
      </c>
      <c r="C39" s="47">
        <f t="shared" si="2"/>
        <v>-4</v>
      </c>
      <c r="D39" s="47">
        <f t="shared" si="2"/>
        <v>-4</v>
      </c>
      <c r="E39" s="192">
        <f t="shared" si="2"/>
        <v>-1</v>
      </c>
      <c r="F39" s="193">
        <f>IF(F23*F10&lt;&gt;0,F23-F10,"  ")</f>
        <v>-3</v>
      </c>
      <c r="G39" s="47">
        <f>IF(G23*G10&lt;&gt;0,G23-G10,"  ")</f>
        <v>0</v>
      </c>
      <c r="H39" s="47">
        <f>IF(H23*H10&lt;&gt;0,H23-H10,"  ")</f>
        <v>0</v>
      </c>
      <c r="I39" s="47">
        <f>IF(I23*I10&lt;&gt;0,I23-I10,"  ")</f>
        <v>1</v>
      </c>
      <c r="J39" s="192">
        <f>IF(J23*J10&lt;&gt;0,J23-J10,"  ")</f>
        <v>1</v>
      </c>
      <c r="K39" s="193">
        <f>IF(K23*K10&lt;&gt;0,K23-K10,"  ")</f>
        <v>0</v>
      </c>
      <c r="L39" s="1"/>
      <c r="M39" s="1"/>
      <c r="N39" s="1"/>
      <c r="O39" s="1"/>
    </row>
    <row r="40" spans="1:15" ht="13.5" customHeight="1">
      <c r="A40" s="293"/>
      <c r="B40" s="191" t="s">
        <v>4</v>
      </c>
      <c r="C40" s="47">
        <f>SUBSTITUTE(C24,"-",0)-SUBSTITUTE(C11,"-",0)</f>
        <v>-6</v>
      </c>
      <c r="D40" s="47">
        <f aca="true" t="shared" si="3" ref="D40:K40">SUBSTITUTE(D24,"-",0)-SUBSTITUTE(D11,"-",0)</f>
        <v>-2</v>
      </c>
      <c r="E40" s="192">
        <f t="shared" si="3"/>
        <v>0</v>
      </c>
      <c r="F40" s="193">
        <f t="shared" si="3"/>
        <v>-2</v>
      </c>
      <c r="G40" s="47">
        <f t="shared" si="3"/>
        <v>-2</v>
      </c>
      <c r="H40" s="47">
        <f t="shared" si="3"/>
        <v>-1</v>
      </c>
      <c r="I40" s="47">
        <f t="shared" si="3"/>
        <v>1</v>
      </c>
      <c r="J40" s="192">
        <f t="shared" si="3"/>
        <v>1</v>
      </c>
      <c r="K40" s="193">
        <f t="shared" si="3"/>
        <v>-1</v>
      </c>
      <c r="L40" s="1"/>
      <c r="M40" s="1"/>
      <c r="N40" s="1"/>
      <c r="O40" s="1"/>
    </row>
    <row r="41" spans="1:15" ht="13.5" customHeight="1">
      <c r="A41" s="293"/>
      <c r="B41" s="191" t="s">
        <v>5</v>
      </c>
      <c r="C41" s="47">
        <f aca="true" t="shared" si="4" ref="C41:K48">IF(AND(C25="-",C12="-"),"-",SUBSTITUTE(C25,"-",0)-SUBSTITUTE(C12,"-",0))</f>
        <v>1</v>
      </c>
      <c r="D41" s="47">
        <f t="shared" si="4"/>
        <v>1</v>
      </c>
      <c r="E41" s="192">
        <f t="shared" si="4"/>
        <v>0</v>
      </c>
      <c r="F41" s="193">
        <f t="shared" si="4"/>
        <v>0</v>
      </c>
      <c r="G41" s="47">
        <f t="shared" si="4"/>
        <v>1</v>
      </c>
      <c r="H41" s="47">
        <f t="shared" si="4"/>
        <v>0</v>
      </c>
      <c r="I41" s="47">
        <f t="shared" si="4"/>
        <v>1</v>
      </c>
      <c r="J41" s="192">
        <f t="shared" si="4"/>
        <v>1</v>
      </c>
      <c r="K41" s="193">
        <f t="shared" si="4"/>
        <v>0</v>
      </c>
      <c r="L41" s="1"/>
      <c r="M41" s="1"/>
      <c r="N41" s="1"/>
      <c r="O41" s="1"/>
    </row>
    <row r="42" spans="1:15" ht="13.5" customHeight="1">
      <c r="A42" s="293"/>
      <c r="B42" s="191" t="s">
        <v>6</v>
      </c>
      <c r="C42" s="47">
        <f t="shared" si="4"/>
        <v>3</v>
      </c>
      <c r="D42" s="47">
        <f t="shared" si="4"/>
        <v>0</v>
      </c>
      <c r="E42" s="192">
        <f t="shared" si="4"/>
        <v>1</v>
      </c>
      <c r="F42" s="193">
        <f t="shared" si="4"/>
        <v>-2</v>
      </c>
      <c r="G42" s="47">
        <f t="shared" si="4"/>
        <v>1</v>
      </c>
      <c r="H42" s="47">
        <f t="shared" si="4"/>
        <v>0</v>
      </c>
      <c r="I42" s="47">
        <f t="shared" si="4"/>
        <v>4</v>
      </c>
      <c r="J42" s="192">
        <f t="shared" si="4"/>
        <v>4</v>
      </c>
      <c r="K42" s="193">
        <f t="shared" si="4"/>
        <v>0</v>
      </c>
      <c r="L42" s="1"/>
      <c r="M42" s="1"/>
      <c r="N42" s="1"/>
      <c r="O42" s="1"/>
    </row>
    <row r="43" spans="1:15" ht="13.5" customHeight="1">
      <c r="A43" s="293"/>
      <c r="B43" s="191" t="s">
        <v>7</v>
      </c>
      <c r="C43" s="47">
        <f t="shared" si="4"/>
        <v>2</v>
      </c>
      <c r="D43" s="47">
        <f t="shared" si="4"/>
        <v>-1</v>
      </c>
      <c r="E43" s="192">
        <f t="shared" si="4"/>
        <v>0</v>
      </c>
      <c r="F43" s="193">
        <f t="shared" si="4"/>
        <v>-1</v>
      </c>
      <c r="G43" s="47">
        <f t="shared" si="4"/>
        <v>3</v>
      </c>
      <c r="H43" s="47">
        <f t="shared" si="4"/>
        <v>1</v>
      </c>
      <c r="I43" s="47">
        <f t="shared" si="4"/>
        <v>-1</v>
      </c>
      <c r="J43" s="192">
        <f t="shared" si="4"/>
        <v>1</v>
      </c>
      <c r="K43" s="193">
        <f t="shared" si="4"/>
        <v>-1</v>
      </c>
      <c r="L43" s="1"/>
      <c r="M43" s="1"/>
      <c r="N43" s="1"/>
      <c r="O43" s="1"/>
    </row>
    <row r="44" spans="1:15" ht="13.5" customHeight="1">
      <c r="A44" s="293"/>
      <c r="B44" s="191" t="s">
        <v>8</v>
      </c>
      <c r="C44" s="47">
        <f t="shared" si="4"/>
        <v>1</v>
      </c>
      <c r="D44" s="47">
        <f t="shared" si="4"/>
        <v>0</v>
      </c>
      <c r="E44" s="192">
        <f t="shared" si="4"/>
        <v>0</v>
      </c>
      <c r="F44" s="193">
        <f t="shared" si="4"/>
        <v>0</v>
      </c>
      <c r="G44" s="47">
        <f t="shared" si="4"/>
        <v>1</v>
      </c>
      <c r="H44" s="47">
        <f t="shared" si="4"/>
        <v>0</v>
      </c>
      <c r="I44" s="47">
        <f t="shared" si="4"/>
        <v>0</v>
      </c>
      <c r="J44" s="192">
        <f t="shared" si="4"/>
        <v>1</v>
      </c>
      <c r="K44" s="193">
        <f t="shared" si="4"/>
        <v>-1</v>
      </c>
      <c r="L44" s="1"/>
      <c r="M44" s="1"/>
      <c r="N44" s="1"/>
      <c r="O44" s="1"/>
    </row>
    <row r="45" spans="1:15" ht="13.5" customHeight="1">
      <c r="A45" s="293"/>
      <c r="B45" s="191" t="s">
        <v>9</v>
      </c>
      <c r="C45" s="47">
        <f t="shared" si="4"/>
        <v>-3</v>
      </c>
      <c r="D45" s="47">
        <f t="shared" si="4"/>
        <v>0</v>
      </c>
      <c r="E45" s="192">
        <f t="shared" si="4"/>
        <v>1</v>
      </c>
      <c r="F45" s="193">
        <f t="shared" si="4"/>
        <v>-1</v>
      </c>
      <c r="G45" s="47">
        <f t="shared" si="4"/>
        <v>-2</v>
      </c>
      <c r="H45" s="47">
        <f t="shared" si="4"/>
        <v>1</v>
      </c>
      <c r="I45" s="47">
        <f t="shared" si="4"/>
        <v>-2</v>
      </c>
      <c r="J45" s="192">
        <f t="shared" si="4"/>
        <v>-1</v>
      </c>
      <c r="K45" s="193">
        <f t="shared" si="4"/>
        <v>-1</v>
      </c>
      <c r="L45" s="1"/>
      <c r="M45" s="1"/>
      <c r="N45" s="1"/>
      <c r="O45" s="1"/>
    </row>
    <row r="46" spans="1:15" ht="13.5" customHeight="1">
      <c r="A46" s="293"/>
      <c r="B46" s="191" t="s">
        <v>10</v>
      </c>
      <c r="C46" s="47">
        <f t="shared" si="4"/>
        <v>4</v>
      </c>
      <c r="D46" s="47">
        <f t="shared" si="4"/>
        <v>3</v>
      </c>
      <c r="E46" s="192">
        <f t="shared" si="4"/>
        <v>1</v>
      </c>
      <c r="F46" s="193">
        <f t="shared" si="4"/>
        <v>2</v>
      </c>
      <c r="G46" s="47">
        <f t="shared" si="4"/>
        <v>0</v>
      </c>
      <c r="H46" s="47">
        <f t="shared" si="4"/>
        <v>1</v>
      </c>
      <c r="I46" s="47">
        <f t="shared" si="4"/>
        <v>0</v>
      </c>
      <c r="J46" s="192">
        <f t="shared" si="4"/>
        <v>0</v>
      </c>
      <c r="K46" s="193">
        <f t="shared" si="4"/>
        <v>0</v>
      </c>
      <c r="L46" s="1"/>
      <c r="M46" s="1"/>
      <c r="N46" s="1"/>
      <c r="O46" s="1"/>
    </row>
    <row r="47" spans="1:15" ht="13.5" customHeight="1">
      <c r="A47" s="293"/>
      <c r="B47" s="191" t="s">
        <v>11</v>
      </c>
      <c r="C47" s="47">
        <f t="shared" si="4"/>
        <v>6</v>
      </c>
      <c r="D47" s="47">
        <f t="shared" si="4"/>
        <v>0</v>
      </c>
      <c r="E47" s="192">
        <f t="shared" si="4"/>
        <v>-1</v>
      </c>
      <c r="F47" s="193">
        <f t="shared" si="4"/>
        <v>2</v>
      </c>
      <c r="G47" s="47">
        <f t="shared" si="4"/>
        <v>1</v>
      </c>
      <c r="H47" s="47">
        <f t="shared" si="4"/>
        <v>3</v>
      </c>
      <c r="I47" s="47">
        <f t="shared" si="4"/>
        <v>3</v>
      </c>
      <c r="J47" s="192">
        <f t="shared" si="4"/>
        <v>2</v>
      </c>
      <c r="K47" s="193">
        <f t="shared" si="4"/>
        <v>0</v>
      </c>
      <c r="L47" s="1"/>
      <c r="M47" s="1"/>
      <c r="N47" s="1"/>
      <c r="O47" s="1"/>
    </row>
    <row r="48" spans="1:15" ht="13.5" customHeight="1">
      <c r="A48" s="293"/>
      <c r="B48" s="194" t="s">
        <v>230</v>
      </c>
      <c r="C48" s="49">
        <f>IF(AND(C32="-",C19="-"),"-",SUBSTITUTE(C32,"-",0)-SUBSTITUTE(C19,"-",0))</f>
        <v>3</v>
      </c>
      <c r="D48" s="49">
        <f t="shared" si="4"/>
        <v>0</v>
      </c>
      <c r="E48" s="195">
        <f t="shared" si="4"/>
        <v>-1</v>
      </c>
      <c r="F48" s="196">
        <f t="shared" si="4"/>
        <v>0</v>
      </c>
      <c r="G48" s="49">
        <f t="shared" si="4"/>
        <v>3</v>
      </c>
      <c r="H48" s="49">
        <f t="shared" si="4"/>
        <v>0</v>
      </c>
      <c r="I48" s="49">
        <f t="shared" si="4"/>
        <v>1</v>
      </c>
      <c r="J48" s="195">
        <f t="shared" si="4"/>
        <v>1</v>
      </c>
      <c r="K48" s="196">
        <f t="shared" si="4"/>
        <v>-2</v>
      </c>
      <c r="L48" s="1"/>
      <c r="M48" s="1"/>
      <c r="N48" s="1"/>
      <c r="O48" s="1"/>
    </row>
    <row r="49" spans="1:15" ht="12" customHeight="1">
      <c r="A49" s="12"/>
      <c r="B49" s="4"/>
      <c r="C49" s="11"/>
      <c r="D49" s="26"/>
      <c r="E49" s="26"/>
      <c r="F49" s="26"/>
      <c r="G49" s="26"/>
      <c r="H49" s="26"/>
      <c r="I49" s="26"/>
      <c r="J49" s="26"/>
      <c r="K49" s="26"/>
      <c r="L49" s="1"/>
      <c r="M49" s="1"/>
      <c r="N49" s="1"/>
      <c r="O49" s="1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3.5"/>
    <row r="63" ht="13.5"/>
    <row r="64" ht="13.5"/>
    <row r="65" ht="13.5"/>
    <row r="66" ht="13.5"/>
    <row r="67" spans="1:15" ht="12">
      <c r="A67" s="23"/>
      <c r="B67" s="1"/>
      <c r="C67" s="2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">
      <c r="A68" s="23"/>
      <c r="B68" s="1"/>
      <c r="C68" s="2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">
      <c r="A69" s="23"/>
      <c r="B69" s="1"/>
      <c r="C69" s="2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">
      <c r="A70" s="23"/>
      <c r="B70" s="1"/>
      <c r="C70" s="2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">
      <c r="A71" s="2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">
      <c r="A72" s="2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">
      <c r="A73" s="2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">
      <c r="A74" s="2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">
      <c r="A75" s="2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">
      <c r="A76" s="2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">
      <c r="A77" s="23"/>
      <c r="B77" s="1"/>
      <c r="C77" s="2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">
      <c r="A78" s="2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">
      <c r="A79" s="2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">
      <c r="A80" s="2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">
      <c r="A81" s="2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">
      <c r="A82" s="2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">
      <c r="A83" s="2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">
      <c r="A84" s="23"/>
      <c r="B84" s="1"/>
      <c r="C84" s="2"/>
      <c r="D84" s="2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</row>
    <row r="85" spans="1:15" ht="12">
      <c r="A85" s="23"/>
      <c r="B85" s="1"/>
      <c r="C85" s="22"/>
      <c r="D85" s="2"/>
      <c r="E85" s="2"/>
      <c r="F85" s="2"/>
      <c r="G85" s="1"/>
      <c r="H85" s="10"/>
      <c r="I85" s="10"/>
      <c r="J85" s="1"/>
      <c r="K85" s="1"/>
      <c r="L85" s="1"/>
      <c r="M85" s="1"/>
      <c r="N85" s="1"/>
      <c r="O85" s="1"/>
    </row>
    <row r="86" spans="1:15" ht="12">
      <c r="A86" s="23"/>
      <c r="B86" s="1"/>
      <c r="C86" s="1"/>
      <c r="D86" s="1"/>
      <c r="E86" s="1"/>
      <c r="F86" s="1"/>
      <c r="G86" s="1"/>
      <c r="H86" s="10"/>
      <c r="I86" s="10"/>
      <c r="J86" s="1"/>
      <c r="K86" s="1"/>
      <c r="L86" s="1"/>
      <c r="M86" s="1"/>
      <c r="N86" s="1"/>
      <c r="O86" s="1"/>
    </row>
    <row r="87" spans="1:15" ht="12">
      <c r="A87" s="23"/>
      <c r="B87" s="1"/>
      <c r="C87" s="1"/>
      <c r="D87" s="1"/>
      <c r="E87" s="1"/>
      <c r="F87" s="1"/>
      <c r="G87" s="1"/>
      <c r="H87" s="10"/>
      <c r="I87" s="10"/>
      <c r="J87" s="1"/>
      <c r="K87" s="1"/>
      <c r="L87" s="1"/>
      <c r="M87" s="1"/>
      <c r="N87" s="1"/>
      <c r="O87" s="1"/>
    </row>
  </sheetData>
  <mergeCells count="12">
    <mergeCell ref="A1:K1"/>
    <mergeCell ref="C5:C6"/>
    <mergeCell ref="D5:D6"/>
    <mergeCell ref="J5:J6"/>
    <mergeCell ref="K5:K6"/>
    <mergeCell ref="I5:I6"/>
    <mergeCell ref="A36:A48"/>
    <mergeCell ref="A7:A32"/>
    <mergeCell ref="G5:G6"/>
    <mergeCell ref="H5:H6"/>
    <mergeCell ref="E5:E6"/>
    <mergeCell ref="F5:F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83"/>
  <sheetViews>
    <sheetView zoomScale="85" zoomScaleNormal="85" workbookViewId="0" topLeftCell="A1">
      <selection activeCell="A1" sqref="A1:P1"/>
    </sheetView>
  </sheetViews>
  <sheetFormatPr defaultColWidth="9.00390625" defaultRowHeight="13.5"/>
  <cols>
    <col min="1" max="1" width="3.00390625" style="32" customWidth="1"/>
    <col min="2" max="2" width="11.625" style="31" customWidth="1"/>
    <col min="3" max="16" width="4.875" style="31" customWidth="1"/>
    <col min="17" max="16384" width="9.00390625" style="31" customWidth="1"/>
  </cols>
  <sheetData>
    <row r="1" spans="1:20" ht="13.5">
      <c r="A1" s="277" t="s">
        <v>234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1"/>
      <c r="R1" s="1"/>
      <c r="S1" s="1"/>
      <c r="T1" s="1"/>
    </row>
    <row r="2" spans="1:20" ht="12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">
      <c r="A3" s="24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9"/>
      <c r="Q3" s="1"/>
      <c r="R3" s="1"/>
      <c r="S3" s="1"/>
      <c r="T3" s="1"/>
    </row>
    <row r="4" spans="1:20" ht="36.75" customHeight="1">
      <c r="A4" s="199"/>
      <c r="B4" s="5"/>
      <c r="C4" s="300" t="s">
        <v>107</v>
      </c>
      <c r="D4" s="300"/>
      <c r="E4" s="300" t="s">
        <v>108</v>
      </c>
      <c r="F4" s="300"/>
      <c r="G4" s="300" t="s">
        <v>109</v>
      </c>
      <c r="H4" s="300"/>
      <c r="I4" s="300" t="s">
        <v>110</v>
      </c>
      <c r="J4" s="300"/>
      <c r="K4" s="300" t="s">
        <v>111</v>
      </c>
      <c r="L4" s="300"/>
      <c r="M4" s="300" t="s">
        <v>112</v>
      </c>
      <c r="N4" s="300"/>
      <c r="O4" s="300" t="s">
        <v>113</v>
      </c>
      <c r="P4" s="300"/>
      <c r="Q4" s="1"/>
      <c r="R4" s="1"/>
      <c r="S4" s="1"/>
      <c r="T4" s="1"/>
    </row>
    <row r="5" spans="1:20" ht="21.75" customHeight="1">
      <c r="A5" s="134"/>
      <c r="B5" s="134" t="s">
        <v>30</v>
      </c>
      <c r="C5" s="201" t="s">
        <v>94</v>
      </c>
      <c r="D5" s="202" t="s">
        <v>235</v>
      </c>
      <c r="E5" s="201" t="s">
        <v>94</v>
      </c>
      <c r="F5" s="202" t="s">
        <v>235</v>
      </c>
      <c r="G5" s="201" t="s">
        <v>94</v>
      </c>
      <c r="H5" s="202" t="s">
        <v>235</v>
      </c>
      <c r="I5" s="201" t="s">
        <v>94</v>
      </c>
      <c r="J5" s="202" t="s">
        <v>235</v>
      </c>
      <c r="K5" s="201" t="s">
        <v>94</v>
      </c>
      <c r="L5" s="202" t="s">
        <v>235</v>
      </c>
      <c r="M5" s="201" t="s">
        <v>94</v>
      </c>
      <c r="N5" s="202" t="s">
        <v>235</v>
      </c>
      <c r="O5" s="201" t="s">
        <v>94</v>
      </c>
      <c r="P5" s="202" t="s">
        <v>235</v>
      </c>
      <c r="Q5" s="1"/>
      <c r="R5" s="1"/>
      <c r="S5" s="1"/>
      <c r="T5" s="1"/>
    </row>
    <row r="6" spans="1:20" ht="15.75" customHeight="1">
      <c r="A6" s="278" t="s">
        <v>19</v>
      </c>
      <c r="B6" s="27"/>
      <c r="C6" s="203"/>
      <c r="D6" s="204"/>
      <c r="E6" s="203"/>
      <c r="F6" s="204"/>
      <c r="G6" s="203"/>
      <c r="H6" s="204"/>
      <c r="I6" s="203"/>
      <c r="J6" s="204"/>
      <c r="K6" s="203"/>
      <c r="L6" s="204"/>
      <c r="M6" s="203"/>
      <c r="N6" s="204"/>
      <c r="O6" s="203"/>
      <c r="P6" s="204"/>
      <c r="Q6" s="1"/>
      <c r="R6" s="1"/>
      <c r="S6" s="1"/>
      <c r="T6" s="1"/>
    </row>
    <row r="7" spans="1:20" ht="15.75" customHeight="1">
      <c r="A7" s="279"/>
      <c r="B7" s="27" t="s">
        <v>229</v>
      </c>
      <c r="C7" s="205">
        <v>47</v>
      </c>
      <c r="D7" s="206">
        <v>7.6</v>
      </c>
      <c r="E7" s="205">
        <v>11</v>
      </c>
      <c r="F7" s="206">
        <v>18.3</v>
      </c>
      <c r="G7" s="205">
        <v>14</v>
      </c>
      <c r="H7" s="206">
        <v>8.6</v>
      </c>
      <c r="I7" s="205">
        <v>8</v>
      </c>
      <c r="J7" s="206">
        <v>5.8</v>
      </c>
      <c r="K7" s="205">
        <v>9</v>
      </c>
      <c r="L7" s="206">
        <v>6</v>
      </c>
      <c r="M7" s="205">
        <v>4</v>
      </c>
      <c r="N7" s="206">
        <v>4.8</v>
      </c>
      <c r="O7" s="205">
        <v>1</v>
      </c>
      <c r="P7" s="206">
        <v>3.8</v>
      </c>
      <c r="Q7" s="1"/>
      <c r="R7" s="1"/>
      <c r="S7" s="1"/>
      <c r="T7" s="1"/>
    </row>
    <row r="8" spans="1:20" ht="15.75" customHeight="1">
      <c r="A8" s="279"/>
      <c r="B8" s="27" t="s">
        <v>2</v>
      </c>
      <c r="C8" s="205">
        <v>47</v>
      </c>
      <c r="D8" s="206">
        <v>7.6</v>
      </c>
      <c r="E8" s="205">
        <v>11</v>
      </c>
      <c r="F8" s="206">
        <v>17.5</v>
      </c>
      <c r="G8" s="205">
        <v>12</v>
      </c>
      <c r="H8" s="206">
        <v>7.6</v>
      </c>
      <c r="I8" s="205">
        <v>10</v>
      </c>
      <c r="J8" s="206">
        <v>7.3</v>
      </c>
      <c r="K8" s="205">
        <v>10</v>
      </c>
      <c r="L8" s="206">
        <v>6.8</v>
      </c>
      <c r="M8" s="205">
        <v>3</v>
      </c>
      <c r="N8" s="206">
        <v>3.6</v>
      </c>
      <c r="O8" s="205">
        <v>1</v>
      </c>
      <c r="P8" s="206">
        <v>4</v>
      </c>
      <c r="Q8" s="1"/>
      <c r="R8" s="1"/>
      <c r="S8" s="1"/>
      <c r="T8" s="1"/>
    </row>
    <row r="9" spans="1:20" ht="15.75" customHeight="1">
      <c r="A9" s="279"/>
      <c r="B9" s="27" t="s">
        <v>3</v>
      </c>
      <c r="C9" s="205">
        <v>46</v>
      </c>
      <c r="D9" s="206">
        <v>7.5</v>
      </c>
      <c r="E9" s="205">
        <v>12</v>
      </c>
      <c r="F9" s="206">
        <v>19</v>
      </c>
      <c r="G9" s="205">
        <v>12</v>
      </c>
      <c r="H9" s="206">
        <v>7.9</v>
      </c>
      <c r="I9" s="205">
        <v>11</v>
      </c>
      <c r="J9" s="206">
        <v>7.9</v>
      </c>
      <c r="K9" s="205">
        <v>6</v>
      </c>
      <c r="L9" s="206">
        <v>4.1</v>
      </c>
      <c r="M9" s="205">
        <v>3</v>
      </c>
      <c r="N9" s="206">
        <v>3.4</v>
      </c>
      <c r="O9" s="205">
        <v>1</v>
      </c>
      <c r="P9" s="206">
        <v>4</v>
      </c>
      <c r="Q9" s="1"/>
      <c r="R9" s="1"/>
      <c r="S9" s="1"/>
      <c r="T9" s="1"/>
    </row>
    <row r="10" spans="1:20" ht="15.75" customHeight="1">
      <c r="A10" s="279"/>
      <c r="B10" s="27" t="s">
        <v>4</v>
      </c>
      <c r="C10" s="205">
        <v>50</v>
      </c>
      <c r="D10" s="206">
        <v>8</v>
      </c>
      <c r="E10" s="205">
        <v>14</v>
      </c>
      <c r="F10" s="206">
        <v>18.9</v>
      </c>
      <c r="G10" s="205">
        <v>14</v>
      </c>
      <c r="H10" s="206">
        <v>9.1</v>
      </c>
      <c r="I10" s="205">
        <v>9</v>
      </c>
      <c r="J10" s="206">
        <v>6.3</v>
      </c>
      <c r="K10" s="205">
        <v>8</v>
      </c>
      <c r="L10" s="206">
        <v>5.6</v>
      </c>
      <c r="M10" s="205">
        <v>3</v>
      </c>
      <c r="N10" s="206">
        <v>3.5</v>
      </c>
      <c r="O10" s="205">
        <v>1</v>
      </c>
      <c r="P10" s="206">
        <v>3.8</v>
      </c>
      <c r="Q10" s="1"/>
      <c r="R10" s="1"/>
      <c r="S10" s="1"/>
      <c r="T10" s="1"/>
    </row>
    <row r="11" spans="1:20" ht="15.75" customHeight="1">
      <c r="A11" s="279"/>
      <c r="B11" s="27" t="s">
        <v>5</v>
      </c>
      <c r="C11" s="205">
        <v>47</v>
      </c>
      <c r="D11" s="206">
        <v>7.3</v>
      </c>
      <c r="E11" s="205">
        <v>10</v>
      </c>
      <c r="F11" s="206">
        <v>13.9</v>
      </c>
      <c r="G11" s="205">
        <v>14</v>
      </c>
      <c r="H11" s="206">
        <v>8.8</v>
      </c>
      <c r="I11" s="205">
        <v>9</v>
      </c>
      <c r="J11" s="206">
        <v>6.1</v>
      </c>
      <c r="K11" s="205">
        <v>9</v>
      </c>
      <c r="L11" s="206">
        <v>6.3</v>
      </c>
      <c r="M11" s="205">
        <v>4</v>
      </c>
      <c r="N11" s="206">
        <v>4.7</v>
      </c>
      <c r="O11" s="205">
        <v>1</v>
      </c>
      <c r="P11" s="206">
        <v>3.2</v>
      </c>
      <c r="Q11" s="1"/>
      <c r="R11" s="1"/>
      <c r="S11" s="1"/>
      <c r="T11" s="1"/>
    </row>
    <row r="12" spans="1:20" ht="15.75" customHeight="1">
      <c r="A12" s="279"/>
      <c r="B12" s="27" t="s">
        <v>6</v>
      </c>
      <c r="C12" s="205">
        <v>49</v>
      </c>
      <c r="D12" s="206">
        <v>7.5</v>
      </c>
      <c r="E12" s="205">
        <v>10</v>
      </c>
      <c r="F12" s="206">
        <v>15.6</v>
      </c>
      <c r="G12" s="205">
        <v>16</v>
      </c>
      <c r="H12" s="206">
        <v>9.6</v>
      </c>
      <c r="I12" s="205">
        <v>9</v>
      </c>
      <c r="J12" s="206">
        <v>6.1</v>
      </c>
      <c r="K12" s="205">
        <v>9</v>
      </c>
      <c r="L12" s="206">
        <v>5.8</v>
      </c>
      <c r="M12" s="205">
        <v>3</v>
      </c>
      <c r="N12" s="206">
        <v>3.4</v>
      </c>
      <c r="O12" s="205">
        <v>1</v>
      </c>
      <c r="P12" s="206">
        <v>2.9</v>
      </c>
      <c r="Q12" s="1"/>
      <c r="R12" s="1"/>
      <c r="S12" s="1"/>
      <c r="T12" s="1"/>
    </row>
    <row r="13" spans="1:20" ht="15.75" customHeight="1">
      <c r="A13" s="279"/>
      <c r="B13" s="27" t="s">
        <v>7</v>
      </c>
      <c r="C13" s="205">
        <v>51</v>
      </c>
      <c r="D13" s="206">
        <v>7.9</v>
      </c>
      <c r="E13" s="205">
        <v>12</v>
      </c>
      <c r="F13" s="206">
        <v>18.2</v>
      </c>
      <c r="G13" s="205">
        <v>14</v>
      </c>
      <c r="H13" s="206">
        <v>8.5</v>
      </c>
      <c r="I13" s="205">
        <v>11</v>
      </c>
      <c r="J13" s="206">
        <v>7.7</v>
      </c>
      <c r="K13" s="205">
        <v>9</v>
      </c>
      <c r="L13" s="206">
        <v>6</v>
      </c>
      <c r="M13" s="205">
        <v>4</v>
      </c>
      <c r="N13" s="206">
        <v>4.4</v>
      </c>
      <c r="O13" s="205">
        <v>1</v>
      </c>
      <c r="P13" s="206">
        <v>2.9</v>
      </c>
      <c r="Q13" s="1"/>
      <c r="R13" s="1"/>
      <c r="S13" s="1"/>
      <c r="T13" s="1"/>
    </row>
    <row r="14" spans="1:20" ht="15.75" customHeight="1">
      <c r="A14" s="279"/>
      <c r="B14" s="27" t="s">
        <v>8</v>
      </c>
      <c r="C14" s="205">
        <v>49</v>
      </c>
      <c r="D14" s="206">
        <v>7.5</v>
      </c>
      <c r="E14" s="205">
        <v>11</v>
      </c>
      <c r="F14" s="206">
        <v>16.2</v>
      </c>
      <c r="G14" s="205">
        <v>12</v>
      </c>
      <c r="H14" s="206">
        <v>7.4</v>
      </c>
      <c r="I14" s="205">
        <v>10</v>
      </c>
      <c r="J14" s="206">
        <v>6.8</v>
      </c>
      <c r="K14" s="205">
        <v>8</v>
      </c>
      <c r="L14" s="206">
        <v>5.5</v>
      </c>
      <c r="M14" s="205">
        <v>7</v>
      </c>
      <c r="N14" s="206">
        <v>7.4</v>
      </c>
      <c r="O14" s="205">
        <v>1</v>
      </c>
      <c r="P14" s="206">
        <v>3</v>
      </c>
      <c r="Q14" s="1"/>
      <c r="R14" s="1"/>
      <c r="S14" s="1"/>
      <c r="T14" s="1"/>
    </row>
    <row r="15" spans="1:20" ht="15.75" customHeight="1">
      <c r="A15" s="279"/>
      <c r="B15" s="27" t="s">
        <v>9</v>
      </c>
      <c r="C15" s="205">
        <v>50</v>
      </c>
      <c r="D15" s="206">
        <v>7.6</v>
      </c>
      <c r="E15" s="205">
        <v>11</v>
      </c>
      <c r="F15" s="206">
        <v>15.7</v>
      </c>
      <c r="G15" s="205">
        <v>11</v>
      </c>
      <c r="H15" s="206">
        <v>6.8</v>
      </c>
      <c r="I15" s="205">
        <v>10</v>
      </c>
      <c r="J15" s="206">
        <v>6.6</v>
      </c>
      <c r="K15" s="205">
        <v>9</v>
      </c>
      <c r="L15" s="206">
        <v>6.2</v>
      </c>
      <c r="M15" s="205">
        <v>8</v>
      </c>
      <c r="N15" s="206">
        <v>8.1</v>
      </c>
      <c r="O15" s="205">
        <v>1</v>
      </c>
      <c r="P15" s="206">
        <v>3.4</v>
      </c>
      <c r="Q15" s="1"/>
      <c r="R15" s="1"/>
      <c r="S15" s="1"/>
      <c r="T15" s="1"/>
    </row>
    <row r="16" spans="1:20" ht="15.75" customHeight="1">
      <c r="A16" s="279"/>
      <c r="B16" s="27" t="s">
        <v>10</v>
      </c>
      <c r="C16" s="205">
        <v>47</v>
      </c>
      <c r="D16" s="206">
        <v>7.2</v>
      </c>
      <c r="E16" s="205">
        <v>11</v>
      </c>
      <c r="F16" s="206">
        <v>16.2</v>
      </c>
      <c r="G16" s="205">
        <v>12</v>
      </c>
      <c r="H16" s="206">
        <v>7.6</v>
      </c>
      <c r="I16" s="205">
        <v>11</v>
      </c>
      <c r="J16" s="206">
        <v>7.1</v>
      </c>
      <c r="K16" s="205">
        <v>7</v>
      </c>
      <c r="L16" s="206">
        <v>4.9</v>
      </c>
      <c r="M16" s="205">
        <v>6</v>
      </c>
      <c r="N16" s="206">
        <v>6.1</v>
      </c>
      <c r="O16" s="205">
        <v>0</v>
      </c>
      <c r="P16" s="206" t="s">
        <v>236</v>
      </c>
      <c r="Q16" s="1"/>
      <c r="R16" s="1"/>
      <c r="S16" s="1"/>
      <c r="T16" s="1"/>
    </row>
    <row r="17" spans="1:20" ht="15.75" customHeight="1">
      <c r="A17" s="279"/>
      <c r="B17" s="27" t="s">
        <v>11</v>
      </c>
      <c r="C17" s="205">
        <v>42</v>
      </c>
      <c r="D17" s="206">
        <v>6.5</v>
      </c>
      <c r="E17" s="205">
        <v>12</v>
      </c>
      <c r="F17" s="206">
        <v>17.9</v>
      </c>
      <c r="G17" s="205">
        <v>10</v>
      </c>
      <c r="H17" s="206">
        <v>6.4</v>
      </c>
      <c r="I17" s="205">
        <v>7</v>
      </c>
      <c r="J17" s="206">
        <v>4.6</v>
      </c>
      <c r="K17" s="205">
        <v>8</v>
      </c>
      <c r="L17" s="206">
        <v>5.6</v>
      </c>
      <c r="M17" s="205">
        <v>4</v>
      </c>
      <c r="N17" s="206">
        <v>4.3</v>
      </c>
      <c r="O17" s="205">
        <v>1</v>
      </c>
      <c r="P17" s="206">
        <v>3.2</v>
      </c>
      <c r="Q17" s="1"/>
      <c r="R17" s="1"/>
      <c r="S17" s="1"/>
      <c r="T17" s="1"/>
    </row>
    <row r="18" spans="1:20" ht="15.75" customHeight="1">
      <c r="A18" s="279"/>
      <c r="B18" s="30" t="s">
        <v>230</v>
      </c>
      <c r="C18" s="207">
        <v>44</v>
      </c>
      <c r="D18" s="208">
        <v>6.8</v>
      </c>
      <c r="E18" s="207">
        <v>8</v>
      </c>
      <c r="F18" s="208">
        <v>11.9</v>
      </c>
      <c r="G18" s="207">
        <v>12</v>
      </c>
      <c r="H18" s="208">
        <v>7.4</v>
      </c>
      <c r="I18" s="207">
        <v>10</v>
      </c>
      <c r="J18" s="208">
        <v>6.5</v>
      </c>
      <c r="K18" s="207">
        <v>8</v>
      </c>
      <c r="L18" s="208">
        <v>5.4</v>
      </c>
      <c r="M18" s="207">
        <v>4</v>
      </c>
      <c r="N18" s="208">
        <v>4.4</v>
      </c>
      <c r="O18" s="207">
        <v>2</v>
      </c>
      <c r="P18" s="208">
        <v>6.5</v>
      </c>
      <c r="Q18" s="1"/>
      <c r="R18" s="1"/>
      <c r="S18" s="1"/>
      <c r="T18" s="1"/>
    </row>
    <row r="19" spans="1:20" ht="15.75" customHeight="1">
      <c r="A19" s="279"/>
      <c r="B19" s="27"/>
      <c r="C19" s="180"/>
      <c r="D19" s="209"/>
      <c r="E19" s="180"/>
      <c r="F19" s="209"/>
      <c r="G19" s="180"/>
      <c r="H19" s="209"/>
      <c r="I19" s="180"/>
      <c r="J19" s="209"/>
      <c r="K19" s="180"/>
      <c r="L19" s="209"/>
      <c r="M19" s="180"/>
      <c r="N19" s="209"/>
      <c r="O19" s="180"/>
      <c r="P19" s="209"/>
      <c r="Q19" s="1"/>
      <c r="R19" s="1"/>
      <c r="S19" s="1"/>
      <c r="T19" s="1"/>
    </row>
    <row r="20" spans="1:20" ht="15.75" customHeight="1">
      <c r="A20" s="279"/>
      <c r="B20" s="27" t="s">
        <v>231</v>
      </c>
      <c r="C20" s="205">
        <v>45</v>
      </c>
      <c r="D20" s="206">
        <v>7</v>
      </c>
      <c r="E20" s="205">
        <v>7</v>
      </c>
      <c r="F20" s="206">
        <v>10.9</v>
      </c>
      <c r="G20" s="205">
        <v>14</v>
      </c>
      <c r="H20" s="206">
        <v>8.7</v>
      </c>
      <c r="I20" s="205">
        <v>11</v>
      </c>
      <c r="J20" s="206">
        <v>7.5</v>
      </c>
      <c r="K20" s="205">
        <v>9</v>
      </c>
      <c r="L20" s="206">
        <v>6.2</v>
      </c>
      <c r="M20" s="205">
        <v>5</v>
      </c>
      <c r="N20" s="206">
        <v>5.3</v>
      </c>
      <c r="O20" s="205">
        <v>1</v>
      </c>
      <c r="P20" s="206">
        <v>3.6</v>
      </c>
      <c r="Q20" s="9"/>
      <c r="R20" s="10"/>
      <c r="S20" s="10"/>
      <c r="T20" s="10"/>
    </row>
    <row r="21" spans="1:20" ht="15.75" customHeight="1">
      <c r="A21" s="279"/>
      <c r="B21" s="27" t="s">
        <v>2</v>
      </c>
      <c r="C21" s="205">
        <v>45</v>
      </c>
      <c r="D21" s="206">
        <v>7.1</v>
      </c>
      <c r="E21" s="205">
        <v>10</v>
      </c>
      <c r="F21" s="206">
        <v>15.6</v>
      </c>
      <c r="G21" s="205">
        <v>12</v>
      </c>
      <c r="H21" s="206">
        <v>7.8</v>
      </c>
      <c r="I21" s="205">
        <v>10</v>
      </c>
      <c r="J21" s="206">
        <v>6.8</v>
      </c>
      <c r="K21" s="205">
        <v>9</v>
      </c>
      <c r="L21" s="206">
        <v>6.3</v>
      </c>
      <c r="M21" s="205">
        <v>4</v>
      </c>
      <c r="N21" s="206">
        <v>4.3</v>
      </c>
      <c r="O21" s="205">
        <v>1</v>
      </c>
      <c r="P21" s="206">
        <v>3.3</v>
      </c>
      <c r="Q21" s="9"/>
      <c r="R21" s="10"/>
      <c r="S21" s="10"/>
      <c r="T21" s="10"/>
    </row>
    <row r="22" spans="1:20" ht="15.75" customHeight="1">
      <c r="A22" s="279"/>
      <c r="B22" s="27" t="s">
        <v>3</v>
      </c>
      <c r="C22" s="205">
        <v>44</v>
      </c>
      <c r="D22" s="206">
        <v>7</v>
      </c>
      <c r="E22" s="205">
        <v>7</v>
      </c>
      <c r="F22" s="206">
        <v>12.1</v>
      </c>
      <c r="G22" s="205">
        <v>13</v>
      </c>
      <c r="H22" s="206">
        <v>8.9</v>
      </c>
      <c r="I22" s="205">
        <v>11</v>
      </c>
      <c r="J22" s="206">
        <v>7.5</v>
      </c>
      <c r="K22" s="205">
        <v>7</v>
      </c>
      <c r="L22" s="206">
        <v>4.7</v>
      </c>
      <c r="M22" s="205">
        <v>5</v>
      </c>
      <c r="N22" s="206">
        <v>5.2</v>
      </c>
      <c r="O22" s="205">
        <v>1</v>
      </c>
      <c r="P22" s="206">
        <v>3.1</v>
      </c>
      <c r="Q22" s="9"/>
      <c r="R22" s="10"/>
      <c r="S22" s="10"/>
      <c r="T22" s="10"/>
    </row>
    <row r="23" spans="1:20" ht="15.75" customHeight="1">
      <c r="A23" s="279"/>
      <c r="B23" s="27" t="s">
        <v>4</v>
      </c>
      <c r="C23" s="205">
        <v>41</v>
      </c>
      <c r="D23" s="206">
        <v>6.5</v>
      </c>
      <c r="E23" s="205">
        <v>10</v>
      </c>
      <c r="F23" s="206">
        <v>16.4</v>
      </c>
      <c r="G23" s="205">
        <v>12</v>
      </c>
      <c r="H23" s="206">
        <v>8.2</v>
      </c>
      <c r="I23" s="205">
        <v>8</v>
      </c>
      <c r="J23" s="206">
        <v>5.4</v>
      </c>
      <c r="K23" s="205">
        <v>5</v>
      </c>
      <c r="L23" s="206">
        <v>3.5</v>
      </c>
      <c r="M23" s="205">
        <v>5</v>
      </c>
      <c r="N23" s="206">
        <v>5.1</v>
      </c>
      <c r="O23" s="205">
        <v>1</v>
      </c>
      <c r="P23" s="206">
        <v>3.3</v>
      </c>
      <c r="Q23" s="9"/>
      <c r="R23" s="10"/>
      <c r="S23" s="10"/>
      <c r="T23" s="10"/>
    </row>
    <row r="24" spans="1:20" ht="15.75" customHeight="1">
      <c r="A24" s="279"/>
      <c r="B24" s="27" t="s">
        <v>5</v>
      </c>
      <c r="C24" s="205">
        <v>49</v>
      </c>
      <c r="D24" s="206">
        <v>7.6</v>
      </c>
      <c r="E24" s="205">
        <v>14</v>
      </c>
      <c r="F24" s="206">
        <v>21.5</v>
      </c>
      <c r="G24" s="205">
        <v>12</v>
      </c>
      <c r="H24" s="206">
        <v>7.9</v>
      </c>
      <c r="I24" s="205">
        <v>9</v>
      </c>
      <c r="J24" s="206">
        <v>6</v>
      </c>
      <c r="K24" s="205">
        <v>7</v>
      </c>
      <c r="L24" s="206">
        <v>4.8</v>
      </c>
      <c r="M24" s="205">
        <v>5</v>
      </c>
      <c r="N24" s="206">
        <v>5.1</v>
      </c>
      <c r="O24" s="205">
        <v>1</v>
      </c>
      <c r="P24" s="206">
        <v>2.9</v>
      </c>
      <c r="Q24" s="9"/>
      <c r="R24" s="9"/>
      <c r="S24" s="9"/>
      <c r="T24" s="10"/>
    </row>
    <row r="25" spans="1:20" ht="15.75" customHeight="1">
      <c r="A25" s="279"/>
      <c r="B25" s="27" t="s">
        <v>6</v>
      </c>
      <c r="C25" s="205">
        <v>55</v>
      </c>
      <c r="D25" s="206">
        <v>8.4</v>
      </c>
      <c r="E25" s="205">
        <v>12</v>
      </c>
      <c r="F25" s="206">
        <v>18.2</v>
      </c>
      <c r="G25" s="205">
        <v>15</v>
      </c>
      <c r="H25" s="206">
        <v>9.4</v>
      </c>
      <c r="I25" s="205">
        <v>13</v>
      </c>
      <c r="J25" s="206">
        <v>8.6</v>
      </c>
      <c r="K25" s="205">
        <v>9</v>
      </c>
      <c r="L25" s="206">
        <v>6.1</v>
      </c>
      <c r="M25" s="205">
        <v>6</v>
      </c>
      <c r="N25" s="206">
        <v>6.1</v>
      </c>
      <c r="O25" s="205">
        <v>0</v>
      </c>
      <c r="P25" s="206" t="s">
        <v>236</v>
      </c>
      <c r="Q25" s="9"/>
      <c r="R25" s="10"/>
      <c r="S25" s="10"/>
      <c r="T25" s="10"/>
    </row>
    <row r="26" spans="1:20" ht="15.75" customHeight="1">
      <c r="A26" s="279"/>
      <c r="B26" s="27" t="s">
        <v>7</v>
      </c>
      <c r="C26" s="205">
        <v>53</v>
      </c>
      <c r="D26" s="206">
        <v>7.9</v>
      </c>
      <c r="E26" s="205">
        <v>11</v>
      </c>
      <c r="F26" s="206">
        <v>15.9</v>
      </c>
      <c r="G26" s="205">
        <v>11</v>
      </c>
      <c r="H26" s="206">
        <v>6.8</v>
      </c>
      <c r="I26" s="205">
        <v>16</v>
      </c>
      <c r="J26" s="206">
        <v>10.1</v>
      </c>
      <c r="K26" s="205">
        <v>8</v>
      </c>
      <c r="L26" s="206">
        <v>5.6</v>
      </c>
      <c r="M26" s="205">
        <v>7</v>
      </c>
      <c r="N26" s="206">
        <v>6.9</v>
      </c>
      <c r="O26" s="205">
        <v>0</v>
      </c>
      <c r="P26" s="206" t="s">
        <v>236</v>
      </c>
      <c r="Q26" s="9"/>
      <c r="R26" s="10"/>
      <c r="S26" s="10"/>
      <c r="T26" s="10"/>
    </row>
    <row r="27" spans="1:20" ht="15.75" customHeight="1">
      <c r="A27" s="279"/>
      <c r="B27" s="27" t="s">
        <v>8</v>
      </c>
      <c r="C27" s="205">
        <v>49</v>
      </c>
      <c r="D27" s="206">
        <v>7.4</v>
      </c>
      <c r="E27" s="205">
        <v>13</v>
      </c>
      <c r="F27" s="206">
        <v>20</v>
      </c>
      <c r="G27" s="205">
        <v>11</v>
      </c>
      <c r="H27" s="206">
        <v>6.9</v>
      </c>
      <c r="I27" s="205">
        <v>12</v>
      </c>
      <c r="J27" s="206">
        <v>7.7</v>
      </c>
      <c r="K27" s="205">
        <v>9</v>
      </c>
      <c r="L27" s="206">
        <v>6.4</v>
      </c>
      <c r="M27" s="205">
        <v>5</v>
      </c>
      <c r="N27" s="206">
        <v>4.7</v>
      </c>
      <c r="O27" s="205">
        <v>0</v>
      </c>
      <c r="P27" s="206" t="s">
        <v>236</v>
      </c>
      <c r="Q27" s="9"/>
      <c r="R27" s="10"/>
      <c r="S27" s="10"/>
      <c r="T27" s="10"/>
    </row>
    <row r="28" spans="1:20" ht="15.75" customHeight="1">
      <c r="A28" s="279"/>
      <c r="B28" s="27" t="s">
        <v>9</v>
      </c>
      <c r="C28" s="205">
        <v>47</v>
      </c>
      <c r="D28" s="206">
        <v>7.2</v>
      </c>
      <c r="E28" s="205">
        <v>12</v>
      </c>
      <c r="F28" s="206">
        <v>18.5</v>
      </c>
      <c r="G28" s="205">
        <v>12</v>
      </c>
      <c r="H28" s="206">
        <v>7.8</v>
      </c>
      <c r="I28" s="205">
        <v>9</v>
      </c>
      <c r="J28" s="206">
        <v>6</v>
      </c>
      <c r="K28" s="205">
        <v>9</v>
      </c>
      <c r="L28" s="206">
        <v>6.2</v>
      </c>
      <c r="M28" s="205">
        <v>6</v>
      </c>
      <c r="N28" s="206">
        <v>5.8</v>
      </c>
      <c r="O28" s="205">
        <v>1</v>
      </c>
      <c r="P28" s="206">
        <v>3.3</v>
      </c>
      <c r="Q28" s="9"/>
      <c r="R28" s="10"/>
      <c r="S28" s="10"/>
      <c r="T28" s="10"/>
    </row>
    <row r="29" spans="1:20" ht="15.75" customHeight="1">
      <c r="A29" s="279"/>
      <c r="B29" s="27" t="s">
        <v>10</v>
      </c>
      <c r="C29" s="205">
        <v>52</v>
      </c>
      <c r="D29" s="206">
        <v>8</v>
      </c>
      <c r="E29" s="205">
        <v>12</v>
      </c>
      <c r="F29" s="206">
        <v>16.4</v>
      </c>
      <c r="G29" s="205">
        <v>14</v>
      </c>
      <c r="H29" s="206">
        <v>9</v>
      </c>
      <c r="I29" s="205">
        <v>12</v>
      </c>
      <c r="J29" s="206">
        <v>7.9</v>
      </c>
      <c r="K29" s="205">
        <v>6</v>
      </c>
      <c r="L29" s="206">
        <v>4.1</v>
      </c>
      <c r="M29" s="205">
        <v>7</v>
      </c>
      <c r="N29" s="206">
        <v>7</v>
      </c>
      <c r="O29" s="205">
        <v>1</v>
      </c>
      <c r="P29" s="206">
        <v>4.2</v>
      </c>
      <c r="Q29" s="9"/>
      <c r="R29" s="10"/>
      <c r="S29" s="10"/>
      <c r="T29" s="10"/>
    </row>
    <row r="30" spans="1:20" ht="15.75" customHeight="1">
      <c r="A30" s="279"/>
      <c r="B30" s="27" t="s">
        <v>11</v>
      </c>
      <c r="C30" s="205">
        <v>51</v>
      </c>
      <c r="D30" s="206">
        <v>7.7</v>
      </c>
      <c r="E30" s="205">
        <v>13</v>
      </c>
      <c r="F30" s="206">
        <v>17.3</v>
      </c>
      <c r="G30" s="205">
        <v>14</v>
      </c>
      <c r="H30" s="206">
        <v>8.7</v>
      </c>
      <c r="I30" s="205">
        <v>10</v>
      </c>
      <c r="J30" s="206">
        <v>6.6</v>
      </c>
      <c r="K30" s="205">
        <v>8</v>
      </c>
      <c r="L30" s="206">
        <v>5.5</v>
      </c>
      <c r="M30" s="205">
        <v>6</v>
      </c>
      <c r="N30" s="206">
        <v>6.2</v>
      </c>
      <c r="O30" s="205">
        <v>0</v>
      </c>
      <c r="P30" s="206" t="s">
        <v>236</v>
      </c>
      <c r="Q30" s="9"/>
      <c r="R30" s="10"/>
      <c r="S30" s="10"/>
      <c r="T30" s="10"/>
    </row>
    <row r="31" spans="1:20" ht="15.75" customHeight="1" thickBot="1">
      <c r="A31" s="279"/>
      <c r="B31" s="27" t="s">
        <v>230</v>
      </c>
      <c r="C31" s="205">
        <v>48</v>
      </c>
      <c r="D31" s="206">
        <v>7.2</v>
      </c>
      <c r="E31" s="205">
        <v>10</v>
      </c>
      <c r="F31" s="206">
        <v>15.2</v>
      </c>
      <c r="G31" s="205">
        <v>16</v>
      </c>
      <c r="H31" s="206">
        <v>9.9</v>
      </c>
      <c r="I31" s="205">
        <v>7</v>
      </c>
      <c r="J31" s="206">
        <v>4.5</v>
      </c>
      <c r="K31" s="205">
        <v>10</v>
      </c>
      <c r="L31" s="206">
        <v>6.7</v>
      </c>
      <c r="M31" s="205">
        <v>5</v>
      </c>
      <c r="N31" s="206">
        <v>4.9</v>
      </c>
      <c r="O31" s="205">
        <v>0</v>
      </c>
      <c r="P31" s="206" t="s">
        <v>236</v>
      </c>
      <c r="Q31" s="1"/>
      <c r="R31" s="1"/>
      <c r="S31" s="1"/>
      <c r="T31" s="1"/>
    </row>
    <row r="32" spans="1:20" ht="15.75" customHeight="1" thickTop="1">
      <c r="A32" s="301" t="s">
        <v>141</v>
      </c>
      <c r="B32" s="210"/>
      <c r="C32" s="211"/>
      <c r="D32" s="212"/>
      <c r="E32" s="211"/>
      <c r="F32" s="212"/>
      <c r="G32" s="211"/>
      <c r="H32" s="212"/>
      <c r="I32" s="211"/>
      <c r="J32" s="212"/>
      <c r="K32" s="211"/>
      <c r="L32" s="212"/>
      <c r="M32" s="211"/>
      <c r="N32" s="212"/>
      <c r="O32" s="211"/>
      <c r="P32" s="212"/>
      <c r="Q32" s="1"/>
      <c r="R32" s="1"/>
      <c r="S32" s="1"/>
      <c r="T32" s="1"/>
    </row>
    <row r="33" spans="1:20" ht="15.75" customHeight="1">
      <c r="A33" s="301"/>
      <c r="B33" s="191" t="s">
        <v>231</v>
      </c>
      <c r="C33" s="213">
        <f aca="true" t="shared" si="0" ref="C33:P35">IF(C20*C7&lt;&gt;0,C20-C7,"  ")</f>
        <v>-2</v>
      </c>
      <c r="D33" s="214">
        <f t="shared" si="0"/>
        <v>-0.5999999999999996</v>
      </c>
      <c r="E33" s="213">
        <f t="shared" si="0"/>
        <v>-4</v>
      </c>
      <c r="F33" s="214">
        <f t="shared" si="0"/>
        <v>-7.4</v>
      </c>
      <c r="G33" s="213">
        <f t="shared" si="0"/>
        <v>0</v>
      </c>
      <c r="H33" s="214">
        <f t="shared" si="0"/>
        <v>0.09999999999999964</v>
      </c>
      <c r="I33" s="213">
        <f t="shared" si="0"/>
        <v>3</v>
      </c>
      <c r="J33" s="214">
        <f t="shared" si="0"/>
        <v>1.7000000000000002</v>
      </c>
      <c r="K33" s="213">
        <f t="shared" si="0"/>
        <v>0</v>
      </c>
      <c r="L33" s="214">
        <f t="shared" si="0"/>
        <v>0.20000000000000018</v>
      </c>
      <c r="M33" s="213">
        <f t="shared" si="0"/>
        <v>1</v>
      </c>
      <c r="N33" s="214">
        <f t="shared" si="0"/>
        <v>0.5</v>
      </c>
      <c r="O33" s="213">
        <f t="shared" si="0"/>
        <v>0</v>
      </c>
      <c r="P33" s="214">
        <f t="shared" si="0"/>
        <v>-0.19999999999999973</v>
      </c>
      <c r="Q33" s="1"/>
      <c r="R33" s="1"/>
      <c r="S33" s="1"/>
      <c r="T33" s="1"/>
    </row>
    <row r="34" spans="1:20" ht="15.75" customHeight="1">
      <c r="A34" s="301"/>
      <c r="B34" s="191" t="s">
        <v>2</v>
      </c>
      <c r="C34" s="213">
        <f t="shared" si="0"/>
        <v>-2</v>
      </c>
      <c r="D34" s="214">
        <f t="shared" si="0"/>
        <v>-0.5</v>
      </c>
      <c r="E34" s="213">
        <f t="shared" si="0"/>
        <v>-1</v>
      </c>
      <c r="F34" s="214">
        <f t="shared" si="0"/>
        <v>-1.9000000000000004</v>
      </c>
      <c r="G34" s="213">
        <f t="shared" si="0"/>
        <v>0</v>
      </c>
      <c r="H34" s="214">
        <f t="shared" si="0"/>
        <v>0.20000000000000018</v>
      </c>
      <c r="I34" s="213">
        <f t="shared" si="0"/>
        <v>0</v>
      </c>
      <c r="J34" s="214">
        <f t="shared" si="0"/>
        <v>-0.5</v>
      </c>
      <c r="K34" s="213">
        <f t="shared" si="0"/>
        <v>-1</v>
      </c>
      <c r="L34" s="214">
        <f>IF(L21*L8&lt;&gt;0,L21-L8,"  ")</f>
        <v>-0.5</v>
      </c>
      <c r="M34" s="213">
        <f t="shared" si="0"/>
        <v>1</v>
      </c>
      <c r="N34" s="214">
        <f t="shared" si="0"/>
        <v>0.6999999999999997</v>
      </c>
      <c r="O34" s="213">
        <f t="shared" si="0"/>
        <v>0</v>
      </c>
      <c r="P34" s="214">
        <f t="shared" si="0"/>
        <v>-0.7000000000000002</v>
      </c>
      <c r="Q34" s="1"/>
      <c r="R34" s="215" t="str">
        <f>IF(R21*R8&lt;&gt;0,R21-R8,"  ")</f>
        <v>  </v>
      </c>
      <c r="S34" s="1"/>
      <c r="T34" s="1"/>
    </row>
    <row r="35" spans="1:20" ht="15.75" customHeight="1">
      <c r="A35" s="301"/>
      <c r="B35" s="191" t="s">
        <v>3</v>
      </c>
      <c r="C35" s="213">
        <f t="shared" si="0"/>
        <v>-2</v>
      </c>
      <c r="D35" s="214">
        <f t="shared" si="0"/>
        <v>-0.5</v>
      </c>
      <c r="E35" s="213">
        <f t="shared" si="0"/>
        <v>-5</v>
      </c>
      <c r="F35" s="214">
        <f t="shared" si="0"/>
        <v>-6.9</v>
      </c>
      <c r="G35" s="213">
        <f t="shared" si="0"/>
        <v>1</v>
      </c>
      <c r="H35" s="214">
        <f t="shared" si="0"/>
        <v>1</v>
      </c>
      <c r="I35" s="213">
        <f t="shared" si="0"/>
        <v>0</v>
      </c>
      <c r="J35" s="214">
        <f t="shared" si="0"/>
        <v>-0.40000000000000036</v>
      </c>
      <c r="K35" s="213">
        <f>IF(K22*K9&lt;&gt;0,K22-K9,"  ")</f>
        <v>1</v>
      </c>
      <c r="L35" s="214">
        <f>IF(L22*L9&lt;&gt;0,L22-L9,"  ")</f>
        <v>0.6000000000000005</v>
      </c>
      <c r="M35" s="213">
        <f t="shared" si="0"/>
        <v>2</v>
      </c>
      <c r="N35" s="214">
        <f t="shared" si="0"/>
        <v>1.8000000000000003</v>
      </c>
      <c r="O35" s="213">
        <f t="shared" si="0"/>
        <v>0</v>
      </c>
      <c r="P35" s="214">
        <f t="shared" si="0"/>
        <v>-0.8999999999999999</v>
      </c>
      <c r="Q35" s="1"/>
      <c r="R35" s="1"/>
      <c r="S35" s="1"/>
      <c r="T35" s="1"/>
    </row>
    <row r="36" spans="1:20" ht="15.75" customHeight="1">
      <c r="A36" s="301"/>
      <c r="B36" s="191" t="s">
        <v>4</v>
      </c>
      <c r="C36" s="213">
        <f aca="true" t="shared" si="1" ref="C36:P44">IF(AND(C23="-",C10="-"),"-",SUBSTITUTE(C23,"-",0)-SUBSTITUTE(C10,"-",0))</f>
        <v>-9</v>
      </c>
      <c r="D36" s="214">
        <f t="shared" si="1"/>
        <v>-1.5</v>
      </c>
      <c r="E36" s="213">
        <f t="shared" si="1"/>
        <v>-4</v>
      </c>
      <c r="F36" s="214">
        <f t="shared" si="1"/>
        <v>-2.5</v>
      </c>
      <c r="G36" s="213">
        <f t="shared" si="1"/>
        <v>-2</v>
      </c>
      <c r="H36" s="214">
        <f t="shared" si="1"/>
        <v>-0.9000000000000004</v>
      </c>
      <c r="I36" s="213">
        <f t="shared" si="1"/>
        <v>-1</v>
      </c>
      <c r="J36" s="214">
        <f t="shared" si="1"/>
        <v>-0.8999999999999995</v>
      </c>
      <c r="K36" s="213">
        <f t="shared" si="1"/>
        <v>-3</v>
      </c>
      <c r="L36" s="214">
        <f t="shared" si="1"/>
        <v>-2.0999999999999996</v>
      </c>
      <c r="M36" s="213">
        <f t="shared" si="1"/>
        <v>2</v>
      </c>
      <c r="N36" s="214">
        <f t="shared" si="1"/>
        <v>1.5999999999999996</v>
      </c>
      <c r="O36" s="213">
        <f t="shared" si="1"/>
        <v>0</v>
      </c>
      <c r="P36" s="214">
        <f t="shared" si="1"/>
        <v>-0.5</v>
      </c>
      <c r="Q36" s="1"/>
      <c r="R36" s="1"/>
      <c r="S36" s="1"/>
      <c r="T36" s="1"/>
    </row>
    <row r="37" spans="1:20" ht="15.75" customHeight="1">
      <c r="A37" s="301"/>
      <c r="B37" s="191" t="s">
        <v>5</v>
      </c>
      <c r="C37" s="213">
        <f t="shared" si="1"/>
        <v>2</v>
      </c>
      <c r="D37" s="214">
        <f t="shared" si="1"/>
        <v>0.2999999999999998</v>
      </c>
      <c r="E37" s="213">
        <f t="shared" si="1"/>
        <v>4</v>
      </c>
      <c r="F37" s="214">
        <f t="shared" si="1"/>
        <v>7.6</v>
      </c>
      <c r="G37" s="213">
        <f t="shared" si="1"/>
        <v>-2</v>
      </c>
      <c r="H37" s="214">
        <f t="shared" si="1"/>
        <v>-0.9000000000000004</v>
      </c>
      <c r="I37" s="213">
        <f t="shared" si="1"/>
        <v>0</v>
      </c>
      <c r="J37" s="214">
        <f t="shared" si="1"/>
        <v>-0.09999999999999964</v>
      </c>
      <c r="K37" s="213">
        <f t="shared" si="1"/>
        <v>-2</v>
      </c>
      <c r="L37" s="214">
        <f t="shared" si="1"/>
        <v>-1.5</v>
      </c>
      <c r="M37" s="213">
        <f t="shared" si="1"/>
        <v>1</v>
      </c>
      <c r="N37" s="214">
        <f t="shared" si="1"/>
        <v>0.39999999999999947</v>
      </c>
      <c r="O37" s="213">
        <f t="shared" si="1"/>
        <v>0</v>
      </c>
      <c r="P37" s="214">
        <f t="shared" si="1"/>
        <v>-0.30000000000000027</v>
      </c>
      <c r="Q37" s="1"/>
      <c r="R37" s="1"/>
      <c r="S37" s="1"/>
      <c r="T37" s="1"/>
    </row>
    <row r="38" spans="1:20" ht="15.75" customHeight="1">
      <c r="A38" s="301"/>
      <c r="B38" s="191" t="s">
        <v>6</v>
      </c>
      <c r="C38" s="213">
        <f t="shared" si="1"/>
        <v>6</v>
      </c>
      <c r="D38" s="214">
        <f t="shared" si="1"/>
        <v>0.9000000000000004</v>
      </c>
      <c r="E38" s="213">
        <f t="shared" si="1"/>
        <v>2</v>
      </c>
      <c r="F38" s="214">
        <f t="shared" si="1"/>
        <v>2.5999999999999996</v>
      </c>
      <c r="G38" s="213">
        <f t="shared" si="1"/>
        <v>-1</v>
      </c>
      <c r="H38" s="214">
        <f t="shared" si="1"/>
        <v>-0.1999999999999993</v>
      </c>
      <c r="I38" s="213">
        <f t="shared" si="1"/>
        <v>4</v>
      </c>
      <c r="J38" s="214">
        <f t="shared" si="1"/>
        <v>2.5</v>
      </c>
      <c r="K38" s="213">
        <f t="shared" si="1"/>
        <v>0</v>
      </c>
      <c r="L38" s="214">
        <f t="shared" si="1"/>
        <v>0.2999999999999998</v>
      </c>
      <c r="M38" s="213">
        <f t="shared" si="1"/>
        <v>3</v>
      </c>
      <c r="N38" s="214">
        <f t="shared" si="1"/>
        <v>2.6999999999999997</v>
      </c>
      <c r="O38" s="213">
        <f t="shared" si="1"/>
        <v>-1</v>
      </c>
      <c r="P38" s="214">
        <f t="shared" si="1"/>
        <v>-2.9</v>
      </c>
      <c r="Q38" s="1"/>
      <c r="R38" s="1"/>
      <c r="S38" s="1"/>
      <c r="T38" s="1"/>
    </row>
    <row r="39" spans="1:20" ht="15.75" customHeight="1">
      <c r="A39" s="301"/>
      <c r="B39" s="191" t="s">
        <v>7</v>
      </c>
      <c r="C39" s="213">
        <f t="shared" si="1"/>
        <v>2</v>
      </c>
      <c r="D39" s="214">
        <f t="shared" si="1"/>
        <v>0</v>
      </c>
      <c r="E39" s="213">
        <f t="shared" si="1"/>
        <v>-1</v>
      </c>
      <c r="F39" s="214">
        <f t="shared" si="1"/>
        <v>-2.299999999999999</v>
      </c>
      <c r="G39" s="213">
        <f t="shared" si="1"/>
        <v>-3</v>
      </c>
      <c r="H39" s="214">
        <f t="shared" si="1"/>
        <v>-1.7000000000000002</v>
      </c>
      <c r="I39" s="213">
        <f t="shared" si="1"/>
        <v>5</v>
      </c>
      <c r="J39" s="214">
        <f t="shared" si="1"/>
        <v>2.3999999999999995</v>
      </c>
      <c r="K39" s="213">
        <f t="shared" si="1"/>
        <v>-1</v>
      </c>
      <c r="L39" s="214">
        <f t="shared" si="1"/>
        <v>-0.40000000000000036</v>
      </c>
      <c r="M39" s="213">
        <f t="shared" si="1"/>
        <v>3</v>
      </c>
      <c r="N39" s="214">
        <f t="shared" si="1"/>
        <v>2.5</v>
      </c>
      <c r="O39" s="213">
        <f t="shared" si="1"/>
        <v>-1</v>
      </c>
      <c r="P39" s="214">
        <f t="shared" si="1"/>
        <v>-2.9</v>
      </c>
      <c r="Q39" s="1"/>
      <c r="R39" s="1"/>
      <c r="S39" s="1"/>
      <c r="T39" s="1"/>
    </row>
    <row r="40" spans="1:20" ht="15.75" customHeight="1">
      <c r="A40" s="301"/>
      <c r="B40" s="191" t="s">
        <v>8</v>
      </c>
      <c r="C40" s="213">
        <f t="shared" si="1"/>
        <v>0</v>
      </c>
      <c r="D40" s="214">
        <f t="shared" si="1"/>
        <v>-0.09999999999999964</v>
      </c>
      <c r="E40" s="213">
        <f t="shared" si="1"/>
        <v>2</v>
      </c>
      <c r="F40" s="214">
        <f t="shared" si="1"/>
        <v>3.8000000000000007</v>
      </c>
      <c r="G40" s="213">
        <f t="shared" si="1"/>
        <v>-1</v>
      </c>
      <c r="H40" s="214">
        <f t="shared" si="1"/>
        <v>-0.5</v>
      </c>
      <c r="I40" s="213">
        <f t="shared" si="1"/>
        <v>2</v>
      </c>
      <c r="J40" s="214">
        <f t="shared" si="1"/>
        <v>0.9000000000000004</v>
      </c>
      <c r="K40" s="213">
        <f t="shared" si="1"/>
        <v>1</v>
      </c>
      <c r="L40" s="214">
        <f t="shared" si="1"/>
        <v>0.9000000000000004</v>
      </c>
      <c r="M40" s="213">
        <f t="shared" si="1"/>
        <v>-2</v>
      </c>
      <c r="N40" s="214">
        <f t="shared" si="1"/>
        <v>-2.7</v>
      </c>
      <c r="O40" s="213">
        <f t="shared" si="1"/>
        <v>-1</v>
      </c>
      <c r="P40" s="214">
        <f t="shared" si="1"/>
        <v>-3</v>
      </c>
      <c r="Q40" s="1"/>
      <c r="R40" s="1"/>
      <c r="S40" s="1"/>
      <c r="T40" s="1"/>
    </row>
    <row r="41" spans="1:20" ht="15.75" customHeight="1">
      <c r="A41" s="301"/>
      <c r="B41" s="191" t="s">
        <v>9</v>
      </c>
      <c r="C41" s="213">
        <f t="shared" si="1"/>
        <v>-3</v>
      </c>
      <c r="D41" s="214">
        <f t="shared" si="1"/>
        <v>-0.39999999999999947</v>
      </c>
      <c r="E41" s="213">
        <f t="shared" si="1"/>
        <v>1</v>
      </c>
      <c r="F41" s="214">
        <f t="shared" si="1"/>
        <v>2.8000000000000007</v>
      </c>
      <c r="G41" s="213">
        <f t="shared" si="1"/>
        <v>1</v>
      </c>
      <c r="H41" s="214">
        <f t="shared" si="1"/>
        <v>1</v>
      </c>
      <c r="I41" s="213">
        <f t="shared" si="1"/>
        <v>-1</v>
      </c>
      <c r="J41" s="214">
        <f t="shared" si="1"/>
        <v>-0.5999999999999996</v>
      </c>
      <c r="K41" s="213">
        <f t="shared" si="1"/>
        <v>0</v>
      </c>
      <c r="L41" s="214">
        <f t="shared" si="1"/>
        <v>0</v>
      </c>
      <c r="M41" s="213">
        <f t="shared" si="1"/>
        <v>-2</v>
      </c>
      <c r="N41" s="214">
        <f t="shared" si="1"/>
        <v>-2.3</v>
      </c>
      <c r="O41" s="213">
        <f t="shared" si="1"/>
        <v>0</v>
      </c>
      <c r="P41" s="214">
        <f t="shared" si="1"/>
        <v>-0.10000000000000009</v>
      </c>
      <c r="Q41" s="1"/>
      <c r="R41" s="1"/>
      <c r="S41" s="1"/>
      <c r="T41" s="1"/>
    </row>
    <row r="42" spans="1:20" ht="15.75" customHeight="1">
      <c r="A42" s="301"/>
      <c r="B42" s="191" t="s">
        <v>10</v>
      </c>
      <c r="C42" s="213">
        <f t="shared" si="1"/>
        <v>5</v>
      </c>
      <c r="D42" s="214">
        <f t="shared" si="1"/>
        <v>0.7999999999999998</v>
      </c>
      <c r="E42" s="213">
        <f t="shared" si="1"/>
        <v>1</v>
      </c>
      <c r="F42" s="214">
        <f t="shared" si="1"/>
        <v>0.1999999999999993</v>
      </c>
      <c r="G42" s="213">
        <f t="shared" si="1"/>
        <v>2</v>
      </c>
      <c r="H42" s="214">
        <f t="shared" si="1"/>
        <v>1.4000000000000004</v>
      </c>
      <c r="I42" s="213">
        <f t="shared" si="1"/>
        <v>1</v>
      </c>
      <c r="J42" s="214">
        <f t="shared" si="1"/>
        <v>0.8000000000000007</v>
      </c>
      <c r="K42" s="213">
        <f t="shared" si="1"/>
        <v>-1</v>
      </c>
      <c r="L42" s="214">
        <f t="shared" si="1"/>
        <v>-0.8000000000000007</v>
      </c>
      <c r="M42" s="213">
        <f t="shared" si="1"/>
        <v>1</v>
      </c>
      <c r="N42" s="214">
        <f t="shared" si="1"/>
        <v>0.9000000000000004</v>
      </c>
      <c r="O42" s="213">
        <f t="shared" si="1"/>
        <v>1</v>
      </c>
      <c r="P42" s="216">
        <f t="shared" si="1"/>
        <v>4.2</v>
      </c>
      <c r="Q42" s="1"/>
      <c r="R42" s="1"/>
      <c r="S42" s="1"/>
      <c r="T42" s="1"/>
    </row>
    <row r="43" spans="1:20" ht="15.75" customHeight="1">
      <c r="A43" s="301"/>
      <c r="B43" s="191" t="s">
        <v>11</v>
      </c>
      <c r="C43" s="213">
        <f t="shared" si="1"/>
        <v>9</v>
      </c>
      <c r="D43" s="214">
        <f t="shared" si="1"/>
        <v>1.2000000000000002</v>
      </c>
      <c r="E43" s="213">
        <f t="shared" si="1"/>
        <v>1</v>
      </c>
      <c r="F43" s="214">
        <f t="shared" si="1"/>
        <v>-0.5999999999999979</v>
      </c>
      <c r="G43" s="213">
        <f t="shared" si="1"/>
        <v>4</v>
      </c>
      <c r="H43" s="214">
        <f t="shared" si="1"/>
        <v>2.299999999999999</v>
      </c>
      <c r="I43" s="213">
        <f t="shared" si="1"/>
        <v>3</v>
      </c>
      <c r="J43" s="214">
        <f t="shared" si="1"/>
        <v>2</v>
      </c>
      <c r="K43" s="213">
        <f t="shared" si="1"/>
        <v>0</v>
      </c>
      <c r="L43" s="214">
        <f t="shared" si="1"/>
        <v>-0.09999999999999964</v>
      </c>
      <c r="M43" s="213">
        <f t="shared" si="1"/>
        <v>2</v>
      </c>
      <c r="N43" s="214">
        <f t="shared" si="1"/>
        <v>1.9000000000000004</v>
      </c>
      <c r="O43" s="213">
        <f t="shared" si="1"/>
        <v>-1</v>
      </c>
      <c r="P43" s="216">
        <f t="shared" si="1"/>
        <v>-3.2</v>
      </c>
      <c r="Q43" s="1"/>
      <c r="R43" s="1"/>
      <c r="S43" s="1"/>
      <c r="T43" s="1"/>
    </row>
    <row r="44" spans="1:20" ht="15.75" customHeight="1">
      <c r="A44" s="301"/>
      <c r="B44" s="194" t="s">
        <v>230</v>
      </c>
      <c r="C44" s="217">
        <f t="shared" si="1"/>
        <v>4</v>
      </c>
      <c r="D44" s="218">
        <f t="shared" si="1"/>
        <v>0.40000000000000036</v>
      </c>
      <c r="E44" s="217">
        <f t="shared" si="1"/>
        <v>2</v>
      </c>
      <c r="F44" s="218">
        <f t="shared" si="1"/>
        <v>3.299999999999999</v>
      </c>
      <c r="G44" s="217">
        <f t="shared" si="1"/>
        <v>4</v>
      </c>
      <c r="H44" s="218">
        <f t="shared" si="1"/>
        <v>2.5</v>
      </c>
      <c r="I44" s="217">
        <f t="shared" si="1"/>
        <v>-3</v>
      </c>
      <c r="J44" s="218">
        <f t="shared" si="1"/>
        <v>-2</v>
      </c>
      <c r="K44" s="217">
        <f t="shared" si="1"/>
        <v>2</v>
      </c>
      <c r="L44" s="218">
        <f t="shared" si="1"/>
        <v>1.2999999999999998</v>
      </c>
      <c r="M44" s="217">
        <f t="shared" si="1"/>
        <v>1</v>
      </c>
      <c r="N44" s="218">
        <f t="shared" si="1"/>
        <v>0.5</v>
      </c>
      <c r="O44" s="217">
        <f t="shared" si="1"/>
        <v>-2</v>
      </c>
      <c r="P44" s="218">
        <f t="shared" si="1"/>
        <v>-6.5</v>
      </c>
      <c r="Q44" s="1"/>
      <c r="R44" s="1"/>
      <c r="S44" s="1"/>
      <c r="T44" s="1"/>
    </row>
    <row r="45" spans="1:20" ht="12" customHeight="1">
      <c r="A45" s="12"/>
      <c r="B45" s="4"/>
      <c r="C45" s="26"/>
      <c r="D45" s="26"/>
      <c r="E45" s="26"/>
      <c r="F45" s="26"/>
      <c r="G45" s="26"/>
      <c r="H45" s="26"/>
      <c r="I45" s="26"/>
      <c r="J45" s="11"/>
      <c r="K45" s="26"/>
      <c r="L45" s="219"/>
      <c r="M45" s="26"/>
      <c r="N45" s="26"/>
      <c r="O45" s="26"/>
      <c r="P45" s="26"/>
      <c r="Q45" s="1"/>
      <c r="R45" s="1"/>
      <c r="S45" s="1"/>
      <c r="T45" s="1"/>
    </row>
    <row r="46" spans="9:10" ht="12" customHeight="1">
      <c r="I46" s="220"/>
      <c r="J46" s="220"/>
    </row>
    <row r="47" spans="9:10" ht="12" customHeight="1">
      <c r="I47" s="220"/>
      <c r="J47" s="220"/>
    </row>
    <row r="48" spans="9:10" ht="12" customHeight="1">
      <c r="I48" s="220"/>
      <c r="J48" s="220"/>
    </row>
    <row r="49" spans="9:10" ht="12" customHeight="1">
      <c r="I49" s="220"/>
      <c r="J49" s="220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3.5"/>
    <row r="59" ht="13.5"/>
    <row r="60" ht="13.5"/>
    <row r="61" ht="13.5"/>
    <row r="62" ht="13.5"/>
    <row r="63" spans="1:20" ht="12">
      <c r="A63" s="23"/>
      <c r="B63" s="1"/>
      <c r="C63" s="1"/>
      <c r="D63" s="1"/>
      <c r="E63" s="1"/>
      <c r="F63" s="1"/>
      <c r="G63" s="1"/>
      <c r="H63" s="1"/>
      <c r="I63" s="1"/>
      <c r="J63" s="22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">
      <c r="A64" s="23"/>
      <c r="B64" s="1"/>
      <c r="C64" s="1"/>
      <c r="D64" s="1"/>
      <c r="E64" s="1"/>
      <c r="F64" s="1"/>
      <c r="G64" s="1"/>
      <c r="H64" s="1"/>
      <c r="I64" s="1"/>
      <c r="J64" s="22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">
      <c r="A65" s="23"/>
      <c r="B65" s="1"/>
      <c r="C65" s="1"/>
      <c r="D65" s="1"/>
      <c r="E65" s="1"/>
      <c r="F65" s="1"/>
      <c r="G65" s="1"/>
      <c r="H65" s="1"/>
      <c r="I65" s="1"/>
      <c r="J65" s="22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">
      <c r="A66" s="23"/>
      <c r="B66" s="1"/>
      <c r="C66" s="1"/>
      <c r="D66" s="1"/>
      <c r="E66" s="1"/>
      <c r="F66" s="1"/>
      <c r="G66" s="1"/>
      <c r="H66" s="1"/>
      <c r="I66" s="1"/>
      <c r="J66" s="22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">
      <c r="A67" s="2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">
      <c r="A68" s="2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">
      <c r="A69" s="2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">
      <c r="A70" s="2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">
      <c r="A71" s="2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">
      <c r="A72" s="2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">
      <c r="A73" s="23"/>
      <c r="B73" s="1"/>
      <c r="C73" s="1"/>
      <c r="D73" s="1"/>
      <c r="E73" s="1"/>
      <c r="F73" s="1"/>
      <c r="G73" s="1"/>
      <c r="H73" s="1"/>
      <c r="I73" s="1"/>
      <c r="J73" s="22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">
      <c r="A74" s="2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">
      <c r="A75" s="2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">
      <c r="A76" s="2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">
      <c r="A77" s="2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">
      <c r="A78" s="2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">
      <c r="A79" s="2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">
      <c r="A80" s="23"/>
      <c r="B80" s="1"/>
      <c r="C80" s="2"/>
      <c r="D80" s="2"/>
      <c r="E80" s="2"/>
      <c r="F80" s="1"/>
      <c r="G80" s="1"/>
      <c r="H80" s="1"/>
      <c r="I80" s="1"/>
      <c r="J80" s="2"/>
      <c r="K80" s="2"/>
      <c r="L80" s="2"/>
      <c r="M80" s="2"/>
      <c r="N80" s="1"/>
      <c r="O80" s="1"/>
      <c r="P80" s="1"/>
      <c r="Q80" s="1"/>
      <c r="R80" s="1"/>
      <c r="S80" s="1"/>
      <c r="T80" s="1"/>
    </row>
    <row r="81" spans="1:20" ht="12">
      <c r="A81" s="23"/>
      <c r="B81" s="1"/>
      <c r="C81" s="2"/>
      <c r="D81" s="2"/>
      <c r="E81" s="2"/>
      <c r="F81" s="1"/>
      <c r="G81" s="10"/>
      <c r="H81" s="10"/>
      <c r="I81" s="1"/>
      <c r="J81" s="22"/>
      <c r="K81" s="2"/>
      <c r="L81" s="2"/>
      <c r="M81" s="2"/>
      <c r="N81" s="1"/>
      <c r="O81" s="1"/>
      <c r="P81" s="1"/>
      <c r="Q81" s="1"/>
      <c r="R81" s="1"/>
      <c r="S81" s="1"/>
      <c r="T81" s="1"/>
    </row>
    <row r="82" spans="1:20" ht="12">
      <c r="A82" s="23"/>
      <c r="B82" s="1"/>
      <c r="C82" s="1"/>
      <c r="D82" s="1"/>
      <c r="E82" s="1"/>
      <c r="F82" s="1"/>
      <c r="G82" s="10"/>
      <c r="H82" s="1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">
      <c r="A83" s="23"/>
      <c r="B83" s="1"/>
      <c r="C83" s="1"/>
      <c r="D83" s="1"/>
      <c r="E83" s="1"/>
      <c r="F83" s="1"/>
      <c r="G83" s="10"/>
      <c r="H83" s="1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</sheetData>
  <mergeCells count="10">
    <mergeCell ref="A32:A44"/>
    <mergeCell ref="A6:A31"/>
    <mergeCell ref="K4:L4"/>
    <mergeCell ref="M4:N4"/>
    <mergeCell ref="O4:P4"/>
    <mergeCell ref="A1:P1"/>
    <mergeCell ref="C4:D4"/>
    <mergeCell ref="E4:F4"/>
    <mergeCell ref="G4:H4"/>
    <mergeCell ref="I4:J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83"/>
  <sheetViews>
    <sheetView zoomScale="85" zoomScaleNormal="85" workbookViewId="0" topLeftCell="A1">
      <selection activeCell="A1" sqref="A1:P1"/>
    </sheetView>
  </sheetViews>
  <sheetFormatPr defaultColWidth="9.00390625" defaultRowHeight="13.5"/>
  <cols>
    <col min="1" max="1" width="3.00390625" style="32" customWidth="1"/>
    <col min="2" max="2" width="11.625" style="31" customWidth="1"/>
    <col min="3" max="16" width="4.875" style="31" customWidth="1"/>
    <col min="17" max="16384" width="9.00390625" style="31" customWidth="1"/>
  </cols>
  <sheetData>
    <row r="1" spans="1:20" ht="13.5">
      <c r="A1" s="277" t="s">
        <v>114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1"/>
      <c r="R1" s="1"/>
      <c r="S1" s="1"/>
      <c r="T1" s="1"/>
    </row>
    <row r="2" spans="1:20" ht="12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">
      <c r="A3" s="24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9"/>
      <c r="Q3" s="1"/>
      <c r="R3" s="1"/>
      <c r="S3" s="1"/>
      <c r="T3" s="1"/>
    </row>
    <row r="4" spans="1:20" ht="36.75" customHeight="1">
      <c r="A4" s="199"/>
      <c r="B4" s="5"/>
      <c r="C4" s="300" t="s">
        <v>107</v>
      </c>
      <c r="D4" s="300"/>
      <c r="E4" s="300" t="s">
        <v>108</v>
      </c>
      <c r="F4" s="300"/>
      <c r="G4" s="300" t="s">
        <v>109</v>
      </c>
      <c r="H4" s="300"/>
      <c r="I4" s="300" t="s">
        <v>110</v>
      </c>
      <c r="J4" s="300"/>
      <c r="K4" s="300" t="s">
        <v>111</v>
      </c>
      <c r="L4" s="300"/>
      <c r="M4" s="300" t="s">
        <v>112</v>
      </c>
      <c r="N4" s="300"/>
      <c r="O4" s="300" t="s">
        <v>113</v>
      </c>
      <c r="P4" s="300"/>
      <c r="Q4" s="1"/>
      <c r="R4" s="1"/>
      <c r="S4" s="1"/>
      <c r="T4" s="1"/>
    </row>
    <row r="5" spans="1:20" ht="21.75" customHeight="1">
      <c r="A5" s="134"/>
      <c r="B5" s="134" t="s">
        <v>30</v>
      </c>
      <c r="C5" s="201" t="s">
        <v>94</v>
      </c>
      <c r="D5" s="202" t="s">
        <v>235</v>
      </c>
      <c r="E5" s="201" t="s">
        <v>94</v>
      </c>
      <c r="F5" s="202" t="s">
        <v>235</v>
      </c>
      <c r="G5" s="201" t="s">
        <v>94</v>
      </c>
      <c r="H5" s="202" t="s">
        <v>235</v>
      </c>
      <c r="I5" s="201" t="s">
        <v>94</v>
      </c>
      <c r="J5" s="202" t="s">
        <v>235</v>
      </c>
      <c r="K5" s="201" t="s">
        <v>94</v>
      </c>
      <c r="L5" s="202" t="s">
        <v>235</v>
      </c>
      <c r="M5" s="201" t="s">
        <v>94</v>
      </c>
      <c r="N5" s="202" t="s">
        <v>235</v>
      </c>
      <c r="O5" s="201" t="s">
        <v>94</v>
      </c>
      <c r="P5" s="202" t="s">
        <v>235</v>
      </c>
      <c r="Q5" s="1"/>
      <c r="R5" s="1"/>
      <c r="S5" s="1"/>
      <c r="T5" s="1"/>
    </row>
    <row r="6" spans="1:20" ht="15.75" customHeight="1">
      <c r="A6" s="278" t="s">
        <v>19</v>
      </c>
      <c r="B6" s="27"/>
      <c r="C6" s="203"/>
      <c r="D6" s="204"/>
      <c r="E6" s="203"/>
      <c r="F6" s="204"/>
      <c r="G6" s="203"/>
      <c r="H6" s="204"/>
      <c r="I6" s="203"/>
      <c r="J6" s="204"/>
      <c r="K6" s="203"/>
      <c r="L6" s="204"/>
      <c r="M6" s="203"/>
      <c r="N6" s="204"/>
      <c r="O6" s="203"/>
      <c r="P6" s="204"/>
      <c r="Q6" s="1"/>
      <c r="R6" s="1"/>
      <c r="S6" s="1"/>
      <c r="T6" s="1"/>
    </row>
    <row r="7" spans="1:20" ht="15.75" customHeight="1">
      <c r="A7" s="279"/>
      <c r="B7" s="27" t="s">
        <v>229</v>
      </c>
      <c r="C7" s="205">
        <v>28</v>
      </c>
      <c r="D7" s="206">
        <v>7.8</v>
      </c>
      <c r="E7" s="205">
        <v>6</v>
      </c>
      <c r="F7" s="206">
        <v>19.4</v>
      </c>
      <c r="G7" s="205">
        <v>7</v>
      </c>
      <c r="H7" s="206">
        <v>7.8</v>
      </c>
      <c r="I7" s="205">
        <v>5</v>
      </c>
      <c r="J7" s="206">
        <v>6</v>
      </c>
      <c r="K7" s="205">
        <v>7</v>
      </c>
      <c r="L7" s="206">
        <v>8.1</v>
      </c>
      <c r="M7" s="205">
        <v>3</v>
      </c>
      <c r="N7" s="206">
        <v>5.7</v>
      </c>
      <c r="O7" s="205">
        <v>1</v>
      </c>
      <c r="P7" s="206">
        <v>5.9</v>
      </c>
      <c r="Q7" s="1"/>
      <c r="R7" s="1"/>
      <c r="S7" s="1"/>
      <c r="T7" s="1"/>
    </row>
    <row r="8" spans="1:20" ht="15.75" customHeight="1">
      <c r="A8" s="279"/>
      <c r="B8" s="27" t="s">
        <v>2</v>
      </c>
      <c r="C8" s="205">
        <v>26</v>
      </c>
      <c r="D8" s="206">
        <v>7.2</v>
      </c>
      <c r="E8" s="205">
        <v>5</v>
      </c>
      <c r="F8" s="206">
        <v>16.1</v>
      </c>
      <c r="G8" s="205">
        <v>7</v>
      </c>
      <c r="H8" s="206">
        <v>7.8</v>
      </c>
      <c r="I8" s="205">
        <v>6</v>
      </c>
      <c r="J8" s="206">
        <v>7.2</v>
      </c>
      <c r="K8" s="205">
        <v>6</v>
      </c>
      <c r="L8" s="206">
        <v>7.1</v>
      </c>
      <c r="M8" s="205">
        <v>3</v>
      </c>
      <c r="N8" s="206">
        <v>5.8</v>
      </c>
      <c r="O8" s="205">
        <v>1</v>
      </c>
      <c r="P8" s="206">
        <v>5.6</v>
      </c>
      <c r="Q8" s="1"/>
      <c r="R8" s="1"/>
      <c r="S8" s="1"/>
      <c r="T8" s="1"/>
    </row>
    <row r="9" spans="1:20" ht="15.75" customHeight="1">
      <c r="A9" s="279"/>
      <c r="B9" s="27" t="s">
        <v>3</v>
      </c>
      <c r="C9" s="205">
        <v>27</v>
      </c>
      <c r="D9" s="206">
        <v>7.4</v>
      </c>
      <c r="E9" s="205">
        <v>8</v>
      </c>
      <c r="F9" s="206">
        <v>23.5</v>
      </c>
      <c r="G9" s="205">
        <v>7</v>
      </c>
      <c r="H9" s="206">
        <v>8</v>
      </c>
      <c r="I9" s="205">
        <v>5</v>
      </c>
      <c r="J9" s="206">
        <v>6</v>
      </c>
      <c r="K9" s="205">
        <v>4</v>
      </c>
      <c r="L9" s="206">
        <v>4.7</v>
      </c>
      <c r="M9" s="205">
        <v>2</v>
      </c>
      <c r="N9" s="206">
        <v>3.6</v>
      </c>
      <c r="O9" s="205">
        <v>1</v>
      </c>
      <c r="P9" s="206">
        <v>5.9</v>
      </c>
      <c r="Q9" s="1"/>
      <c r="R9" s="1"/>
      <c r="S9" s="1"/>
      <c r="T9" s="1"/>
    </row>
    <row r="10" spans="1:20" ht="15.75" customHeight="1">
      <c r="A10" s="279"/>
      <c r="B10" s="27" t="s">
        <v>4</v>
      </c>
      <c r="C10" s="205">
        <v>30</v>
      </c>
      <c r="D10" s="206">
        <v>8.2</v>
      </c>
      <c r="E10" s="205">
        <v>8</v>
      </c>
      <c r="F10" s="206">
        <v>20.5</v>
      </c>
      <c r="G10" s="205">
        <v>8</v>
      </c>
      <c r="H10" s="206">
        <v>9.1</v>
      </c>
      <c r="I10" s="205">
        <v>5</v>
      </c>
      <c r="J10" s="206">
        <v>5.9</v>
      </c>
      <c r="K10" s="205">
        <v>5</v>
      </c>
      <c r="L10" s="206">
        <v>6</v>
      </c>
      <c r="M10" s="205">
        <v>3</v>
      </c>
      <c r="N10" s="206">
        <v>5.7</v>
      </c>
      <c r="O10" s="205">
        <v>1</v>
      </c>
      <c r="P10" s="206">
        <v>5.9</v>
      </c>
      <c r="Q10" s="1"/>
      <c r="R10" s="1"/>
      <c r="S10" s="1"/>
      <c r="T10" s="1"/>
    </row>
    <row r="11" spans="1:20" ht="15.75" customHeight="1">
      <c r="A11" s="279"/>
      <c r="B11" s="27" t="s">
        <v>5</v>
      </c>
      <c r="C11" s="205">
        <v>31</v>
      </c>
      <c r="D11" s="206">
        <v>8.3</v>
      </c>
      <c r="E11" s="205">
        <v>8</v>
      </c>
      <c r="F11" s="206">
        <v>21.1</v>
      </c>
      <c r="G11" s="205">
        <v>9</v>
      </c>
      <c r="H11" s="206">
        <v>10.1</v>
      </c>
      <c r="I11" s="205">
        <v>5</v>
      </c>
      <c r="J11" s="206">
        <v>5.8</v>
      </c>
      <c r="K11" s="205">
        <v>6</v>
      </c>
      <c r="L11" s="206">
        <v>7.1</v>
      </c>
      <c r="M11" s="205">
        <v>3</v>
      </c>
      <c r="N11" s="206">
        <v>5.5</v>
      </c>
      <c r="O11" s="205">
        <v>1</v>
      </c>
      <c r="P11" s="206">
        <v>4.5</v>
      </c>
      <c r="Q11" s="1"/>
      <c r="R11" s="1"/>
      <c r="S11" s="1"/>
      <c r="T11" s="1"/>
    </row>
    <row r="12" spans="1:20" ht="15.75" customHeight="1">
      <c r="A12" s="279"/>
      <c r="B12" s="27" t="s">
        <v>6</v>
      </c>
      <c r="C12" s="205">
        <v>33</v>
      </c>
      <c r="D12" s="206">
        <v>8.7</v>
      </c>
      <c r="E12" s="205">
        <v>7</v>
      </c>
      <c r="F12" s="206">
        <v>20.6</v>
      </c>
      <c r="G12" s="205">
        <v>10</v>
      </c>
      <c r="H12" s="206">
        <v>11.1</v>
      </c>
      <c r="I12" s="205">
        <v>7</v>
      </c>
      <c r="J12" s="206">
        <v>8</v>
      </c>
      <c r="K12" s="205">
        <v>6</v>
      </c>
      <c r="L12" s="206">
        <v>6.8</v>
      </c>
      <c r="M12" s="205">
        <v>3</v>
      </c>
      <c r="N12" s="206">
        <v>5.3</v>
      </c>
      <c r="O12" s="205">
        <v>1</v>
      </c>
      <c r="P12" s="206">
        <v>4.3</v>
      </c>
      <c r="Q12" s="1"/>
      <c r="R12" s="1"/>
      <c r="S12" s="1"/>
      <c r="T12" s="1"/>
    </row>
    <row r="13" spans="1:20" ht="15.75" customHeight="1">
      <c r="A13" s="279"/>
      <c r="B13" s="27" t="s">
        <v>7</v>
      </c>
      <c r="C13" s="205">
        <v>34</v>
      </c>
      <c r="D13" s="206">
        <v>9</v>
      </c>
      <c r="E13" s="205">
        <v>8</v>
      </c>
      <c r="F13" s="206">
        <v>23.5</v>
      </c>
      <c r="G13" s="205">
        <v>9</v>
      </c>
      <c r="H13" s="206">
        <v>9.9</v>
      </c>
      <c r="I13" s="205">
        <v>8</v>
      </c>
      <c r="J13" s="206">
        <v>9.4</v>
      </c>
      <c r="K13" s="205">
        <v>6</v>
      </c>
      <c r="L13" s="206">
        <v>6.8</v>
      </c>
      <c r="M13" s="205">
        <v>3</v>
      </c>
      <c r="N13" s="206">
        <v>5.4</v>
      </c>
      <c r="O13" s="205">
        <v>0</v>
      </c>
      <c r="P13" s="206" t="s">
        <v>236</v>
      </c>
      <c r="Q13" s="1"/>
      <c r="R13" s="1"/>
      <c r="S13" s="1"/>
      <c r="T13" s="1"/>
    </row>
    <row r="14" spans="1:20" ht="15.75" customHeight="1">
      <c r="A14" s="279"/>
      <c r="B14" s="27" t="s">
        <v>8</v>
      </c>
      <c r="C14" s="205">
        <v>33</v>
      </c>
      <c r="D14" s="206">
        <v>8.8</v>
      </c>
      <c r="E14" s="205">
        <v>6</v>
      </c>
      <c r="F14" s="206">
        <v>16.7</v>
      </c>
      <c r="G14" s="205">
        <v>8</v>
      </c>
      <c r="H14" s="206">
        <v>8.7</v>
      </c>
      <c r="I14" s="205">
        <v>7</v>
      </c>
      <c r="J14" s="206">
        <v>8.3</v>
      </c>
      <c r="K14" s="205">
        <v>6</v>
      </c>
      <c r="L14" s="206">
        <v>6.9</v>
      </c>
      <c r="M14" s="205">
        <v>5</v>
      </c>
      <c r="N14" s="206">
        <v>8.6</v>
      </c>
      <c r="O14" s="205">
        <v>0</v>
      </c>
      <c r="P14" s="206" t="s">
        <v>236</v>
      </c>
      <c r="Q14" s="1"/>
      <c r="R14" s="1"/>
      <c r="S14" s="1"/>
      <c r="T14" s="1"/>
    </row>
    <row r="15" spans="1:20" ht="15.75" customHeight="1">
      <c r="A15" s="279"/>
      <c r="B15" s="27" t="s">
        <v>9</v>
      </c>
      <c r="C15" s="205">
        <v>32</v>
      </c>
      <c r="D15" s="206">
        <v>8.5</v>
      </c>
      <c r="E15" s="205">
        <v>7</v>
      </c>
      <c r="F15" s="206">
        <v>20</v>
      </c>
      <c r="G15" s="205">
        <v>6</v>
      </c>
      <c r="H15" s="206">
        <v>6.7</v>
      </c>
      <c r="I15" s="205">
        <v>6</v>
      </c>
      <c r="J15" s="206">
        <v>7</v>
      </c>
      <c r="K15" s="205">
        <v>6</v>
      </c>
      <c r="L15" s="206">
        <v>7</v>
      </c>
      <c r="M15" s="205">
        <v>6</v>
      </c>
      <c r="N15" s="206">
        <v>10.2</v>
      </c>
      <c r="O15" s="205">
        <v>0</v>
      </c>
      <c r="P15" s="206" t="s">
        <v>236</v>
      </c>
      <c r="Q15" s="1"/>
      <c r="R15" s="1"/>
      <c r="S15" s="1"/>
      <c r="T15" s="1"/>
    </row>
    <row r="16" spans="1:20" ht="15.75" customHeight="1">
      <c r="A16" s="279"/>
      <c r="B16" s="27" t="s">
        <v>10</v>
      </c>
      <c r="C16" s="205">
        <v>31</v>
      </c>
      <c r="D16" s="206">
        <v>8.2</v>
      </c>
      <c r="E16" s="205">
        <v>8</v>
      </c>
      <c r="F16" s="206">
        <v>23.5</v>
      </c>
      <c r="G16" s="205">
        <v>7</v>
      </c>
      <c r="H16" s="206">
        <v>8</v>
      </c>
      <c r="I16" s="205">
        <v>7</v>
      </c>
      <c r="J16" s="206">
        <v>8</v>
      </c>
      <c r="K16" s="205">
        <v>5</v>
      </c>
      <c r="L16" s="206">
        <v>5.7</v>
      </c>
      <c r="M16" s="205">
        <v>5</v>
      </c>
      <c r="N16" s="206">
        <v>8.2</v>
      </c>
      <c r="O16" s="205">
        <v>0</v>
      </c>
      <c r="P16" s="206" t="s">
        <v>236</v>
      </c>
      <c r="Q16" s="1"/>
      <c r="R16" s="1"/>
      <c r="S16" s="1"/>
      <c r="T16" s="1"/>
    </row>
    <row r="17" spans="1:20" ht="15.75" customHeight="1">
      <c r="A17" s="279"/>
      <c r="B17" s="27" t="s">
        <v>11</v>
      </c>
      <c r="C17" s="205">
        <v>29</v>
      </c>
      <c r="D17" s="206">
        <v>7.9</v>
      </c>
      <c r="E17" s="205">
        <v>9</v>
      </c>
      <c r="F17" s="206">
        <v>25</v>
      </c>
      <c r="G17" s="205">
        <v>5</v>
      </c>
      <c r="H17" s="206">
        <v>5.8</v>
      </c>
      <c r="I17" s="205">
        <v>5</v>
      </c>
      <c r="J17" s="206">
        <v>5.8</v>
      </c>
      <c r="K17" s="205">
        <v>5</v>
      </c>
      <c r="L17" s="206">
        <v>6</v>
      </c>
      <c r="M17" s="205">
        <v>4</v>
      </c>
      <c r="N17" s="206">
        <v>7.1</v>
      </c>
      <c r="O17" s="205">
        <v>1</v>
      </c>
      <c r="P17" s="206">
        <v>5</v>
      </c>
      <c r="Q17" s="1"/>
      <c r="R17" s="1"/>
      <c r="S17" s="1"/>
      <c r="T17" s="1"/>
    </row>
    <row r="18" spans="1:20" ht="15.75" customHeight="1">
      <c r="A18" s="279"/>
      <c r="B18" s="194" t="s">
        <v>230</v>
      </c>
      <c r="C18" s="205">
        <v>30</v>
      </c>
      <c r="D18" s="206">
        <v>8.1</v>
      </c>
      <c r="E18" s="205">
        <v>6</v>
      </c>
      <c r="F18" s="206">
        <v>16.7</v>
      </c>
      <c r="G18" s="205">
        <v>7</v>
      </c>
      <c r="H18" s="206">
        <v>7.9</v>
      </c>
      <c r="I18" s="205">
        <v>7</v>
      </c>
      <c r="J18" s="206">
        <v>8</v>
      </c>
      <c r="K18" s="205">
        <v>5</v>
      </c>
      <c r="L18" s="206">
        <v>5.9</v>
      </c>
      <c r="M18" s="205">
        <v>4</v>
      </c>
      <c r="N18" s="206">
        <v>7.1</v>
      </c>
      <c r="O18" s="205">
        <v>1</v>
      </c>
      <c r="P18" s="206">
        <v>5.3</v>
      </c>
      <c r="Q18" s="1"/>
      <c r="R18" s="1"/>
      <c r="S18" s="1"/>
      <c r="T18" s="1"/>
    </row>
    <row r="19" spans="1:20" ht="15.75" customHeight="1">
      <c r="A19" s="279"/>
      <c r="B19" s="27"/>
      <c r="C19" s="203"/>
      <c r="D19" s="204"/>
      <c r="E19" s="203"/>
      <c r="F19" s="204"/>
      <c r="G19" s="203"/>
      <c r="H19" s="204"/>
      <c r="I19" s="203"/>
      <c r="J19" s="204"/>
      <c r="K19" s="203"/>
      <c r="L19" s="204"/>
      <c r="M19" s="203"/>
      <c r="N19" s="204"/>
      <c r="O19" s="203"/>
      <c r="P19" s="204"/>
      <c r="Q19" s="1"/>
      <c r="R19" s="1"/>
      <c r="S19" s="1"/>
      <c r="T19" s="1"/>
    </row>
    <row r="20" spans="1:20" ht="15.75" customHeight="1">
      <c r="A20" s="279"/>
      <c r="B20" s="27" t="s">
        <v>231</v>
      </c>
      <c r="C20" s="205">
        <v>30</v>
      </c>
      <c r="D20" s="206">
        <v>8.1</v>
      </c>
      <c r="E20" s="205">
        <v>5</v>
      </c>
      <c r="F20" s="206">
        <v>15.2</v>
      </c>
      <c r="G20" s="205">
        <v>8</v>
      </c>
      <c r="H20" s="206">
        <v>8.8</v>
      </c>
      <c r="I20" s="205">
        <v>6</v>
      </c>
      <c r="J20" s="206">
        <v>7.1</v>
      </c>
      <c r="K20" s="205">
        <v>6</v>
      </c>
      <c r="L20" s="206">
        <v>7.1</v>
      </c>
      <c r="M20" s="205">
        <v>4</v>
      </c>
      <c r="N20" s="206">
        <v>7</v>
      </c>
      <c r="O20" s="205">
        <v>0</v>
      </c>
      <c r="P20" s="206" t="s">
        <v>236</v>
      </c>
      <c r="Q20" s="9"/>
      <c r="R20" s="10"/>
      <c r="S20" s="10"/>
      <c r="T20" s="10"/>
    </row>
    <row r="21" spans="1:20" ht="15.75" customHeight="1">
      <c r="A21" s="279"/>
      <c r="B21" s="27" t="s">
        <v>2</v>
      </c>
      <c r="C21" s="205">
        <v>28</v>
      </c>
      <c r="D21" s="206">
        <v>7.7</v>
      </c>
      <c r="E21" s="205">
        <v>5</v>
      </c>
      <c r="F21" s="206">
        <v>15.6</v>
      </c>
      <c r="G21" s="205">
        <v>7</v>
      </c>
      <c r="H21" s="206">
        <v>7.8</v>
      </c>
      <c r="I21" s="205">
        <v>6</v>
      </c>
      <c r="J21" s="206">
        <v>7.1</v>
      </c>
      <c r="K21" s="205">
        <v>6</v>
      </c>
      <c r="L21" s="206">
        <v>7.3</v>
      </c>
      <c r="M21" s="205">
        <v>3</v>
      </c>
      <c r="N21" s="206">
        <v>5.4</v>
      </c>
      <c r="O21" s="205" t="s">
        <v>236</v>
      </c>
      <c r="P21" s="206" t="s">
        <v>236</v>
      </c>
      <c r="Q21" s="9"/>
      <c r="R21" s="10"/>
      <c r="S21" s="10"/>
      <c r="T21" s="10"/>
    </row>
    <row r="22" spans="1:20" ht="15.75" customHeight="1">
      <c r="A22" s="279"/>
      <c r="B22" s="27" t="s">
        <v>3</v>
      </c>
      <c r="C22" s="205">
        <v>30</v>
      </c>
      <c r="D22" s="206">
        <v>8.1</v>
      </c>
      <c r="E22" s="205">
        <v>4</v>
      </c>
      <c r="F22" s="206">
        <v>13.8</v>
      </c>
      <c r="G22" s="205">
        <v>8</v>
      </c>
      <c r="H22" s="206">
        <v>9.3</v>
      </c>
      <c r="I22" s="205">
        <v>7</v>
      </c>
      <c r="J22" s="206">
        <v>8.1</v>
      </c>
      <c r="K22" s="205">
        <v>5</v>
      </c>
      <c r="L22" s="206">
        <v>5.9</v>
      </c>
      <c r="M22" s="205">
        <v>5</v>
      </c>
      <c r="N22" s="206">
        <v>8.1</v>
      </c>
      <c r="O22" s="205">
        <v>1</v>
      </c>
      <c r="P22" s="206">
        <v>5</v>
      </c>
      <c r="Q22" s="9"/>
      <c r="R22" s="10"/>
      <c r="S22" s="10"/>
      <c r="T22" s="10"/>
    </row>
    <row r="23" spans="1:20" ht="15.75" customHeight="1">
      <c r="A23" s="279"/>
      <c r="B23" s="27" t="s">
        <v>4</v>
      </c>
      <c r="C23" s="205">
        <v>26</v>
      </c>
      <c r="D23" s="206">
        <v>7.1</v>
      </c>
      <c r="E23" s="205">
        <v>6</v>
      </c>
      <c r="F23" s="206">
        <v>18.8</v>
      </c>
      <c r="G23" s="205">
        <v>8</v>
      </c>
      <c r="H23" s="206">
        <v>9.3</v>
      </c>
      <c r="I23" s="205">
        <v>5</v>
      </c>
      <c r="J23" s="206">
        <v>5.7</v>
      </c>
      <c r="K23" s="205">
        <v>3</v>
      </c>
      <c r="L23" s="206">
        <v>3.6</v>
      </c>
      <c r="M23" s="205">
        <v>4</v>
      </c>
      <c r="N23" s="206">
        <v>6.6</v>
      </c>
      <c r="O23" s="205">
        <v>1</v>
      </c>
      <c r="P23" s="206">
        <v>5.6</v>
      </c>
      <c r="Q23" s="9"/>
      <c r="R23" s="10"/>
      <c r="S23" s="10"/>
      <c r="T23" s="10"/>
    </row>
    <row r="24" spans="1:20" ht="15.75" customHeight="1">
      <c r="A24" s="279"/>
      <c r="B24" s="27" t="s">
        <v>5</v>
      </c>
      <c r="C24" s="205">
        <v>32</v>
      </c>
      <c r="D24" s="206">
        <v>8.4</v>
      </c>
      <c r="E24" s="205">
        <v>10</v>
      </c>
      <c r="F24" s="206">
        <v>29.4</v>
      </c>
      <c r="G24" s="205">
        <v>8</v>
      </c>
      <c r="H24" s="206">
        <v>9.3</v>
      </c>
      <c r="I24" s="205">
        <v>5</v>
      </c>
      <c r="J24" s="206">
        <v>5.6</v>
      </c>
      <c r="K24" s="205">
        <v>4</v>
      </c>
      <c r="L24" s="206">
        <v>4.6</v>
      </c>
      <c r="M24" s="205">
        <v>4</v>
      </c>
      <c r="N24" s="206">
        <v>6.5</v>
      </c>
      <c r="O24" s="205">
        <v>1</v>
      </c>
      <c r="P24" s="206">
        <v>4.3</v>
      </c>
      <c r="Q24" s="9"/>
      <c r="R24" s="9"/>
      <c r="S24" s="9"/>
      <c r="T24" s="10"/>
    </row>
    <row r="25" spans="1:20" ht="15.75" customHeight="1">
      <c r="A25" s="279"/>
      <c r="B25" s="27" t="s">
        <v>6</v>
      </c>
      <c r="C25" s="205">
        <v>36</v>
      </c>
      <c r="D25" s="206">
        <v>9.5</v>
      </c>
      <c r="E25" s="205">
        <v>8</v>
      </c>
      <c r="F25" s="206">
        <v>23.5</v>
      </c>
      <c r="G25" s="205">
        <v>9</v>
      </c>
      <c r="H25" s="206">
        <v>10.5</v>
      </c>
      <c r="I25" s="205">
        <v>9</v>
      </c>
      <c r="J25" s="206">
        <v>10.2</v>
      </c>
      <c r="K25" s="205">
        <v>4</v>
      </c>
      <c r="L25" s="206">
        <v>4.6</v>
      </c>
      <c r="M25" s="205">
        <v>6</v>
      </c>
      <c r="N25" s="206">
        <v>9.5</v>
      </c>
      <c r="O25" s="205">
        <v>0</v>
      </c>
      <c r="P25" s="206" t="s">
        <v>236</v>
      </c>
      <c r="Q25" s="9"/>
      <c r="R25" s="10"/>
      <c r="S25" s="10"/>
      <c r="T25" s="10"/>
    </row>
    <row r="26" spans="1:20" ht="15.75" customHeight="1">
      <c r="A26" s="279"/>
      <c r="B26" s="27" t="s">
        <v>7</v>
      </c>
      <c r="C26" s="205">
        <v>34</v>
      </c>
      <c r="D26" s="206">
        <v>9</v>
      </c>
      <c r="E26" s="205">
        <v>4</v>
      </c>
      <c r="F26" s="206">
        <v>11.8</v>
      </c>
      <c r="G26" s="205">
        <v>7</v>
      </c>
      <c r="H26" s="206">
        <v>8</v>
      </c>
      <c r="I26" s="205">
        <v>11</v>
      </c>
      <c r="J26" s="206">
        <v>12.5</v>
      </c>
      <c r="K26" s="205">
        <v>5</v>
      </c>
      <c r="L26" s="206">
        <v>5.9</v>
      </c>
      <c r="M26" s="205">
        <v>6</v>
      </c>
      <c r="N26" s="206">
        <v>9.5</v>
      </c>
      <c r="O26" s="205" t="s">
        <v>236</v>
      </c>
      <c r="P26" s="206" t="s">
        <v>236</v>
      </c>
      <c r="Q26" s="9"/>
      <c r="R26" s="10"/>
      <c r="S26" s="10"/>
      <c r="T26" s="10"/>
    </row>
    <row r="27" spans="1:20" ht="15.75" customHeight="1">
      <c r="A27" s="279"/>
      <c r="B27" s="27" t="s">
        <v>8</v>
      </c>
      <c r="C27" s="205">
        <v>32</v>
      </c>
      <c r="D27" s="206">
        <v>8.6</v>
      </c>
      <c r="E27" s="205">
        <v>6</v>
      </c>
      <c r="F27" s="206">
        <v>18.8</v>
      </c>
      <c r="G27" s="205">
        <v>7</v>
      </c>
      <c r="H27" s="206">
        <v>8.1</v>
      </c>
      <c r="I27" s="205">
        <v>9</v>
      </c>
      <c r="J27" s="206">
        <v>10.5</v>
      </c>
      <c r="K27" s="205">
        <v>7</v>
      </c>
      <c r="L27" s="206">
        <v>8.4</v>
      </c>
      <c r="M27" s="205">
        <v>3</v>
      </c>
      <c r="N27" s="206">
        <v>4.8</v>
      </c>
      <c r="O27" s="205" t="s">
        <v>236</v>
      </c>
      <c r="P27" s="206" t="s">
        <v>236</v>
      </c>
      <c r="Q27" s="9"/>
      <c r="R27" s="10"/>
      <c r="S27" s="10"/>
      <c r="T27" s="10"/>
    </row>
    <row r="28" spans="1:20" ht="15.75" customHeight="1">
      <c r="A28" s="279"/>
      <c r="B28" s="27" t="s">
        <v>9</v>
      </c>
      <c r="C28" s="205">
        <v>32</v>
      </c>
      <c r="D28" s="206">
        <v>8.6</v>
      </c>
      <c r="E28" s="205">
        <v>7</v>
      </c>
      <c r="F28" s="206">
        <v>20.6</v>
      </c>
      <c r="G28" s="205">
        <v>8</v>
      </c>
      <c r="H28" s="206">
        <v>9.3</v>
      </c>
      <c r="I28" s="205">
        <v>6</v>
      </c>
      <c r="J28" s="206">
        <v>6.8</v>
      </c>
      <c r="K28" s="205">
        <v>7</v>
      </c>
      <c r="L28" s="206">
        <v>8.2</v>
      </c>
      <c r="M28" s="205">
        <v>4</v>
      </c>
      <c r="N28" s="206">
        <v>6.5</v>
      </c>
      <c r="O28" s="205">
        <v>0</v>
      </c>
      <c r="P28" s="206" t="s">
        <v>236</v>
      </c>
      <c r="Q28" s="9"/>
      <c r="R28" s="10"/>
      <c r="S28" s="10"/>
      <c r="T28" s="10"/>
    </row>
    <row r="29" spans="1:20" ht="15.75" customHeight="1">
      <c r="A29" s="279"/>
      <c r="B29" s="27" t="s">
        <v>10</v>
      </c>
      <c r="C29" s="205">
        <v>31</v>
      </c>
      <c r="D29" s="206">
        <v>8.2</v>
      </c>
      <c r="E29" s="205">
        <v>7</v>
      </c>
      <c r="F29" s="206">
        <v>17.9</v>
      </c>
      <c r="G29" s="205">
        <v>9</v>
      </c>
      <c r="H29" s="206">
        <v>10.3</v>
      </c>
      <c r="I29" s="205">
        <v>7</v>
      </c>
      <c r="J29" s="206">
        <v>7.9</v>
      </c>
      <c r="K29" s="205">
        <v>4</v>
      </c>
      <c r="L29" s="206">
        <v>4.8</v>
      </c>
      <c r="M29" s="205">
        <v>5</v>
      </c>
      <c r="N29" s="206">
        <v>8.1</v>
      </c>
      <c r="O29" s="205">
        <v>0</v>
      </c>
      <c r="P29" s="206" t="s">
        <v>236</v>
      </c>
      <c r="Q29" s="9"/>
      <c r="R29" s="10"/>
      <c r="S29" s="10"/>
      <c r="T29" s="10"/>
    </row>
    <row r="30" spans="1:20" ht="15.75" customHeight="1">
      <c r="A30" s="279"/>
      <c r="B30" s="27" t="s">
        <v>11</v>
      </c>
      <c r="C30" s="205">
        <v>31</v>
      </c>
      <c r="D30" s="206">
        <v>8.3</v>
      </c>
      <c r="E30" s="205">
        <v>8</v>
      </c>
      <c r="F30" s="206">
        <v>20</v>
      </c>
      <c r="G30" s="205">
        <v>8</v>
      </c>
      <c r="H30" s="206">
        <v>9.2</v>
      </c>
      <c r="I30" s="205">
        <v>6</v>
      </c>
      <c r="J30" s="206">
        <v>6.8</v>
      </c>
      <c r="K30" s="205">
        <v>5</v>
      </c>
      <c r="L30" s="206">
        <v>6.2</v>
      </c>
      <c r="M30" s="205">
        <v>4</v>
      </c>
      <c r="N30" s="206">
        <v>6.5</v>
      </c>
      <c r="O30" s="205">
        <v>0</v>
      </c>
      <c r="P30" s="206" t="s">
        <v>236</v>
      </c>
      <c r="Q30" s="9"/>
      <c r="R30" s="10"/>
      <c r="S30" s="10"/>
      <c r="T30" s="10"/>
    </row>
    <row r="31" spans="1:20" ht="15.75" customHeight="1" thickBot="1">
      <c r="A31" s="279"/>
      <c r="B31" s="27" t="s">
        <v>230</v>
      </c>
      <c r="C31" s="205">
        <v>31</v>
      </c>
      <c r="D31" s="206">
        <v>8.2</v>
      </c>
      <c r="E31" s="205">
        <v>7</v>
      </c>
      <c r="F31" s="206">
        <v>19.4</v>
      </c>
      <c r="G31" s="205">
        <v>8</v>
      </c>
      <c r="H31" s="206">
        <v>9.1</v>
      </c>
      <c r="I31" s="205">
        <v>4</v>
      </c>
      <c r="J31" s="206">
        <v>4.5</v>
      </c>
      <c r="K31" s="205">
        <v>8</v>
      </c>
      <c r="L31" s="206">
        <v>9.5</v>
      </c>
      <c r="M31" s="205">
        <v>5</v>
      </c>
      <c r="N31" s="206">
        <v>7.9</v>
      </c>
      <c r="O31" s="205">
        <v>0</v>
      </c>
      <c r="P31" s="206" t="s">
        <v>236</v>
      </c>
      <c r="Q31" s="1"/>
      <c r="R31" s="1"/>
      <c r="S31" s="1"/>
      <c r="T31" s="1"/>
    </row>
    <row r="32" spans="1:20" ht="15.75" customHeight="1" thickTop="1">
      <c r="A32" s="301" t="s">
        <v>141</v>
      </c>
      <c r="B32" s="210"/>
      <c r="C32" s="211"/>
      <c r="D32" s="212"/>
      <c r="E32" s="211"/>
      <c r="F32" s="212"/>
      <c r="G32" s="211"/>
      <c r="H32" s="212"/>
      <c r="I32" s="211"/>
      <c r="J32" s="212"/>
      <c r="K32" s="211"/>
      <c r="L32" s="212"/>
      <c r="M32" s="211"/>
      <c r="N32" s="212"/>
      <c r="O32" s="211"/>
      <c r="P32" s="212"/>
      <c r="Q32" s="1"/>
      <c r="R32" s="1"/>
      <c r="S32" s="1"/>
      <c r="T32" s="1"/>
    </row>
    <row r="33" spans="1:20" ht="15.75" customHeight="1">
      <c r="A33" s="301"/>
      <c r="B33" s="191" t="s">
        <v>231</v>
      </c>
      <c r="C33" s="213">
        <f aca="true" t="shared" si="0" ref="C33:P35">IF(C20*C7&lt;&gt;0,C20-C7,"  ")</f>
        <v>2</v>
      </c>
      <c r="D33" s="214">
        <f t="shared" si="0"/>
        <v>0.2999999999999998</v>
      </c>
      <c r="E33" s="213">
        <f t="shared" si="0"/>
        <v>-1</v>
      </c>
      <c r="F33" s="214">
        <f t="shared" si="0"/>
        <v>-4.199999999999999</v>
      </c>
      <c r="G33" s="213">
        <f t="shared" si="0"/>
        <v>1</v>
      </c>
      <c r="H33" s="214">
        <f t="shared" si="0"/>
        <v>1.0000000000000009</v>
      </c>
      <c r="I33" s="213">
        <f t="shared" si="0"/>
        <v>1</v>
      </c>
      <c r="J33" s="214">
        <f t="shared" si="0"/>
        <v>1.0999999999999996</v>
      </c>
      <c r="K33" s="213">
        <f t="shared" si="0"/>
        <v>-1</v>
      </c>
      <c r="L33" s="214">
        <f t="shared" si="0"/>
        <v>-1</v>
      </c>
      <c r="M33" s="213">
        <f t="shared" si="0"/>
        <v>1</v>
      </c>
      <c r="N33" s="214">
        <f t="shared" si="0"/>
        <v>1.2999999999999998</v>
      </c>
      <c r="O33" s="213">
        <v>-1</v>
      </c>
      <c r="P33" s="216">
        <v>-5.9</v>
      </c>
      <c r="Q33" s="1"/>
      <c r="R33" s="1"/>
      <c r="S33" s="1"/>
      <c r="T33" s="1"/>
    </row>
    <row r="34" spans="1:20" ht="15.75" customHeight="1">
      <c r="A34" s="301"/>
      <c r="B34" s="191" t="s">
        <v>2</v>
      </c>
      <c r="C34" s="213">
        <f>IF(C21*C8&lt;&gt;0,C21-C8,"  ")</f>
        <v>2</v>
      </c>
      <c r="D34" s="214">
        <f t="shared" si="0"/>
        <v>0.5</v>
      </c>
      <c r="E34" s="213">
        <f t="shared" si="0"/>
        <v>0</v>
      </c>
      <c r="F34" s="214">
        <f t="shared" si="0"/>
        <v>-0.5000000000000018</v>
      </c>
      <c r="G34" s="213">
        <f t="shared" si="0"/>
        <v>0</v>
      </c>
      <c r="H34" s="214">
        <f t="shared" si="0"/>
        <v>0</v>
      </c>
      <c r="I34" s="213">
        <f t="shared" si="0"/>
        <v>0</v>
      </c>
      <c r="J34" s="214">
        <f t="shared" si="0"/>
        <v>-0.10000000000000053</v>
      </c>
      <c r="K34" s="213">
        <f t="shared" si="0"/>
        <v>0</v>
      </c>
      <c r="L34" s="214">
        <f t="shared" si="0"/>
        <v>0.20000000000000018</v>
      </c>
      <c r="M34" s="213">
        <f t="shared" si="0"/>
        <v>0</v>
      </c>
      <c r="N34" s="214">
        <f t="shared" si="0"/>
        <v>-0.39999999999999947</v>
      </c>
      <c r="O34" s="213">
        <v>-1</v>
      </c>
      <c r="P34" s="214">
        <v>-5.6</v>
      </c>
      <c r="Q34" s="1"/>
      <c r="R34" s="1"/>
      <c r="S34" s="1"/>
      <c r="T34" s="1"/>
    </row>
    <row r="35" spans="1:20" ht="15.75" customHeight="1">
      <c r="A35" s="301"/>
      <c r="B35" s="191" t="s">
        <v>3</v>
      </c>
      <c r="C35" s="213">
        <f t="shared" si="0"/>
        <v>3</v>
      </c>
      <c r="D35" s="214">
        <f t="shared" si="0"/>
        <v>0.6999999999999993</v>
      </c>
      <c r="E35" s="213">
        <f t="shared" si="0"/>
        <v>-4</v>
      </c>
      <c r="F35" s="214">
        <f t="shared" si="0"/>
        <v>-9.7</v>
      </c>
      <c r="G35" s="213">
        <f t="shared" si="0"/>
        <v>1</v>
      </c>
      <c r="H35" s="214">
        <f t="shared" si="0"/>
        <v>1.3000000000000007</v>
      </c>
      <c r="I35" s="213">
        <f t="shared" si="0"/>
        <v>2</v>
      </c>
      <c r="J35" s="214">
        <f t="shared" si="0"/>
        <v>2.0999999999999996</v>
      </c>
      <c r="K35" s="213">
        <f t="shared" si="0"/>
        <v>1</v>
      </c>
      <c r="L35" s="214">
        <f t="shared" si="0"/>
        <v>1.2000000000000002</v>
      </c>
      <c r="M35" s="213">
        <f t="shared" si="0"/>
        <v>3</v>
      </c>
      <c r="N35" s="214">
        <f t="shared" si="0"/>
        <v>4.5</v>
      </c>
      <c r="O35" s="213">
        <f t="shared" si="0"/>
        <v>0</v>
      </c>
      <c r="P35" s="214">
        <f t="shared" si="0"/>
        <v>-0.9000000000000004</v>
      </c>
      <c r="Q35" s="1"/>
      <c r="R35" s="1"/>
      <c r="S35" s="1"/>
      <c r="T35" s="1"/>
    </row>
    <row r="36" spans="1:20" ht="15.75" customHeight="1">
      <c r="A36" s="301"/>
      <c r="B36" s="191" t="s">
        <v>4</v>
      </c>
      <c r="C36" s="213">
        <f aca="true" t="shared" si="1" ref="C36:P44">IF(AND(C23="-",C10="-"),"-",SUBSTITUTE(C23,"-",0)-SUBSTITUTE(C10,"-",0))</f>
        <v>-4</v>
      </c>
      <c r="D36" s="214">
        <f t="shared" si="1"/>
        <v>-1.0999999999999996</v>
      </c>
      <c r="E36" s="213">
        <f t="shared" si="1"/>
        <v>-2</v>
      </c>
      <c r="F36" s="214">
        <f t="shared" si="1"/>
        <v>-1.6999999999999993</v>
      </c>
      <c r="G36" s="213">
        <f t="shared" si="1"/>
        <v>0</v>
      </c>
      <c r="H36" s="214">
        <f t="shared" si="1"/>
        <v>0.20000000000000107</v>
      </c>
      <c r="I36" s="213">
        <f t="shared" si="1"/>
        <v>0</v>
      </c>
      <c r="J36" s="214">
        <f t="shared" si="1"/>
        <v>-0.20000000000000018</v>
      </c>
      <c r="K36" s="213">
        <f t="shared" si="1"/>
        <v>-2</v>
      </c>
      <c r="L36" s="214">
        <f t="shared" si="1"/>
        <v>-2.4</v>
      </c>
      <c r="M36" s="213">
        <f t="shared" si="1"/>
        <v>1</v>
      </c>
      <c r="N36" s="214">
        <f t="shared" si="1"/>
        <v>0.8999999999999995</v>
      </c>
      <c r="O36" s="213">
        <f t="shared" si="1"/>
        <v>0</v>
      </c>
      <c r="P36" s="214">
        <f t="shared" si="1"/>
        <v>-0.3000000000000007</v>
      </c>
      <c r="Q36" s="1"/>
      <c r="R36" s="1"/>
      <c r="S36" s="1"/>
      <c r="T36" s="1"/>
    </row>
    <row r="37" spans="1:20" ht="15.75" customHeight="1">
      <c r="A37" s="301"/>
      <c r="B37" s="191" t="s">
        <v>5</v>
      </c>
      <c r="C37" s="213">
        <f t="shared" si="1"/>
        <v>1</v>
      </c>
      <c r="D37" s="214">
        <f t="shared" si="1"/>
        <v>0.09999999999999964</v>
      </c>
      <c r="E37" s="213">
        <f t="shared" si="1"/>
        <v>2</v>
      </c>
      <c r="F37" s="214">
        <f t="shared" si="1"/>
        <v>8.299999999999997</v>
      </c>
      <c r="G37" s="213">
        <f t="shared" si="1"/>
        <v>-1</v>
      </c>
      <c r="H37" s="214">
        <f t="shared" si="1"/>
        <v>-0.7999999999999989</v>
      </c>
      <c r="I37" s="213">
        <f t="shared" si="1"/>
        <v>0</v>
      </c>
      <c r="J37" s="214">
        <f t="shared" si="1"/>
        <v>-0.20000000000000018</v>
      </c>
      <c r="K37" s="213">
        <f t="shared" si="1"/>
        <v>-2</v>
      </c>
      <c r="L37" s="214">
        <f t="shared" si="1"/>
        <v>-2.5</v>
      </c>
      <c r="M37" s="213">
        <f t="shared" si="1"/>
        <v>1</v>
      </c>
      <c r="N37" s="214">
        <f t="shared" si="1"/>
        <v>1</v>
      </c>
      <c r="O37" s="213">
        <f t="shared" si="1"/>
        <v>0</v>
      </c>
      <c r="P37" s="214">
        <f t="shared" si="1"/>
        <v>-0.20000000000000018</v>
      </c>
      <c r="Q37" s="1"/>
      <c r="R37" s="1"/>
      <c r="S37" s="1"/>
      <c r="T37" s="1"/>
    </row>
    <row r="38" spans="1:20" ht="15.75" customHeight="1">
      <c r="A38" s="301"/>
      <c r="B38" s="191" t="s">
        <v>6</v>
      </c>
      <c r="C38" s="213">
        <f t="shared" si="1"/>
        <v>3</v>
      </c>
      <c r="D38" s="214">
        <f t="shared" si="1"/>
        <v>0.8000000000000007</v>
      </c>
      <c r="E38" s="213">
        <f t="shared" si="1"/>
        <v>1</v>
      </c>
      <c r="F38" s="214">
        <f t="shared" si="1"/>
        <v>2.8999999999999986</v>
      </c>
      <c r="G38" s="213">
        <f t="shared" si="1"/>
        <v>-1</v>
      </c>
      <c r="H38" s="214">
        <f t="shared" si="1"/>
        <v>-0.5999999999999996</v>
      </c>
      <c r="I38" s="213">
        <f t="shared" si="1"/>
        <v>2</v>
      </c>
      <c r="J38" s="214">
        <f t="shared" si="1"/>
        <v>2.1999999999999993</v>
      </c>
      <c r="K38" s="213">
        <f t="shared" si="1"/>
        <v>-2</v>
      </c>
      <c r="L38" s="214">
        <f t="shared" si="1"/>
        <v>-2.2</v>
      </c>
      <c r="M38" s="213">
        <f t="shared" si="1"/>
        <v>3</v>
      </c>
      <c r="N38" s="214">
        <f t="shared" si="1"/>
        <v>4.2</v>
      </c>
      <c r="O38" s="213">
        <f t="shared" si="1"/>
        <v>-1</v>
      </c>
      <c r="P38" s="214">
        <f t="shared" si="1"/>
        <v>-4.3</v>
      </c>
      <c r="Q38" s="1"/>
      <c r="R38" s="1"/>
      <c r="S38" s="1"/>
      <c r="T38" s="1"/>
    </row>
    <row r="39" spans="1:20" ht="15.75" customHeight="1">
      <c r="A39" s="301"/>
      <c r="B39" s="191" t="s">
        <v>7</v>
      </c>
      <c r="C39" s="213">
        <f t="shared" si="1"/>
        <v>0</v>
      </c>
      <c r="D39" s="214">
        <f t="shared" si="1"/>
        <v>0</v>
      </c>
      <c r="E39" s="213">
        <f t="shared" si="1"/>
        <v>-4</v>
      </c>
      <c r="F39" s="214">
        <f t="shared" si="1"/>
        <v>-11.7</v>
      </c>
      <c r="G39" s="213">
        <f t="shared" si="1"/>
        <v>-2</v>
      </c>
      <c r="H39" s="214">
        <f t="shared" si="1"/>
        <v>-1.9000000000000004</v>
      </c>
      <c r="I39" s="213">
        <f t="shared" si="1"/>
        <v>3</v>
      </c>
      <c r="J39" s="214">
        <f t="shared" si="1"/>
        <v>3.0999999999999996</v>
      </c>
      <c r="K39" s="213">
        <f t="shared" si="1"/>
        <v>-1</v>
      </c>
      <c r="L39" s="214">
        <f t="shared" si="1"/>
        <v>-0.8999999999999995</v>
      </c>
      <c r="M39" s="213">
        <f t="shared" si="1"/>
        <v>3</v>
      </c>
      <c r="N39" s="214">
        <f t="shared" si="1"/>
        <v>4.1</v>
      </c>
      <c r="O39" s="213">
        <f t="shared" si="1"/>
        <v>0</v>
      </c>
      <c r="P39" s="216" t="str">
        <f t="shared" si="1"/>
        <v>-</v>
      </c>
      <c r="Q39" s="1"/>
      <c r="R39" s="1"/>
      <c r="S39" s="1"/>
      <c r="T39" s="1"/>
    </row>
    <row r="40" spans="1:20" ht="15.75" customHeight="1">
      <c r="A40" s="301"/>
      <c r="B40" s="191" t="s">
        <v>8</v>
      </c>
      <c r="C40" s="213">
        <f t="shared" si="1"/>
        <v>-1</v>
      </c>
      <c r="D40" s="214">
        <f t="shared" si="1"/>
        <v>-0.20000000000000107</v>
      </c>
      <c r="E40" s="213">
        <f t="shared" si="1"/>
        <v>0</v>
      </c>
      <c r="F40" s="214">
        <f t="shared" si="1"/>
        <v>2.1000000000000014</v>
      </c>
      <c r="G40" s="213">
        <f t="shared" si="1"/>
        <v>-1</v>
      </c>
      <c r="H40" s="214">
        <f t="shared" si="1"/>
        <v>-0.5999999999999996</v>
      </c>
      <c r="I40" s="213">
        <f t="shared" si="1"/>
        <v>2</v>
      </c>
      <c r="J40" s="214">
        <f t="shared" si="1"/>
        <v>2.1999999999999993</v>
      </c>
      <c r="K40" s="213">
        <f t="shared" si="1"/>
        <v>1</v>
      </c>
      <c r="L40" s="214">
        <f t="shared" si="1"/>
        <v>1.5</v>
      </c>
      <c r="M40" s="213">
        <f t="shared" si="1"/>
        <v>-2</v>
      </c>
      <c r="N40" s="214">
        <f t="shared" si="1"/>
        <v>-3.8</v>
      </c>
      <c r="O40" s="213">
        <f t="shared" si="1"/>
        <v>0</v>
      </c>
      <c r="P40" s="216" t="str">
        <f t="shared" si="1"/>
        <v>-</v>
      </c>
      <c r="Q40" s="1"/>
      <c r="R40" s="1"/>
      <c r="S40" s="1"/>
      <c r="T40" s="1"/>
    </row>
    <row r="41" spans="1:20" ht="15.75" customHeight="1">
      <c r="A41" s="301"/>
      <c r="B41" s="191" t="s">
        <v>9</v>
      </c>
      <c r="C41" s="213">
        <f t="shared" si="1"/>
        <v>0</v>
      </c>
      <c r="D41" s="214">
        <f t="shared" si="1"/>
        <v>0.09999999999999964</v>
      </c>
      <c r="E41" s="213">
        <f t="shared" si="1"/>
        <v>0</v>
      </c>
      <c r="F41" s="214">
        <f t="shared" si="1"/>
        <v>0.6000000000000014</v>
      </c>
      <c r="G41" s="213">
        <f t="shared" si="1"/>
        <v>2</v>
      </c>
      <c r="H41" s="214">
        <f t="shared" si="1"/>
        <v>2.6000000000000005</v>
      </c>
      <c r="I41" s="213">
        <f t="shared" si="1"/>
        <v>0</v>
      </c>
      <c r="J41" s="214">
        <f t="shared" si="1"/>
        <v>-0.20000000000000018</v>
      </c>
      <c r="K41" s="213">
        <f t="shared" si="1"/>
        <v>1</v>
      </c>
      <c r="L41" s="214">
        <f t="shared" si="1"/>
        <v>1.1999999999999993</v>
      </c>
      <c r="M41" s="213">
        <f t="shared" si="1"/>
        <v>-2</v>
      </c>
      <c r="N41" s="214">
        <f t="shared" si="1"/>
        <v>-3.6999999999999993</v>
      </c>
      <c r="O41" s="213">
        <f t="shared" si="1"/>
        <v>0</v>
      </c>
      <c r="P41" s="216" t="str">
        <f t="shared" si="1"/>
        <v>-</v>
      </c>
      <c r="Q41" s="1"/>
      <c r="R41" s="1"/>
      <c r="S41" s="1"/>
      <c r="T41" s="1"/>
    </row>
    <row r="42" spans="1:20" ht="15.75" customHeight="1">
      <c r="A42" s="301"/>
      <c r="B42" s="191" t="s">
        <v>10</v>
      </c>
      <c r="C42" s="213">
        <f t="shared" si="1"/>
        <v>0</v>
      </c>
      <c r="D42" s="214">
        <f t="shared" si="1"/>
        <v>0</v>
      </c>
      <c r="E42" s="213">
        <f t="shared" si="1"/>
        <v>-1</v>
      </c>
      <c r="F42" s="214">
        <f t="shared" si="1"/>
        <v>-5.600000000000001</v>
      </c>
      <c r="G42" s="213">
        <f t="shared" si="1"/>
        <v>2</v>
      </c>
      <c r="H42" s="214">
        <f t="shared" si="1"/>
        <v>2.3000000000000007</v>
      </c>
      <c r="I42" s="213">
        <f t="shared" si="1"/>
        <v>0</v>
      </c>
      <c r="J42" s="214">
        <f t="shared" si="1"/>
        <v>-0.09999999999999964</v>
      </c>
      <c r="K42" s="213">
        <f t="shared" si="1"/>
        <v>-1</v>
      </c>
      <c r="L42" s="214">
        <f t="shared" si="1"/>
        <v>-0.9000000000000004</v>
      </c>
      <c r="M42" s="213">
        <f t="shared" si="1"/>
        <v>0</v>
      </c>
      <c r="N42" s="214">
        <f t="shared" si="1"/>
        <v>-0.09999999999999964</v>
      </c>
      <c r="O42" s="213">
        <f t="shared" si="1"/>
        <v>0</v>
      </c>
      <c r="P42" s="216" t="str">
        <f t="shared" si="1"/>
        <v>-</v>
      </c>
      <c r="Q42" s="1"/>
      <c r="R42" s="1"/>
      <c r="S42" s="1"/>
      <c r="T42" s="1"/>
    </row>
    <row r="43" spans="1:20" ht="15.75" customHeight="1">
      <c r="A43" s="301"/>
      <c r="B43" s="191" t="s">
        <v>11</v>
      </c>
      <c r="C43" s="213">
        <f t="shared" si="1"/>
        <v>2</v>
      </c>
      <c r="D43" s="214">
        <f t="shared" si="1"/>
        <v>0.40000000000000036</v>
      </c>
      <c r="E43" s="213">
        <f t="shared" si="1"/>
        <v>-1</v>
      </c>
      <c r="F43" s="214">
        <f t="shared" si="1"/>
        <v>-5</v>
      </c>
      <c r="G43" s="213">
        <f t="shared" si="1"/>
        <v>3</v>
      </c>
      <c r="H43" s="214">
        <f t="shared" si="1"/>
        <v>3.3999999999999995</v>
      </c>
      <c r="I43" s="213">
        <f t="shared" si="1"/>
        <v>1</v>
      </c>
      <c r="J43" s="214">
        <f t="shared" si="1"/>
        <v>1</v>
      </c>
      <c r="K43" s="213">
        <f t="shared" si="1"/>
        <v>0</v>
      </c>
      <c r="L43" s="214">
        <f t="shared" si="1"/>
        <v>0.20000000000000018</v>
      </c>
      <c r="M43" s="213">
        <f t="shared" si="1"/>
        <v>0</v>
      </c>
      <c r="N43" s="214">
        <f t="shared" si="1"/>
        <v>-0.5999999999999996</v>
      </c>
      <c r="O43" s="213">
        <f t="shared" si="1"/>
        <v>-1</v>
      </c>
      <c r="P43" s="216">
        <f t="shared" si="1"/>
        <v>-5</v>
      </c>
      <c r="Q43" s="1"/>
      <c r="R43" s="1"/>
      <c r="S43" s="1"/>
      <c r="T43" s="1"/>
    </row>
    <row r="44" spans="1:20" ht="15.75" customHeight="1">
      <c r="A44" s="301"/>
      <c r="B44" s="194" t="s">
        <v>230</v>
      </c>
      <c r="C44" s="217">
        <f t="shared" si="1"/>
        <v>1</v>
      </c>
      <c r="D44" s="218">
        <f t="shared" si="1"/>
        <v>0.09999999999999964</v>
      </c>
      <c r="E44" s="217">
        <f t="shared" si="1"/>
        <v>1</v>
      </c>
      <c r="F44" s="218">
        <f t="shared" si="1"/>
        <v>2.6999999999999993</v>
      </c>
      <c r="G44" s="217">
        <f t="shared" si="1"/>
        <v>1</v>
      </c>
      <c r="H44" s="218">
        <f t="shared" si="1"/>
        <v>1.1999999999999993</v>
      </c>
      <c r="I44" s="217">
        <f t="shared" si="1"/>
        <v>-3</v>
      </c>
      <c r="J44" s="218">
        <f t="shared" si="1"/>
        <v>-3.5</v>
      </c>
      <c r="K44" s="217">
        <f t="shared" si="1"/>
        <v>3</v>
      </c>
      <c r="L44" s="218">
        <f t="shared" si="1"/>
        <v>3.5999999999999996</v>
      </c>
      <c r="M44" s="217">
        <f t="shared" si="1"/>
        <v>1</v>
      </c>
      <c r="N44" s="218">
        <f t="shared" si="1"/>
        <v>0.8000000000000007</v>
      </c>
      <c r="O44" s="217">
        <f t="shared" si="1"/>
        <v>-1</v>
      </c>
      <c r="P44" s="218">
        <f t="shared" si="1"/>
        <v>-5.3</v>
      </c>
      <c r="Q44" s="1"/>
      <c r="R44" s="1"/>
      <c r="S44" s="1"/>
      <c r="T44" s="1"/>
    </row>
    <row r="45" spans="1:20" ht="12" customHeight="1">
      <c r="A45" s="12"/>
      <c r="B45" s="4"/>
      <c r="C45" s="26"/>
      <c r="D45" s="26"/>
      <c r="E45" s="26"/>
      <c r="F45" s="26"/>
      <c r="G45" s="26"/>
      <c r="H45" s="26"/>
      <c r="I45" s="26"/>
      <c r="J45" s="11"/>
      <c r="K45" s="26"/>
      <c r="L45" s="219"/>
      <c r="M45" s="26"/>
      <c r="N45" s="26"/>
      <c r="O45" s="26"/>
      <c r="P45" s="26"/>
      <c r="Q45" s="1"/>
      <c r="R45" s="1"/>
      <c r="S45" s="1"/>
      <c r="T45" s="1"/>
    </row>
    <row r="46" spans="9:10" ht="12" customHeight="1">
      <c r="I46" s="220"/>
      <c r="J46" s="220"/>
    </row>
    <row r="47" spans="9:10" ht="12" customHeight="1">
      <c r="I47" s="220"/>
      <c r="J47" s="220"/>
    </row>
    <row r="48" spans="9:10" ht="12" customHeight="1">
      <c r="I48" s="220"/>
      <c r="J48" s="220"/>
    </row>
    <row r="49" spans="9:10" ht="12" customHeight="1">
      <c r="I49" s="220"/>
      <c r="J49" s="220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3.5"/>
    <row r="59" ht="13.5"/>
    <row r="60" ht="13.5"/>
    <row r="61" ht="13.5"/>
    <row r="62" ht="13.5"/>
    <row r="63" spans="1:20" ht="12">
      <c r="A63" s="23"/>
      <c r="B63" s="1"/>
      <c r="C63" s="1"/>
      <c r="D63" s="1"/>
      <c r="E63" s="1"/>
      <c r="F63" s="1"/>
      <c r="G63" s="1"/>
      <c r="H63" s="1"/>
      <c r="I63" s="1"/>
      <c r="J63" s="22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">
      <c r="A64" s="23"/>
      <c r="B64" s="1"/>
      <c r="C64" s="1"/>
      <c r="D64" s="1"/>
      <c r="E64" s="1"/>
      <c r="F64" s="1"/>
      <c r="G64" s="1"/>
      <c r="H64" s="1"/>
      <c r="I64" s="1"/>
      <c r="J64" s="22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">
      <c r="A65" s="23"/>
      <c r="B65" s="1"/>
      <c r="C65" s="1"/>
      <c r="D65" s="1"/>
      <c r="E65" s="1"/>
      <c r="F65" s="1"/>
      <c r="G65" s="1"/>
      <c r="H65" s="1"/>
      <c r="I65" s="1"/>
      <c r="J65" s="22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">
      <c r="A66" s="23"/>
      <c r="B66" s="1"/>
      <c r="C66" s="1"/>
      <c r="D66" s="1"/>
      <c r="E66" s="1"/>
      <c r="F66" s="1"/>
      <c r="G66" s="1"/>
      <c r="H66" s="1"/>
      <c r="I66" s="1"/>
      <c r="J66" s="22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">
      <c r="A67" s="2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">
      <c r="A68" s="2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">
      <c r="A69" s="2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">
      <c r="A70" s="2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">
      <c r="A71" s="2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">
      <c r="A72" s="2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">
      <c r="A73" s="23"/>
      <c r="B73" s="1"/>
      <c r="C73" s="1"/>
      <c r="D73" s="1"/>
      <c r="E73" s="1"/>
      <c r="F73" s="1"/>
      <c r="G73" s="1"/>
      <c r="H73" s="1"/>
      <c r="I73" s="1"/>
      <c r="J73" s="22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">
      <c r="A74" s="2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">
      <c r="A75" s="2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">
      <c r="A76" s="2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">
      <c r="A77" s="2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">
      <c r="A78" s="2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">
      <c r="A79" s="2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">
      <c r="A80" s="23"/>
      <c r="B80" s="1"/>
      <c r="C80" s="2"/>
      <c r="D80" s="2"/>
      <c r="E80" s="2"/>
      <c r="F80" s="1"/>
      <c r="G80" s="1"/>
      <c r="H80" s="1"/>
      <c r="I80" s="1"/>
      <c r="J80" s="2"/>
      <c r="K80" s="2"/>
      <c r="L80" s="2"/>
      <c r="M80" s="2"/>
      <c r="N80" s="1"/>
      <c r="O80" s="1"/>
      <c r="P80" s="1"/>
      <c r="Q80" s="1"/>
      <c r="R80" s="1"/>
      <c r="S80" s="1"/>
      <c r="T80" s="1"/>
    </row>
    <row r="81" spans="1:20" ht="12">
      <c r="A81" s="23"/>
      <c r="B81" s="1"/>
      <c r="C81" s="2"/>
      <c r="D81" s="2"/>
      <c r="E81" s="2"/>
      <c r="F81" s="1"/>
      <c r="G81" s="10"/>
      <c r="H81" s="10"/>
      <c r="I81" s="1"/>
      <c r="J81" s="22"/>
      <c r="K81" s="2"/>
      <c r="L81" s="2"/>
      <c r="M81" s="2"/>
      <c r="N81" s="1"/>
      <c r="O81" s="1"/>
      <c r="P81" s="1"/>
      <c r="Q81" s="1"/>
      <c r="R81" s="1"/>
      <c r="S81" s="1"/>
      <c r="T81" s="1"/>
    </row>
    <row r="82" spans="1:20" ht="12">
      <c r="A82" s="23"/>
      <c r="B82" s="1"/>
      <c r="C82" s="1"/>
      <c r="D82" s="1"/>
      <c r="E82" s="1"/>
      <c r="F82" s="1"/>
      <c r="G82" s="10"/>
      <c r="H82" s="1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">
      <c r="A83" s="23"/>
      <c r="B83" s="1"/>
      <c r="C83" s="1"/>
      <c r="D83" s="1"/>
      <c r="E83" s="1"/>
      <c r="F83" s="1"/>
      <c r="G83" s="10"/>
      <c r="H83" s="1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</sheetData>
  <mergeCells count="10">
    <mergeCell ref="A32:A44"/>
    <mergeCell ref="A6:A31"/>
    <mergeCell ref="K4:L4"/>
    <mergeCell ref="M4:N4"/>
    <mergeCell ref="O4:P4"/>
    <mergeCell ref="A1:P1"/>
    <mergeCell ref="C4:D4"/>
    <mergeCell ref="E4:F4"/>
    <mergeCell ref="G4:H4"/>
    <mergeCell ref="I4:J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83"/>
  <sheetViews>
    <sheetView zoomScale="85" zoomScaleNormal="85" workbookViewId="0" topLeftCell="A1">
      <selection activeCell="A1" sqref="A1:P1"/>
    </sheetView>
  </sheetViews>
  <sheetFormatPr defaultColWidth="9.00390625" defaultRowHeight="13.5"/>
  <cols>
    <col min="1" max="1" width="3.00390625" style="32" customWidth="1"/>
    <col min="2" max="2" width="11.625" style="31" customWidth="1"/>
    <col min="3" max="16" width="4.875" style="31" customWidth="1"/>
    <col min="17" max="16384" width="9.00390625" style="31" customWidth="1"/>
  </cols>
  <sheetData>
    <row r="1" spans="1:20" ht="13.5">
      <c r="A1" s="277" t="s">
        <v>115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1"/>
      <c r="R1" s="1"/>
      <c r="S1" s="1"/>
      <c r="T1" s="1"/>
    </row>
    <row r="2" spans="1:20" ht="12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">
      <c r="A3" s="24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9"/>
      <c r="Q3" s="1"/>
      <c r="R3" s="1"/>
      <c r="S3" s="1"/>
      <c r="T3" s="1"/>
    </row>
    <row r="4" spans="1:20" ht="36.75" customHeight="1">
      <c r="A4" s="199"/>
      <c r="B4" s="5"/>
      <c r="C4" s="300" t="s">
        <v>107</v>
      </c>
      <c r="D4" s="300"/>
      <c r="E4" s="300" t="s">
        <v>108</v>
      </c>
      <c r="F4" s="300"/>
      <c r="G4" s="300" t="s">
        <v>109</v>
      </c>
      <c r="H4" s="300"/>
      <c r="I4" s="300" t="s">
        <v>110</v>
      </c>
      <c r="J4" s="300"/>
      <c r="K4" s="300" t="s">
        <v>111</v>
      </c>
      <c r="L4" s="300"/>
      <c r="M4" s="300" t="s">
        <v>112</v>
      </c>
      <c r="N4" s="300"/>
      <c r="O4" s="300" t="s">
        <v>113</v>
      </c>
      <c r="P4" s="300"/>
      <c r="Q4" s="1"/>
      <c r="R4" s="1"/>
      <c r="S4" s="1"/>
      <c r="T4" s="1"/>
    </row>
    <row r="5" spans="1:20" ht="21.75" customHeight="1">
      <c r="A5" s="134"/>
      <c r="B5" s="134" t="s">
        <v>30</v>
      </c>
      <c r="C5" s="201" t="s">
        <v>94</v>
      </c>
      <c r="D5" s="202" t="s">
        <v>235</v>
      </c>
      <c r="E5" s="201" t="s">
        <v>94</v>
      </c>
      <c r="F5" s="202" t="s">
        <v>235</v>
      </c>
      <c r="G5" s="201" t="s">
        <v>94</v>
      </c>
      <c r="H5" s="202" t="s">
        <v>235</v>
      </c>
      <c r="I5" s="201" t="s">
        <v>94</v>
      </c>
      <c r="J5" s="202" t="s">
        <v>235</v>
      </c>
      <c r="K5" s="201" t="s">
        <v>94</v>
      </c>
      <c r="L5" s="202" t="s">
        <v>235</v>
      </c>
      <c r="M5" s="201" t="s">
        <v>94</v>
      </c>
      <c r="N5" s="202" t="s">
        <v>235</v>
      </c>
      <c r="O5" s="201" t="s">
        <v>94</v>
      </c>
      <c r="P5" s="202" t="s">
        <v>235</v>
      </c>
      <c r="Q5" s="1"/>
      <c r="R5" s="1"/>
      <c r="S5" s="1"/>
      <c r="T5" s="1"/>
    </row>
    <row r="6" spans="1:20" ht="15.75" customHeight="1">
      <c r="A6" s="278" t="s">
        <v>19</v>
      </c>
      <c r="B6" s="27"/>
      <c r="C6" s="203"/>
      <c r="D6" s="204"/>
      <c r="E6" s="203"/>
      <c r="F6" s="204"/>
      <c r="G6" s="203"/>
      <c r="H6" s="204"/>
      <c r="I6" s="203"/>
      <c r="J6" s="204"/>
      <c r="K6" s="203"/>
      <c r="L6" s="204"/>
      <c r="M6" s="203"/>
      <c r="N6" s="204"/>
      <c r="O6" s="203"/>
      <c r="P6" s="204"/>
      <c r="Q6" s="1"/>
      <c r="R6" s="1"/>
      <c r="S6" s="1"/>
      <c r="T6" s="1"/>
    </row>
    <row r="7" spans="1:20" ht="15.75" customHeight="1">
      <c r="A7" s="279"/>
      <c r="B7" s="27" t="s">
        <v>229</v>
      </c>
      <c r="C7" s="205">
        <v>19</v>
      </c>
      <c r="D7" s="206">
        <v>7.3</v>
      </c>
      <c r="E7" s="205">
        <v>5</v>
      </c>
      <c r="F7" s="206">
        <v>17.2</v>
      </c>
      <c r="G7" s="205">
        <v>7</v>
      </c>
      <c r="H7" s="206">
        <v>9.6</v>
      </c>
      <c r="I7" s="205">
        <v>3</v>
      </c>
      <c r="J7" s="206">
        <v>5.5</v>
      </c>
      <c r="K7" s="205">
        <v>3</v>
      </c>
      <c r="L7" s="206">
        <v>4.8</v>
      </c>
      <c r="M7" s="205">
        <v>1</v>
      </c>
      <c r="N7" s="206">
        <v>3.3</v>
      </c>
      <c r="O7" s="205" t="s">
        <v>236</v>
      </c>
      <c r="P7" s="206" t="s">
        <v>236</v>
      </c>
      <c r="Q7" s="1"/>
      <c r="R7" s="1"/>
      <c r="S7" s="1"/>
      <c r="T7" s="1"/>
    </row>
    <row r="8" spans="1:20" ht="15.75" customHeight="1">
      <c r="A8" s="279"/>
      <c r="B8" s="27" t="s">
        <v>2</v>
      </c>
      <c r="C8" s="205">
        <v>21</v>
      </c>
      <c r="D8" s="206">
        <v>8.2</v>
      </c>
      <c r="E8" s="205">
        <v>6</v>
      </c>
      <c r="F8" s="206">
        <v>18.8</v>
      </c>
      <c r="G8" s="205">
        <v>6</v>
      </c>
      <c r="H8" s="206">
        <v>8.8</v>
      </c>
      <c r="I8" s="205">
        <v>4</v>
      </c>
      <c r="J8" s="206">
        <v>7.4</v>
      </c>
      <c r="K8" s="205">
        <v>4</v>
      </c>
      <c r="L8" s="206">
        <v>6.3</v>
      </c>
      <c r="M8" s="205">
        <v>1</v>
      </c>
      <c r="N8" s="206">
        <v>3.1</v>
      </c>
      <c r="O8" s="205">
        <v>0</v>
      </c>
      <c r="P8" s="206" t="s">
        <v>236</v>
      </c>
      <c r="Q8" s="1"/>
      <c r="R8" s="1"/>
      <c r="S8" s="1"/>
      <c r="T8" s="1"/>
    </row>
    <row r="9" spans="1:20" ht="15.75" customHeight="1">
      <c r="A9" s="279"/>
      <c r="B9" s="27" t="s">
        <v>3</v>
      </c>
      <c r="C9" s="205">
        <v>19</v>
      </c>
      <c r="D9" s="206">
        <v>7.5</v>
      </c>
      <c r="E9" s="205">
        <v>4</v>
      </c>
      <c r="F9" s="206">
        <v>13.8</v>
      </c>
      <c r="G9" s="205">
        <v>5</v>
      </c>
      <c r="H9" s="206">
        <v>7.8</v>
      </c>
      <c r="I9" s="205">
        <v>6</v>
      </c>
      <c r="J9" s="206">
        <v>10.5</v>
      </c>
      <c r="K9" s="205">
        <v>2</v>
      </c>
      <c r="L9" s="206">
        <v>3.2</v>
      </c>
      <c r="M9" s="205">
        <v>1</v>
      </c>
      <c r="N9" s="206">
        <v>3</v>
      </c>
      <c r="O9" s="205">
        <v>0</v>
      </c>
      <c r="P9" s="206" t="s">
        <v>236</v>
      </c>
      <c r="Q9" s="1"/>
      <c r="R9" s="1"/>
      <c r="S9" s="1"/>
      <c r="T9" s="1"/>
    </row>
    <row r="10" spans="1:20" ht="15.75" customHeight="1">
      <c r="A10" s="279"/>
      <c r="B10" s="27" t="s">
        <v>4</v>
      </c>
      <c r="C10" s="205">
        <v>20</v>
      </c>
      <c r="D10" s="206">
        <v>7.7</v>
      </c>
      <c r="E10" s="205">
        <v>5</v>
      </c>
      <c r="F10" s="206">
        <v>14.7</v>
      </c>
      <c r="G10" s="205">
        <v>6</v>
      </c>
      <c r="H10" s="206">
        <v>9</v>
      </c>
      <c r="I10" s="205">
        <v>5</v>
      </c>
      <c r="J10" s="206">
        <v>8.8</v>
      </c>
      <c r="K10" s="205">
        <v>3</v>
      </c>
      <c r="L10" s="206">
        <v>5.1</v>
      </c>
      <c r="M10" s="205">
        <v>1</v>
      </c>
      <c r="N10" s="206">
        <v>2.9</v>
      </c>
      <c r="O10" s="205" t="s">
        <v>236</v>
      </c>
      <c r="P10" s="206" t="s">
        <v>236</v>
      </c>
      <c r="Q10" s="1"/>
      <c r="R10" s="1"/>
      <c r="S10" s="1"/>
      <c r="T10" s="1"/>
    </row>
    <row r="11" spans="1:20" ht="15.75" customHeight="1">
      <c r="A11" s="279"/>
      <c r="B11" s="27" t="s">
        <v>5</v>
      </c>
      <c r="C11" s="205">
        <v>16</v>
      </c>
      <c r="D11" s="206">
        <v>5.9</v>
      </c>
      <c r="E11" s="205">
        <v>3</v>
      </c>
      <c r="F11" s="206">
        <v>8.8</v>
      </c>
      <c r="G11" s="205">
        <v>5</v>
      </c>
      <c r="H11" s="206">
        <v>7</v>
      </c>
      <c r="I11" s="205">
        <v>4</v>
      </c>
      <c r="J11" s="206">
        <v>6.3</v>
      </c>
      <c r="K11" s="205">
        <v>3</v>
      </c>
      <c r="L11" s="206">
        <v>5</v>
      </c>
      <c r="M11" s="205">
        <v>1</v>
      </c>
      <c r="N11" s="206">
        <v>3.2</v>
      </c>
      <c r="O11" s="205" t="s">
        <v>236</v>
      </c>
      <c r="P11" s="206" t="s">
        <v>236</v>
      </c>
      <c r="Q11" s="1"/>
      <c r="R11" s="1"/>
      <c r="S11" s="1"/>
      <c r="T11" s="1"/>
    </row>
    <row r="12" spans="1:20" ht="15.75" customHeight="1">
      <c r="A12" s="279"/>
      <c r="B12" s="27" t="s">
        <v>6</v>
      </c>
      <c r="C12" s="205">
        <v>16</v>
      </c>
      <c r="D12" s="206">
        <v>5.7</v>
      </c>
      <c r="E12" s="205">
        <v>3</v>
      </c>
      <c r="F12" s="206">
        <v>9.7</v>
      </c>
      <c r="G12" s="205">
        <v>6</v>
      </c>
      <c r="H12" s="206">
        <v>8</v>
      </c>
      <c r="I12" s="205">
        <v>3</v>
      </c>
      <c r="J12" s="206">
        <v>4.9</v>
      </c>
      <c r="K12" s="205">
        <v>3</v>
      </c>
      <c r="L12" s="206">
        <v>4.5</v>
      </c>
      <c r="M12" s="205">
        <v>0</v>
      </c>
      <c r="N12" s="206" t="s">
        <v>236</v>
      </c>
      <c r="O12" s="205" t="s">
        <v>236</v>
      </c>
      <c r="P12" s="206" t="s">
        <v>236</v>
      </c>
      <c r="Q12" s="1"/>
      <c r="R12" s="1"/>
      <c r="S12" s="1"/>
      <c r="T12" s="1"/>
    </row>
    <row r="13" spans="1:20" ht="15.75" customHeight="1">
      <c r="A13" s="279"/>
      <c r="B13" s="27" t="s">
        <v>7</v>
      </c>
      <c r="C13" s="205">
        <v>17</v>
      </c>
      <c r="D13" s="206">
        <v>6.3</v>
      </c>
      <c r="E13" s="205">
        <v>4</v>
      </c>
      <c r="F13" s="206">
        <v>12.5</v>
      </c>
      <c r="G13" s="205">
        <v>5</v>
      </c>
      <c r="H13" s="206">
        <v>6.8</v>
      </c>
      <c r="I13" s="205">
        <v>3</v>
      </c>
      <c r="J13" s="206">
        <v>5.2</v>
      </c>
      <c r="K13" s="205">
        <v>3</v>
      </c>
      <c r="L13" s="206">
        <v>4.8</v>
      </c>
      <c r="M13" s="205">
        <v>1</v>
      </c>
      <c r="N13" s="206">
        <v>2.9</v>
      </c>
      <c r="O13" s="205">
        <v>0</v>
      </c>
      <c r="P13" s="206" t="s">
        <v>236</v>
      </c>
      <c r="Q13" s="1"/>
      <c r="R13" s="1"/>
      <c r="S13" s="1"/>
      <c r="T13" s="1"/>
    </row>
    <row r="14" spans="1:20" ht="15.75" customHeight="1">
      <c r="A14" s="279"/>
      <c r="B14" s="27" t="s">
        <v>8</v>
      </c>
      <c r="C14" s="205">
        <v>16</v>
      </c>
      <c r="D14" s="206">
        <v>5.9</v>
      </c>
      <c r="E14" s="205">
        <v>4</v>
      </c>
      <c r="F14" s="206">
        <v>12.5</v>
      </c>
      <c r="G14" s="205">
        <v>4</v>
      </c>
      <c r="H14" s="206">
        <v>5.6</v>
      </c>
      <c r="I14" s="205">
        <v>3</v>
      </c>
      <c r="J14" s="206">
        <v>4.9</v>
      </c>
      <c r="K14" s="205">
        <v>3</v>
      </c>
      <c r="L14" s="206">
        <v>5.1</v>
      </c>
      <c r="M14" s="205">
        <v>2</v>
      </c>
      <c r="N14" s="206">
        <v>5.4</v>
      </c>
      <c r="O14" s="205">
        <v>0</v>
      </c>
      <c r="P14" s="206" t="s">
        <v>236</v>
      </c>
      <c r="Q14" s="1"/>
      <c r="R14" s="1"/>
      <c r="S14" s="1"/>
      <c r="T14" s="1"/>
    </row>
    <row r="15" spans="1:20" ht="15.75" customHeight="1">
      <c r="A15" s="279"/>
      <c r="B15" s="27" t="s">
        <v>9</v>
      </c>
      <c r="C15" s="205">
        <v>18</v>
      </c>
      <c r="D15" s="206">
        <v>6.4</v>
      </c>
      <c r="E15" s="205">
        <v>4</v>
      </c>
      <c r="F15" s="206">
        <v>11.4</v>
      </c>
      <c r="G15" s="205">
        <v>4</v>
      </c>
      <c r="H15" s="206">
        <v>5.6</v>
      </c>
      <c r="I15" s="205">
        <v>4</v>
      </c>
      <c r="J15" s="206">
        <v>6.2</v>
      </c>
      <c r="K15" s="205">
        <v>3</v>
      </c>
      <c r="L15" s="206">
        <v>5</v>
      </c>
      <c r="M15" s="205">
        <v>2</v>
      </c>
      <c r="N15" s="206">
        <v>5</v>
      </c>
      <c r="O15" s="205">
        <v>0</v>
      </c>
      <c r="P15" s="206" t="s">
        <v>236</v>
      </c>
      <c r="Q15" s="1"/>
      <c r="R15" s="1"/>
      <c r="S15" s="1"/>
      <c r="T15" s="1"/>
    </row>
    <row r="16" spans="1:20" ht="15.75" customHeight="1">
      <c r="A16" s="279"/>
      <c r="B16" s="27" t="s">
        <v>10</v>
      </c>
      <c r="C16" s="205">
        <v>16</v>
      </c>
      <c r="D16" s="206">
        <v>5.9</v>
      </c>
      <c r="E16" s="205">
        <v>4</v>
      </c>
      <c r="F16" s="206">
        <v>12.1</v>
      </c>
      <c r="G16" s="205">
        <v>5</v>
      </c>
      <c r="H16" s="206">
        <v>7.2</v>
      </c>
      <c r="I16" s="205">
        <v>4</v>
      </c>
      <c r="J16" s="206">
        <v>6</v>
      </c>
      <c r="K16" s="205">
        <v>2</v>
      </c>
      <c r="L16" s="206">
        <v>3.5</v>
      </c>
      <c r="M16" s="205">
        <v>1</v>
      </c>
      <c r="N16" s="206">
        <v>2.6</v>
      </c>
      <c r="O16" s="205" t="s">
        <v>236</v>
      </c>
      <c r="P16" s="206" t="s">
        <v>236</v>
      </c>
      <c r="Q16" s="1"/>
      <c r="R16" s="1"/>
      <c r="S16" s="1"/>
      <c r="T16" s="1"/>
    </row>
    <row r="17" spans="1:20" ht="15.75" customHeight="1">
      <c r="A17" s="279"/>
      <c r="B17" s="27" t="s">
        <v>11</v>
      </c>
      <c r="C17" s="205">
        <v>14</v>
      </c>
      <c r="D17" s="206">
        <v>5.1</v>
      </c>
      <c r="E17" s="205">
        <v>3</v>
      </c>
      <c r="F17" s="206">
        <v>9.7</v>
      </c>
      <c r="G17" s="205">
        <v>5</v>
      </c>
      <c r="H17" s="206">
        <v>7.1</v>
      </c>
      <c r="I17" s="205">
        <v>2</v>
      </c>
      <c r="J17" s="206">
        <v>3</v>
      </c>
      <c r="K17" s="205">
        <v>3</v>
      </c>
      <c r="L17" s="206">
        <v>5.2</v>
      </c>
      <c r="M17" s="205">
        <v>1</v>
      </c>
      <c r="N17" s="206">
        <v>2.7</v>
      </c>
      <c r="O17" s="205">
        <v>0</v>
      </c>
      <c r="P17" s="206" t="s">
        <v>236</v>
      </c>
      <c r="Q17" s="1"/>
      <c r="R17" s="1"/>
      <c r="S17" s="1"/>
      <c r="T17" s="1"/>
    </row>
    <row r="18" spans="1:20" ht="15.75" customHeight="1">
      <c r="A18" s="279"/>
      <c r="B18" s="194" t="s">
        <v>230</v>
      </c>
      <c r="C18" s="205">
        <v>14</v>
      </c>
      <c r="D18" s="206">
        <v>5</v>
      </c>
      <c r="E18" s="205">
        <v>1</v>
      </c>
      <c r="F18" s="206">
        <v>3.2</v>
      </c>
      <c r="G18" s="205">
        <v>5</v>
      </c>
      <c r="H18" s="206">
        <v>6.8</v>
      </c>
      <c r="I18" s="205">
        <v>4</v>
      </c>
      <c r="J18" s="206">
        <v>6.1</v>
      </c>
      <c r="K18" s="205">
        <v>3</v>
      </c>
      <c r="L18" s="206">
        <v>4.8</v>
      </c>
      <c r="M18" s="205">
        <v>0</v>
      </c>
      <c r="N18" s="206" t="s">
        <v>236</v>
      </c>
      <c r="O18" s="205">
        <v>0</v>
      </c>
      <c r="P18" s="206" t="s">
        <v>236</v>
      </c>
      <c r="Q18" s="1"/>
      <c r="R18" s="1"/>
      <c r="S18" s="1"/>
      <c r="T18" s="1"/>
    </row>
    <row r="19" spans="1:20" ht="15.75" customHeight="1">
      <c r="A19" s="279"/>
      <c r="B19" s="27"/>
      <c r="C19" s="203"/>
      <c r="D19" s="204"/>
      <c r="E19" s="203"/>
      <c r="F19" s="204"/>
      <c r="G19" s="203"/>
      <c r="H19" s="204"/>
      <c r="I19" s="203"/>
      <c r="J19" s="204"/>
      <c r="K19" s="203"/>
      <c r="L19" s="204"/>
      <c r="M19" s="203"/>
      <c r="N19" s="204"/>
      <c r="O19" s="203"/>
      <c r="P19" s="204"/>
      <c r="Q19" s="1"/>
      <c r="R19" s="1"/>
      <c r="S19" s="1"/>
      <c r="T19" s="1"/>
    </row>
    <row r="20" spans="1:20" ht="15.75" customHeight="1">
      <c r="A20" s="279"/>
      <c r="B20" s="27" t="s">
        <v>231</v>
      </c>
      <c r="C20" s="205">
        <v>15</v>
      </c>
      <c r="D20" s="206">
        <v>5.5</v>
      </c>
      <c r="E20" s="205">
        <v>2</v>
      </c>
      <c r="F20" s="206">
        <v>6.5</v>
      </c>
      <c r="G20" s="205">
        <v>6</v>
      </c>
      <c r="H20" s="206">
        <v>8.7</v>
      </c>
      <c r="I20" s="205">
        <v>4</v>
      </c>
      <c r="J20" s="206">
        <v>6.5</v>
      </c>
      <c r="K20" s="205">
        <v>3</v>
      </c>
      <c r="L20" s="206">
        <v>4.8</v>
      </c>
      <c r="M20" s="205">
        <v>1</v>
      </c>
      <c r="N20" s="206">
        <v>2.6</v>
      </c>
      <c r="O20" s="205">
        <v>0</v>
      </c>
      <c r="P20" s="206" t="s">
        <v>236</v>
      </c>
      <c r="Q20" s="9"/>
      <c r="R20" s="10"/>
      <c r="S20" s="10"/>
      <c r="T20" s="10"/>
    </row>
    <row r="21" spans="1:20" ht="15.75" customHeight="1">
      <c r="A21" s="279"/>
      <c r="B21" s="27" t="s">
        <v>2</v>
      </c>
      <c r="C21" s="205">
        <v>18</v>
      </c>
      <c r="D21" s="206">
        <v>6.7</v>
      </c>
      <c r="E21" s="205">
        <v>5</v>
      </c>
      <c r="F21" s="206">
        <v>15.6</v>
      </c>
      <c r="G21" s="205">
        <v>5</v>
      </c>
      <c r="H21" s="206">
        <v>7.8</v>
      </c>
      <c r="I21" s="205">
        <v>4</v>
      </c>
      <c r="J21" s="206">
        <v>6.5</v>
      </c>
      <c r="K21" s="205">
        <v>3</v>
      </c>
      <c r="L21" s="206">
        <v>5</v>
      </c>
      <c r="M21" s="205">
        <v>0</v>
      </c>
      <c r="N21" s="206" t="s">
        <v>236</v>
      </c>
      <c r="O21" s="205">
        <v>1</v>
      </c>
      <c r="P21" s="206">
        <v>9.1</v>
      </c>
      <c r="Q21" s="9"/>
      <c r="R21" s="10"/>
      <c r="S21" s="10"/>
      <c r="T21" s="10"/>
    </row>
    <row r="22" spans="1:20" ht="15.75" customHeight="1">
      <c r="A22" s="279"/>
      <c r="B22" s="27" t="s">
        <v>3</v>
      </c>
      <c r="C22" s="205">
        <v>15</v>
      </c>
      <c r="D22" s="206">
        <v>5.7</v>
      </c>
      <c r="E22" s="205">
        <v>3</v>
      </c>
      <c r="F22" s="206">
        <v>10.7</v>
      </c>
      <c r="G22" s="205">
        <v>5</v>
      </c>
      <c r="H22" s="206">
        <v>8.3</v>
      </c>
      <c r="I22" s="205">
        <v>4</v>
      </c>
      <c r="J22" s="206">
        <v>6.5</v>
      </c>
      <c r="K22" s="205">
        <v>2</v>
      </c>
      <c r="L22" s="206">
        <v>3.1</v>
      </c>
      <c r="M22" s="205">
        <v>1</v>
      </c>
      <c r="N22" s="206">
        <v>2.9</v>
      </c>
      <c r="O22" s="205">
        <v>0</v>
      </c>
      <c r="P22" s="206" t="s">
        <v>236</v>
      </c>
      <c r="Q22" s="9"/>
      <c r="R22" s="10"/>
      <c r="S22" s="10"/>
      <c r="T22" s="10"/>
    </row>
    <row r="23" spans="1:20" ht="15.75" customHeight="1">
      <c r="A23" s="279"/>
      <c r="B23" s="27" t="s">
        <v>4</v>
      </c>
      <c r="C23" s="205">
        <v>14</v>
      </c>
      <c r="D23" s="206">
        <v>5.4</v>
      </c>
      <c r="E23" s="205">
        <v>4</v>
      </c>
      <c r="F23" s="206">
        <v>13.8</v>
      </c>
      <c r="G23" s="205">
        <v>4</v>
      </c>
      <c r="H23" s="206">
        <v>6.6</v>
      </c>
      <c r="I23" s="205">
        <v>3</v>
      </c>
      <c r="J23" s="206">
        <v>5</v>
      </c>
      <c r="K23" s="205">
        <v>2</v>
      </c>
      <c r="L23" s="206">
        <v>3.3</v>
      </c>
      <c r="M23" s="205">
        <v>0</v>
      </c>
      <c r="N23" s="206" t="s">
        <v>236</v>
      </c>
      <c r="O23" s="205" t="s">
        <v>236</v>
      </c>
      <c r="P23" s="206" t="s">
        <v>236</v>
      </c>
      <c r="Q23" s="9"/>
      <c r="R23" s="10"/>
      <c r="S23" s="10"/>
      <c r="T23" s="10"/>
    </row>
    <row r="24" spans="1:20" ht="15.75" customHeight="1">
      <c r="A24" s="279"/>
      <c r="B24" s="27" t="s">
        <v>5</v>
      </c>
      <c r="C24" s="205">
        <v>17</v>
      </c>
      <c r="D24" s="206">
        <v>6.5</v>
      </c>
      <c r="E24" s="205">
        <v>5</v>
      </c>
      <c r="F24" s="206">
        <v>16.7</v>
      </c>
      <c r="G24" s="205">
        <v>4</v>
      </c>
      <c r="H24" s="206">
        <v>6.2</v>
      </c>
      <c r="I24" s="205">
        <v>4</v>
      </c>
      <c r="J24" s="206">
        <v>6.6</v>
      </c>
      <c r="K24" s="205">
        <v>3</v>
      </c>
      <c r="L24" s="206">
        <v>5.2</v>
      </c>
      <c r="M24" s="205">
        <v>1</v>
      </c>
      <c r="N24" s="206">
        <v>2.8</v>
      </c>
      <c r="O24" s="205" t="s">
        <v>236</v>
      </c>
      <c r="P24" s="206" t="s">
        <v>236</v>
      </c>
      <c r="Q24" s="9"/>
      <c r="R24" s="9"/>
      <c r="S24" s="9"/>
      <c r="T24" s="10"/>
    </row>
    <row r="25" spans="1:20" ht="15.75" customHeight="1">
      <c r="A25" s="279"/>
      <c r="B25" s="27" t="s">
        <v>6</v>
      </c>
      <c r="C25" s="205">
        <v>19</v>
      </c>
      <c r="D25" s="206">
        <v>6.9</v>
      </c>
      <c r="E25" s="205">
        <v>3</v>
      </c>
      <c r="F25" s="206">
        <v>9.4</v>
      </c>
      <c r="G25" s="205">
        <v>6</v>
      </c>
      <c r="H25" s="206">
        <v>8.2</v>
      </c>
      <c r="I25" s="205">
        <v>4</v>
      </c>
      <c r="J25" s="206">
        <v>6.3</v>
      </c>
      <c r="K25" s="205">
        <v>5</v>
      </c>
      <c r="L25" s="206">
        <v>8.2</v>
      </c>
      <c r="M25" s="205">
        <v>1</v>
      </c>
      <c r="N25" s="206">
        <v>2.9</v>
      </c>
      <c r="O25" s="205" t="s">
        <v>236</v>
      </c>
      <c r="P25" s="206" t="s">
        <v>236</v>
      </c>
      <c r="Q25" s="9"/>
      <c r="R25" s="10"/>
      <c r="S25" s="10"/>
      <c r="T25" s="10"/>
    </row>
    <row r="26" spans="1:20" ht="15.75" customHeight="1">
      <c r="A26" s="279"/>
      <c r="B26" s="27" t="s">
        <v>7</v>
      </c>
      <c r="C26" s="205">
        <v>19</v>
      </c>
      <c r="D26" s="206">
        <v>6.6</v>
      </c>
      <c r="E26" s="205">
        <v>6</v>
      </c>
      <c r="F26" s="206">
        <v>17.1</v>
      </c>
      <c r="G26" s="205">
        <v>4</v>
      </c>
      <c r="H26" s="206">
        <v>5.3</v>
      </c>
      <c r="I26" s="205">
        <v>4</v>
      </c>
      <c r="J26" s="206">
        <v>5.7</v>
      </c>
      <c r="K26" s="205">
        <v>3</v>
      </c>
      <c r="L26" s="206">
        <v>5.1</v>
      </c>
      <c r="M26" s="205">
        <v>1</v>
      </c>
      <c r="N26" s="206">
        <v>2.6</v>
      </c>
      <c r="O26" s="205">
        <v>0</v>
      </c>
      <c r="P26" s="206" t="s">
        <v>236</v>
      </c>
      <c r="Q26" s="9"/>
      <c r="R26" s="10"/>
      <c r="S26" s="10"/>
      <c r="T26" s="10"/>
    </row>
    <row r="27" spans="1:20" ht="15.75" customHeight="1">
      <c r="A27" s="279"/>
      <c r="B27" s="27" t="s">
        <v>8</v>
      </c>
      <c r="C27" s="205">
        <v>17</v>
      </c>
      <c r="D27" s="206">
        <v>5.9</v>
      </c>
      <c r="E27" s="205">
        <v>7</v>
      </c>
      <c r="F27" s="206">
        <v>21.2</v>
      </c>
      <c r="G27" s="205">
        <v>4</v>
      </c>
      <c r="H27" s="206">
        <v>5.4</v>
      </c>
      <c r="I27" s="205">
        <v>3</v>
      </c>
      <c r="J27" s="206">
        <v>4.3</v>
      </c>
      <c r="K27" s="205">
        <v>2</v>
      </c>
      <c r="L27" s="206">
        <v>3.4</v>
      </c>
      <c r="M27" s="205">
        <v>2</v>
      </c>
      <c r="N27" s="206">
        <v>4.7</v>
      </c>
      <c r="O27" s="205">
        <v>0</v>
      </c>
      <c r="P27" s="206" t="s">
        <v>236</v>
      </c>
      <c r="Q27" s="9"/>
      <c r="R27" s="10"/>
      <c r="S27" s="10"/>
      <c r="T27" s="10"/>
    </row>
    <row r="28" spans="1:20" ht="15.75" customHeight="1">
      <c r="A28" s="279"/>
      <c r="B28" s="27" t="s">
        <v>9</v>
      </c>
      <c r="C28" s="205">
        <v>15</v>
      </c>
      <c r="D28" s="206">
        <v>5.4</v>
      </c>
      <c r="E28" s="205">
        <v>4</v>
      </c>
      <c r="F28" s="206">
        <v>12.5</v>
      </c>
      <c r="G28" s="205">
        <v>4</v>
      </c>
      <c r="H28" s="206">
        <v>5.9</v>
      </c>
      <c r="I28" s="205">
        <v>3</v>
      </c>
      <c r="J28" s="206">
        <v>4.8</v>
      </c>
      <c r="K28" s="205">
        <v>2</v>
      </c>
      <c r="L28" s="206">
        <v>3.2</v>
      </c>
      <c r="M28" s="205">
        <v>2</v>
      </c>
      <c r="N28" s="206">
        <v>4.9</v>
      </c>
      <c r="O28" s="205">
        <v>0</v>
      </c>
      <c r="P28" s="206" t="s">
        <v>236</v>
      </c>
      <c r="Q28" s="9"/>
      <c r="R28" s="10"/>
      <c r="S28" s="10"/>
      <c r="T28" s="10"/>
    </row>
    <row r="29" spans="1:20" ht="15.75" customHeight="1">
      <c r="A29" s="279"/>
      <c r="B29" s="27" t="s">
        <v>10</v>
      </c>
      <c r="C29" s="205">
        <v>20</v>
      </c>
      <c r="D29" s="206">
        <v>7.3</v>
      </c>
      <c r="E29" s="205">
        <v>6</v>
      </c>
      <c r="F29" s="206">
        <v>17.6</v>
      </c>
      <c r="G29" s="205">
        <v>4</v>
      </c>
      <c r="H29" s="206">
        <v>5.8</v>
      </c>
      <c r="I29" s="205">
        <v>6</v>
      </c>
      <c r="J29" s="206">
        <v>9.5</v>
      </c>
      <c r="K29" s="205">
        <v>3</v>
      </c>
      <c r="L29" s="206">
        <v>4.8</v>
      </c>
      <c r="M29" s="205">
        <v>2</v>
      </c>
      <c r="N29" s="206">
        <v>5.3</v>
      </c>
      <c r="O29" s="205">
        <v>0</v>
      </c>
      <c r="P29" s="206" t="s">
        <v>236</v>
      </c>
      <c r="Q29" s="9"/>
      <c r="R29" s="10"/>
      <c r="S29" s="10"/>
      <c r="T29" s="10"/>
    </row>
    <row r="30" spans="1:20" ht="15.75" customHeight="1">
      <c r="A30" s="279"/>
      <c r="B30" s="27" t="s">
        <v>11</v>
      </c>
      <c r="C30" s="205">
        <v>20</v>
      </c>
      <c r="D30" s="206">
        <v>7</v>
      </c>
      <c r="E30" s="205">
        <v>5</v>
      </c>
      <c r="F30" s="206">
        <v>14.3</v>
      </c>
      <c r="G30" s="205">
        <v>6</v>
      </c>
      <c r="H30" s="206">
        <v>8.1</v>
      </c>
      <c r="I30" s="205">
        <v>3</v>
      </c>
      <c r="J30" s="206">
        <v>4.7</v>
      </c>
      <c r="K30" s="205">
        <v>4</v>
      </c>
      <c r="L30" s="206">
        <v>6.2</v>
      </c>
      <c r="M30" s="205">
        <v>2</v>
      </c>
      <c r="N30" s="206">
        <v>5.6</v>
      </c>
      <c r="O30" s="205">
        <v>0</v>
      </c>
      <c r="P30" s="206" t="s">
        <v>236</v>
      </c>
      <c r="Q30" s="9"/>
      <c r="R30" s="10"/>
      <c r="S30" s="10"/>
      <c r="T30" s="10"/>
    </row>
    <row r="31" spans="1:20" ht="15.75" customHeight="1" thickBot="1">
      <c r="A31" s="279"/>
      <c r="B31" s="27" t="s">
        <v>230</v>
      </c>
      <c r="C31" s="205">
        <v>17</v>
      </c>
      <c r="D31" s="206">
        <v>5.9</v>
      </c>
      <c r="E31" s="205">
        <v>3</v>
      </c>
      <c r="F31" s="206">
        <v>10</v>
      </c>
      <c r="G31" s="205">
        <v>8</v>
      </c>
      <c r="H31" s="206">
        <v>11</v>
      </c>
      <c r="I31" s="205">
        <v>3</v>
      </c>
      <c r="J31" s="206">
        <v>4.5</v>
      </c>
      <c r="K31" s="205">
        <v>2</v>
      </c>
      <c r="L31" s="206">
        <v>3.1</v>
      </c>
      <c r="M31" s="205">
        <v>1</v>
      </c>
      <c r="N31" s="206">
        <v>2.6</v>
      </c>
      <c r="O31" s="205" t="s">
        <v>236</v>
      </c>
      <c r="P31" s="206" t="s">
        <v>236</v>
      </c>
      <c r="Q31" s="1"/>
      <c r="R31" s="1"/>
      <c r="S31" s="1"/>
      <c r="T31" s="1"/>
    </row>
    <row r="32" spans="1:20" ht="15.75" customHeight="1" thickTop="1">
      <c r="A32" s="301" t="s">
        <v>141</v>
      </c>
      <c r="B32" s="210"/>
      <c r="C32" s="211"/>
      <c r="D32" s="212"/>
      <c r="E32" s="211"/>
      <c r="F32" s="212"/>
      <c r="G32" s="211"/>
      <c r="H32" s="212"/>
      <c r="I32" s="211"/>
      <c r="J32" s="212"/>
      <c r="K32" s="211"/>
      <c r="L32" s="212"/>
      <c r="M32" s="211"/>
      <c r="N32" s="212"/>
      <c r="O32" s="211"/>
      <c r="P32" s="212"/>
      <c r="Q32" s="1"/>
      <c r="R32" s="1"/>
      <c r="S32" s="1"/>
      <c r="T32" s="1"/>
    </row>
    <row r="33" spans="1:20" ht="15.75" customHeight="1">
      <c r="A33" s="301"/>
      <c r="B33" s="191" t="s">
        <v>231</v>
      </c>
      <c r="C33" s="213">
        <f aca="true" t="shared" si="0" ref="C33:N35">IF(C20*C7&lt;&gt;0,C20-C7,"  ")</f>
        <v>-4</v>
      </c>
      <c r="D33" s="214">
        <f t="shared" si="0"/>
        <v>-1.7999999999999998</v>
      </c>
      <c r="E33" s="213">
        <f t="shared" si="0"/>
        <v>-3</v>
      </c>
      <c r="F33" s="214">
        <f t="shared" si="0"/>
        <v>-10.7</v>
      </c>
      <c r="G33" s="213">
        <f t="shared" si="0"/>
        <v>-1</v>
      </c>
      <c r="H33" s="214">
        <f t="shared" si="0"/>
        <v>-0.9000000000000004</v>
      </c>
      <c r="I33" s="213">
        <f t="shared" si="0"/>
        <v>1</v>
      </c>
      <c r="J33" s="214">
        <f t="shared" si="0"/>
        <v>1</v>
      </c>
      <c r="K33" s="213">
        <f t="shared" si="0"/>
        <v>0</v>
      </c>
      <c r="L33" s="214">
        <f t="shared" si="0"/>
        <v>0</v>
      </c>
      <c r="M33" s="213">
        <f t="shared" si="0"/>
        <v>0</v>
      </c>
      <c r="N33" s="214">
        <f>IF(N20*N7&lt;&gt;0,N20-N7,"  ")</f>
        <v>-0.6999999999999997</v>
      </c>
      <c r="O33" s="221">
        <v>0</v>
      </c>
      <c r="P33" s="216" t="s">
        <v>236</v>
      </c>
      <c r="Q33" s="1"/>
      <c r="R33" s="1"/>
      <c r="S33" s="1"/>
      <c r="T33" s="1"/>
    </row>
    <row r="34" spans="1:20" ht="15.75" customHeight="1">
      <c r="A34" s="301"/>
      <c r="B34" s="191" t="s">
        <v>2</v>
      </c>
      <c r="C34" s="213">
        <f t="shared" si="0"/>
        <v>-3</v>
      </c>
      <c r="D34" s="214">
        <f t="shared" si="0"/>
        <v>-1.4999999999999991</v>
      </c>
      <c r="E34" s="213">
        <f t="shared" si="0"/>
        <v>-1</v>
      </c>
      <c r="F34" s="214">
        <f t="shared" si="0"/>
        <v>-3.200000000000001</v>
      </c>
      <c r="G34" s="213">
        <f t="shared" si="0"/>
        <v>-1</v>
      </c>
      <c r="H34" s="214">
        <f t="shared" si="0"/>
        <v>-1.0000000000000009</v>
      </c>
      <c r="I34" s="213">
        <f t="shared" si="0"/>
        <v>0</v>
      </c>
      <c r="J34" s="214">
        <f t="shared" si="0"/>
        <v>-0.9000000000000004</v>
      </c>
      <c r="K34" s="213">
        <f t="shared" si="0"/>
        <v>-1</v>
      </c>
      <c r="L34" s="214">
        <f t="shared" si="0"/>
        <v>-1.2999999999999998</v>
      </c>
      <c r="M34" s="213">
        <v>-1</v>
      </c>
      <c r="N34" s="214">
        <v>-3.1</v>
      </c>
      <c r="O34" s="221">
        <v>1</v>
      </c>
      <c r="P34" s="216">
        <v>9.1</v>
      </c>
      <c r="Q34" s="1"/>
      <c r="R34" s="1"/>
      <c r="S34" s="1"/>
      <c r="T34" s="1"/>
    </row>
    <row r="35" spans="1:20" ht="15.75" customHeight="1">
      <c r="A35" s="301"/>
      <c r="B35" s="191" t="s">
        <v>3</v>
      </c>
      <c r="C35" s="213">
        <f>IF(C22*C9&lt;&gt;0,C22-C9,"  ")</f>
        <v>-4</v>
      </c>
      <c r="D35" s="214">
        <f>IF(D22*D9&lt;&gt;0,D22-D9,"  ")</f>
        <v>-1.7999999999999998</v>
      </c>
      <c r="E35" s="213">
        <f t="shared" si="0"/>
        <v>-1</v>
      </c>
      <c r="F35" s="214">
        <f t="shared" si="0"/>
        <v>-3.1000000000000014</v>
      </c>
      <c r="G35" s="213">
        <f t="shared" si="0"/>
        <v>0</v>
      </c>
      <c r="H35" s="214">
        <f t="shared" si="0"/>
        <v>0.5000000000000009</v>
      </c>
      <c r="I35" s="213">
        <f t="shared" si="0"/>
        <v>-2</v>
      </c>
      <c r="J35" s="214">
        <f t="shared" si="0"/>
        <v>-4</v>
      </c>
      <c r="K35" s="213">
        <f t="shared" si="0"/>
        <v>0</v>
      </c>
      <c r="L35" s="214">
        <f t="shared" si="0"/>
        <v>-0.10000000000000009</v>
      </c>
      <c r="M35" s="213">
        <f t="shared" si="0"/>
        <v>0</v>
      </c>
      <c r="N35" s="214">
        <f t="shared" si="0"/>
        <v>-0.10000000000000009</v>
      </c>
      <c r="O35" s="213">
        <v>0</v>
      </c>
      <c r="P35" s="216" t="s">
        <v>236</v>
      </c>
      <c r="Q35" s="1"/>
      <c r="R35" s="1"/>
      <c r="S35" s="1"/>
      <c r="T35" s="1"/>
    </row>
    <row r="36" spans="1:20" ht="15.75" customHeight="1">
      <c r="A36" s="301"/>
      <c r="B36" s="191" t="s">
        <v>4</v>
      </c>
      <c r="C36" s="213">
        <f aca="true" t="shared" si="1" ref="C36:P44">IF(AND(C23="-",C10="-"),"-",SUBSTITUTE(C23,"-",0)-SUBSTITUTE(C10,"-",0))</f>
        <v>-6</v>
      </c>
      <c r="D36" s="214">
        <f t="shared" si="1"/>
        <v>-2.3</v>
      </c>
      <c r="E36" s="213">
        <f t="shared" si="1"/>
        <v>-1</v>
      </c>
      <c r="F36" s="214">
        <f t="shared" si="1"/>
        <v>-0.8999999999999986</v>
      </c>
      <c r="G36" s="213">
        <f t="shared" si="1"/>
        <v>-2</v>
      </c>
      <c r="H36" s="214">
        <f t="shared" si="1"/>
        <v>-2.4000000000000004</v>
      </c>
      <c r="I36" s="213">
        <f t="shared" si="1"/>
        <v>-2</v>
      </c>
      <c r="J36" s="214">
        <f t="shared" si="1"/>
        <v>-3.8000000000000007</v>
      </c>
      <c r="K36" s="213">
        <f t="shared" si="1"/>
        <v>-1</v>
      </c>
      <c r="L36" s="214">
        <f t="shared" si="1"/>
        <v>-1.7999999999999998</v>
      </c>
      <c r="M36" s="213">
        <f t="shared" si="1"/>
        <v>-1</v>
      </c>
      <c r="N36" s="214">
        <f t="shared" si="1"/>
        <v>-2.9</v>
      </c>
      <c r="O36" s="221" t="str">
        <f t="shared" si="1"/>
        <v>-</v>
      </c>
      <c r="P36" s="216" t="str">
        <f t="shared" si="1"/>
        <v>-</v>
      </c>
      <c r="Q36" s="1"/>
      <c r="R36" s="1"/>
      <c r="S36" s="1"/>
      <c r="T36" s="1"/>
    </row>
    <row r="37" spans="1:20" ht="15.75" customHeight="1">
      <c r="A37" s="301"/>
      <c r="B37" s="191" t="s">
        <v>5</v>
      </c>
      <c r="C37" s="213">
        <f t="shared" si="1"/>
        <v>1</v>
      </c>
      <c r="D37" s="214">
        <f t="shared" si="1"/>
        <v>0.5999999999999996</v>
      </c>
      <c r="E37" s="213">
        <f t="shared" si="1"/>
        <v>2</v>
      </c>
      <c r="F37" s="214">
        <f t="shared" si="1"/>
        <v>7.899999999999999</v>
      </c>
      <c r="G37" s="213">
        <f t="shared" si="1"/>
        <v>-1</v>
      </c>
      <c r="H37" s="214">
        <f t="shared" si="1"/>
        <v>-0.7999999999999998</v>
      </c>
      <c r="I37" s="213">
        <f t="shared" si="1"/>
        <v>0</v>
      </c>
      <c r="J37" s="214">
        <f t="shared" si="1"/>
        <v>0.2999999999999998</v>
      </c>
      <c r="K37" s="213">
        <f t="shared" si="1"/>
        <v>0</v>
      </c>
      <c r="L37" s="214">
        <f t="shared" si="1"/>
        <v>0.20000000000000018</v>
      </c>
      <c r="M37" s="213">
        <f t="shared" si="1"/>
        <v>0</v>
      </c>
      <c r="N37" s="214">
        <f t="shared" si="1"/>
        <v>-0.40000000000000036</v>
      </c>
      <c r="O37" s="221" t="str">
        <f t="shared" si="1"/>
        <v>-</v>
      </c>
      <c r="P37" s="216" t="str">
        <f t="shared" si="1"/>
        <v>-</v>
      </c>
      <c r="Q37" s="1"/>
      <c r="R37" s="1"/>
      <c r="S37" s="1"/>
      <c r="T37" s="1"/>
    </row>
    <row r="38" spans="1:20" ht="15.75" customHeight="1">
      <c r="A38" s="301"/>
      <c r="B38" s="191" t="s">
        <v>6</v>
      </c>
      <c r="C38" s="213">
        <f t="shared" si="1"/>
        <v>3</v>
      </c>
      <c r="D38" s="214">
        <f t="shared" si="1"/>
        <v>1.2000000000000002</v>
      </c>
      <c r="E38" s="213">
        <f t="shared" si="1"/>
        <v>0</v>
      </c>
      <c r="F38" s="214">
        <f t="shared" si="1"/>
        <v>-0.29999999999999893</v>
      </c>
      <c r="G38" s="213">
        <f t="shared" si="1"/>
        <v>0</v>
      </c>
      <c r="H38" s="214">
        <f t="shared" si="1"/>
        <v>0.1999999999999993</v>
      </c>
      <c r="I38" s="213">
        <f t="shared" si="1"/>
        <v>1</v>
      </c>
      <c r="J38" s="214">
        <f t="shared" si="1"/>
        <v>1.3999999999999995</v>
      </c>
      <c r="K38" s="213">
        <f t="shared" si="1"/>
        <v>2</v>
      </c>
      <c r="L38" s="214">
        <f t="shared" si="1"/>
        <v>3.6999999999999993</v>
      </c>
      <c r="M38" s="213">
        <f t="shared" si="1"/>
        <v>1</v>
      </c>
      <c r="N38" s="214">
        <f t="shared" si="1"/>
        <v>2.9</v>
      </c>
      <c r="O38" s="221" t="str">
        <f t="shared" si="1"/>
        <v>-</v>
      </c>
      <c r="P38" s="216" t="str">
        <f t="shared" si="1"/>
        <v>-</v>
      </c>
      <c r="Q38" s="1"/>
      <c r="R38" s="1"/>
      <c r="S38" s="1"/>
      <c r="T38" s="1"/>
    </row>
    <row r="39" spans="1:20" ht="15.75" customHeight="1">
      <c r="A39" s="301"/>
      <c r="B39" s="191" t="s">
        <v>7</v>
      </c>
      <c r="C39" s="213">
        <f t="shared" si="1"/>
        <v>2</v>
      </c>
      <c r="D39" s="214">
        <f t="shared" si="1"/>
        <v>0.2999999999999998</v>
      </c>
      <c r="E39" s="213">
        <f t="shared" si="1"/>
        <v>2</v>
      </c>
      <c r="F39" s="214">
        <f t="shared" si="1"/>
        <v>4.600000000000001</v>
      </c>
      <c r="G39" s="213">
        <f t="shared" si="1"/>
        <v>-1</v>
      </c>
      <c r="H39" s="214">
        <f t="shared" si="1"/>
        <v>-1.5</v>
      </c>
      <c r="I39" s="213">
        <f t="shared" si="1"/>
        <v>1</v>
      </c>
      <c r="J39" s="214">
        <f t="shared" si="1"/>
        <v>0.5</v>
      </c>
      <c r="K39" s="213">
        <f t="shared" si="1"/>
        <v>0</v>
      </c>
      <c r="L39" s="214">
        <f t="shared" si="1"/>
        <v>0.2999999999999998</v>
      </c>
      <c r="M39" s="213">
        <f t="shared" si="1"/>
        <v>0</v>
      </c>
      <c r="N39" s="214">
        <f t="shared" si="1"/>
        <v>-0.2999999999999998</v>
      </c>
      <c r="O39" s="221">
        <f t="shared" si="1"/>
        <v>0</v>
      </c>
      <c r="P39" s="216" t="str">
        <f t="shared" si="1"/>
        <v>-</v>
      </c>
      <c r="Q39" s="1"/>
      <c r="R39" s="1"/>
      <c r="S39" s="1"/>
      <c r="T39" s="1"/>
    </row>
    <row r="40" spans="1:20" ht="15.75" customHeight="1">
      <c r="A40" s="301"/>
      <c r="B40" s="191" t="s">
        <v>8</v>
      </c>
      <c r="C40" s="213">
        <f t="shared" si="1"/>
        <v>1</v>
      </c>
      <c r="D40" s="214">
        <f t="shared" si="1"/>
        <v>0</v>
      </c>
      <c r="E40" s="213">
        <f t="shared" si="1"/>
        <v>3</v>
      </c>
      <c r="F40" s="214">
        <f t="shared" si="1"/>
        <v>8.7</v>
      </c>
      <c r="G40" s="213">
        <f t="shared" si="1"/>
        <v>0</v>
      </c>
      <c r="H40" s="214">
        <f t="shared" si="1"/>
        <v>-0.1999999999999993</v>
      </c>
      <c r="I40" s="213">
        <f t="shared" si="1"/>
        <v>0</v>
      </c>
      <c r="J40" s="214">
        <f t="shared" si="1"/>
        <v>-0.6000000000000005</v>
      </c>
      <c r="K40" s="213">
        <f t="shared" si="1"/>
        <v>-1</v>
      </c>
      <c r="L40" s="214">
        <f t="shared" si="1"/>
        <v>-1.6999999999999997</v>
      </c>
      <c r="M40" s="213">
        <f t="shared" si="1"/>
        <v>0</v>
      </c>
      <c r="N40" s="214">
        <f t="shared" si="1"/>
        <v>-0.7000000000000002</v>
      </c>
      <c r="O40" s="221">
        <f t="shared" si="1"/>
        <v>0</v>
      </c>
      <c r="P40" s="216" t="str">
        <f t="shared" si="1"/>
        <v>-</v>
      </c>
      <c r="Q40" s="1"/>
      <c r="R40" s="1"/>
      <c r="S40" s="1"/>
      <c r="T40" s="1"/>
    </row>
    <row r="41" spans="1:20" ht="15.75" customHeight="1">
      <c r="A41" s="301"/>
      <c r="B41" s="191" t="s">
        <v>9</v>
      </c>
      <c r="C41" s="213">
        <f t="shared" si="1"/>
        <v>-3</v>
      </c>
      <c r="D41" s="214">
        <f t="shared" si="1"/>
        <v>-1</v>
      </c>
      <c r="E41" s="213">
        <f t="shared" si="1"/>
        <v>0</v>
      </c>
      <c r="F41" s="214">
        <f t="shared" si="1"/>
        <v>1.0999999999999996</v>
      </c>
      <c r="G41" s="213">
        <f t="shared" si="1"/>
        <v>0</v>
      </c>
      <c r="H41" s="214">
        <f t="shared" si="1"/>
        <v>0.3000000000000007</v>
      </c>
      <c r="I41" s="213">
        <f t="shared" si="1"/>
        <v>-1</v>
      </c>
      <c r="J41" s="214">
        <f t="shared" si="1"/>
        <v>-1.4000000000000004</v>
      </c>
      <c r="K41" s="213">
        <f t="shared" si="1"/>
        <v>-1</v>
      </c>
      <c r="L41" s="214">
        <f t="shared" si="1"/>
        <v>-1.7999999999999998</v>
      </c>
      <c r="M41" s="213">
        <f t="shared" si="1"/>
        <v>0</v>
      </c>
      <c r="N41" s="214">
        <f t="shared" si="1"/>
        <v>-0.09999999999999964</v>
      </c>
      <c r="O41" s="221">
        <f t="shared" si="1"/>
        <v>0</v>
      </c>
      <c r="P41" s="216" t="str">
        <f t="shared" si="1"/>
        <v>-</v>
      </c>
      <c r="Q41" s="1"/>
      <c r="R41" s="1"/>
      <c r="S41" s="1"/>
      <c r="T41" s="1"/>
    </row>
    <row r="42" spans="1:20" ht="15.75" customHeight="1">
      <c r="A42" s="301"/>
      <c r="B42" s="191" t="s">
        <v>10</v>
      </c>
      <c r="C42" s="213">
        <f t="shared" si="1"/>
        <v>4</v>
      </c>
      <c r="D42" s="214">
        <f t="shared" si="1"/>
        <v>1.3999999999999995</v>
      </c>
      <c r="E42" s="213">
        <f t="shared" si="1"/>
        <v>2</v>
      </c>
      <c r="F42" s="214">
        <f t="shared" si="1"/>
        <v>5.500000000000002</v>
      </c>
      <c r="G42" s="213">
        <f t="shared" si="1"/>
        <v>-1</v>
      </c>
      <c r="H42" s="214">
        <f t="shared" si="1"/>
        <v>-1.4000000000000004</v>
      </c>
      <c r="I42" s="213">
        <f t="shared" si="1"/>
        <v>2</v>
      </c>
      <c r="J42" s="214">
        <f t="shared" si="1"/>
        <v>3.5</v>
      </c>
      <c r="K42" s="213">
        <f t="shared" si="1"/>
        <v>1</v>
      </c>
      <c r="L42" s="214">
        <f t="shared" si="1"/>
        <v>1.2999999999999998</v>
      </c>
      <c r="M42" s="213">
        <f t="shared" si="1"/>
        <v>1</v>
      </c>
      <c r="N42" s="214">
        <f t="shared" si="1"/>
        <v>2.6999999999999997</v>
      </c>
      <c r="O42" s="221">
        <f t="shared" si="1"/>
        <v>0</v>
      </c>
      <c r="P42" s="216" t="str">
        <f t="shared" si="1"/>
        <v>-</v>
      </c>
      <c r="Q42" s="1"/>
      <c r="R42" s="1"/>
      <c r="S42" s="1"/>
      <c r="T42" s="1"/>
    </row>
    <row r="43" spans="1:20" ht="15.75" customHeight="1">
      <c r="A43" s="301"/>
      <c r="B43" s="191" t="s">
        <v>11</v>
      </c>
      <c r="C43" s="213">
        <f t="shared" si="1"/>
        <v>6</v>
      </c>
      <c r="D43" s="214">
        <f t="shared" si="1"/>
        <v>1.9000000000000004</v>
      </c>
      <c r="E43" s="213">
        <f t="shared" si="1"/>
        <v>2</v>
      </c>
      <c r="F43" s="214">
        <f t="shared" si="1"/>
        <v>4.600000000000001</v>
      </c>
      <c r="G43" s="213">
        <f t="shared" si="1"/>
        <v>1</v>
      </c>
      <c r="H43" s="214">
        <f t="shared" si="1"/>
        <v>1</v>
      </c>
      <c r="I43" s="213">
        <f t="shared" si="1"/>
        <v>1</v>
      </c>
      <c r="J43" s="214">
        <f t="shared" si="1"/>
        <v>1.7000000000000002</v>
      </c>
      <c r="K43" s="213">
        <f t="shared" si="1"/>
        <v>1</v>
      </c>
      <c r="L43" s="214">
        <f t="shared" si="1"/>
        <v>1</v>
      </c>
      <c r="M43" s="213">
        <f t="shared" si="1"/>
        <v>1</v>
      </c>
      <c r="N43" s="214">
        <f t="shared" si="1"/>
        <v>2.8999999999999995</v>
      </c>
      <c r="O43" s="221">
        <f t="shared" si="1"/>
        <v>0</v>
      </c>
      <c r="P43" s="216" t="str">
        <f t="shared" si="1"/>
        <v>-</v>
      </c>
      <c r="Q43" s="1"/>
      <c r="R43" s="1"/>
      <c r="S43" s="1"/>
      <c r="T43" s="1"/>
    </row>
    <row r="44" spans="1:20" ht="15.75" customHeight="1">
      <c r="A44" s="301"/>
      <c r="B44" s="194" t="s">
        <v>230</v>
      </c>
      <c r="C44" s="217">
        <f t="shared" si="1"/>
        <v>3</v>
      </c>
      <c r="D44" s="218">
        <f t="shared" si="1"/>
        <v>0.9000000000000004</v>
      </c>
      <c r="E44" s="217">
        <f t="shared" si="1"/>
        <v>2</v>
      </c>
      <c r="F44" s="218">
        <f t="shared" si="1"/>
        <v>6.8</v>
      </c>
      <c r="G44" s="217">
        <f t="shared" si="1"/>
        <v>3</v>
      </c>
      <c r="H44" s="218">
        <f t="shared" si="1"/>
        <v>4.2</v>
      </c>
      <c r="I44" s="217">
        <f t="shared" si="1"/>
        <v>-1</v>
      </c>
      <c r="J44" s="218">
        <f t="shared" si="1"/>
        <v>-1.5999999999999996</v>
      </c>
      <c r="K44" s="217">
        <f t="shared" si="1"/>
        <v>-1</v>
      </c>
      <c r="L44" s="218">
        <f t="shared" si="1"/>
        <v>-1.6999999999999997</v>
      </c>
      <c r="M44" s="217">
        <f t="shared" si="1"/>
        <v>1</v>
      </c>
      <c r="N44" s="218">
        <f t="shared" si="1"/>
        <v>2.6</v>
      </c>
      <c r="O44" s="222">
        <f t="shared" si="1"/>
        <v>0</v>
      </c>
      <c r="P44" s="223" t="str">
        <f t="shared" si="1"/>
        <v>-</v>
      </c>
      <c r="Q44" s="1"/>
      <c r="R44" s="1"/>
      <c r="S44" s="1"/>
      <c r="T44" s="1"/>
    </row>
    <row r="45" spans="1:20" ht="12" customHeight="1">
      <c r="A45" s="12"/>
      <c r="B45" s="4"/>
      <c r="C45" s="26"/>
      <c r="D45" s="26"/>
      <c r="E45" s="26"/>
      <c r="F45" s="26"/>
      <c r="G45" s="26"/>
      <c r="H45" s="26"/>
      <c r="I45" s="26"/>
      <c r="J45" s="11"/>
      <c r="K45" s="26"/>
      <c r="L45" s="219"/>
      <c r="M45" s="26"/>
      <c r="N45" s="26"/>
      <c r="O45" s="26"/>
      <c r="P45" s="26"/>
      <c r="Q45" s="1"/>
      <c r="R45" s="1"/>
      <c r="S45" s="1"/>
      <c r="T45" s="1"/>
    </row>
    <row r="46" spans="9:10" ht="12" customHeight="1">
      <c r="I46" s="220"/>
      <c r="J46" s="220"/>
    </row>
    <row r="47" spans="9:10" ht="12" customHeight="1">
      <c r="I47" s="220"/>
      <c r="J47" s="220"/>
    </row>
    <row r="48" spans="9:10" ht="12" customHeight="1">
      <c r="I48" s="220"/>
      <c r="J48" s="220"/>
    </row>
    <row r="49" spans="9:10" ht="12" customHeight="1">
      <c r="I49" s="220"/>
      <c r="J49" s="220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3.5"/>
    <row r="59" ht="13.5"/>
    <row r="60" ht="13.5"/>
    <row r="61" ht="13.5"/>
    <row r="62" ht="13.5"/>
    <row r="63" spans="1:20" ht="12">
      <c r="A63" s="23"/>
      <c r="B63" s="1"/>
      <c r="C63" s="1"/>
      <c r="D63" s="1"/>
      <c r="E63" s="1"/>
      <c r="F63" s="1"/>
      <c r="G63" s="1"/>
      <c r="H63" s="1"/>
      <c r="I63" s="1"/>
      <c r="J63" s="22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">
      <c r="A64" s="23"/>
      <c r="B64" s="1"/>
      <c r="C64" s="1"/>
      <c r="D64" s="1"/>
      <c r="E64" s="1"/>
      <c r="F64" s="1"/>
      <c r="G64" s="1"/>
      <c r="H64" s="1"/>
      <c r="I64" s="1"/>
      <c r="J64" s="22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">
      <c r="A65" s="23"/>
      <c r="B65" s="1"/>
      <c r="C65" s="1"/>
      <c r="D65" s="1"/>
      <c r="E65" s="1"/>
      <c r="F65" s="1"/>
      <c r="G65" s="1"/>
      <c r="H65" s="1"/>
      <c r="I65" s="1"/>
      <c r="J65" s="22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">
      <c r="A66" s="23"/>
      <c r="B66" s="1"/>
      <c r="C66" s="1"/>
      <c r="D66" s="1"/>
      <c r="E66" s="1"/>
      <c r="F66" s="1"/>
      <c r="G66" s="1"/>
      <c r="H66" s="1"/>
      <c r="I66" s="1"/>
      <c r="J66" s="22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">
      <c r="A67" s="2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">
      <c r="A68" s="2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">
      <c r="A69" s="2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">
      <c r="A70" s="2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">
      <c r="A71" s="2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">
      <c r="A72" s="2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">
      <c r="A73" s="23"/>
      <c r="B73" s="1"/>
      <c r="C73" s="1"/>
      <c r="D73" s="1"/>
      <c r="E73" s="1"/>
      <c r="F73" s="1"/>
      <c r="G73" s="1"/>
      <c r="H73" s="1"/>
      <c r="I73" s="1"/>
      <c r="J73" s="22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">
      <c r="A74" s="2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">
      <c r="A75" s="2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">
      <c r="A76" s="2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">
      <c r="A77" s="2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">
      <c r="A78" s="2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">
      <c r="A79" s="2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">
      <c r="A80" s="23"/>
      <c r="B80" s="1"/>
      <c r="C80" s="2"/>
      <c r="D80" s="2"/>
      <c r="E80" s="2"/>
      <c r="F80" s="1"/>
      <c r="G80" s="1"/>
      <c r="H80" s="1"/>
      <c r="I80" s="1"/>
      <c r="J80" s="2"/>
      <c r="K80" s="2"/>
      <c r="L80" s="2"/>
      <c r="M80" s="2"/>
      <c r="N80" s="1"/>
      <c r="O80" s="1"/>
      <c r="P80" s="1"/>
      <c r="Q80" s="1"/>
      <c r="R80" s="1"/>
      <c r="S80" s="1"/>
      <c r="T80" s="1"/>
    </row>
    <row r="81" spans="1:20" ht="12">
      <c r="A81" s="23"/>
      <c r="B81" s="1"/>
      <c r="C81" s="2"/>
      <c r="D81" s="2"/>
      <c r="E81" s="2"/>
      <c r="F81" s="1"/>
      <c r="G81" s="10"/>
      <c r="H81" s="10"/>
      <c r="I81" s="1"/>
      <c r="J81" s="22"/>
      <c r="K81" s="2"/>
      <c r="L81" s="2"/>
      <c r="M81" s="2"/>
      <c r="N81" s="1"/>
      <c r="O81" s="1"/>
      <c r="P81" s="1"/>
      <c r="Q81" s="1"/>
      <c r="R81" s="1"/>
      <c r="S81" s="1"/>
      <c r="T81" s="1"/>
    </row>
    <row r="82" spans="1:20" ht="12">
      <c r="A82" s="23"/>
      <c r="B82" s="1"/>
      <c r="C82" s="1"/>
      <c r="D82" s="1"/>
      <c r="E82" s="1"/>
      <c r="F82" s="1"/>
      <c r="G82" s="10"/>
      <c r="H82" s="1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">
      <c r="A83" s="23"/>
      <c r="B83" s="1"/>
      <c r="C83" s="1"/>
      <c r="D83" s="1"/>
      <c r="E83" s="1"/>
      <c r="F83" s="1"/>
      <c r="G83" s="10"/>
      <c r="H83" s="1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</sheetData>
  <mergeCells count="10">
    <mergeCell ref="O4:P4"/>
    <mergeCell ref="A1:P1"/>
    <mergeCell ref="C4:D4"/>
    <mergeCell ref="E4:F4"/>
    <mergeCell ref="G4:H4"/>
    <mergeCell ref="I4:J4"/>
    <mergeCell ref="A32:A44"/>
    <mergeCell ref="A6:A31"/>
    <mergeCell ref="K4:L4"/>
    <mergeCell ref="M4:N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4"/>
  <sheetViews>
    <sheetView zoomScale="85" zoomScaleNormal="85" workbookViewId="0" topLeftCell="A1">
      <selection activeCell="A1" sqref="A1:V1"/>
    </sheetView>
  </sheetViews>
  <sheetFormatPr defaultColWidth="9.00390625" defaultRowHeight="13.5"/>
  <cols>
    <col min="1" max="1" width="3.00390625" style="32" customWidth="1"/>
    <col min="2" max="2" width="8.25390625" style="31" customWidth="1"/>
    <col min="3" max="22" width="3.875" style="31" customWidth="1"/>
    <col min="23" max="16384" width="9.00390625" style="31" customWidth="1"/>
  </cols>
  <sheetData>
    <row r="1" spans="1:22" ht="13.5" customHeight="1">
      <c r="A1" s="285" t="s">
        <v>237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</row>
    <row r="2" spans="1:26" ht="12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>
      <c r="A3" s="24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69" t="s">
        <v>58</v>
      </c>
      <c r="W3" s="1"/>
      <c r="X3" s="1"/>
      <c r="Y3" s="1"/>
      <c r="Z3" s="1"/>
    </row>
    <row r="4" spans="1:26" ht="14.25" customHeight="1">
      <c r="A4" s="8"/>
      <c r="B4" s="3"/>
      <c r="C4" s="177"/>
      <c r="D4" s="302" t="s">
        <v>116</v>
      </c>
      <c r="E4" s="266"/>
      <c r="F4" s="266"/>
      <c r="G4" s="267"/>
      <c r="H4" s="302" t="s">
        <v>117</v>
      </c>
      <c r="I4" s="266"/>
      <c r="J4" s="266"/>
      <c r="K4" s="266"/>
      <c r="L4" s="267"/>
      <c r="M4" s="302" t="s">
        <v>118</v>
      </c>
      <c r="N4" s="266"/>
      <c r="O4" s="266"/>
      <c r="P4" s="266"/>
      <c r="Q4" s="266"/>
      <c r="R4" s="266"/>
      <c r="S4" s="266"/>
      <c r="T4" s="266"/>
      <c r="U4" s="266"/>
      <c r="V4" s="267"/>
      <c r="W4" s="1"/>
      <c r="X4" s="1"/>
      <c r="Y4" s="1"/>
      <c r="Z4" s="1"/>
    </row>
    <row r="5" spans="1:26" ht="7.5" customHeight="1">
      <c r="A5" s="25"/>
      <c r="B5" s="6"/>
      <c r="C5" s="275" t="s">
        <v>119</v>
      </c>
      <c r="D5" s="6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1"/>
      <c r="X5" s="1"/>
      <c r="Y5" s="1"/>
      <c r="Z5" s="1"/>
    </row>
    <row r="6" spans="1:26" ht="99" customHeight="1">
      <c r="A6" s="25"/>
      <c r="B6" s="25" t="s">
        <v>30</v>
      </c>
      <c r="C6" s="276"/>
      <c r="D6" s="153" t="s">
        <v>25</v>
      </c>
      <c r="E6" s="152" t="s">
        <v>42</v>
      </c>
      <c r="F6" s="152" t="s">
        <v>120</v>
      </c>
      <c r="G6" s="152" t="s">
        <v>121</v>
      </c>
      <c r="H6" s="154" t="s">
        <v>43</v>
      </c>
      <c r="I6" s="152" t="s">
        <v>44</v>
      </c>
      <c r="J6" s="152" t="s">
        <v>45</v>
      </c>
      <c r="K6" s="152" t="s">
        <v>120</v>
      </c>
      <c r="L6" s="152" t="s">
        <v>121</v>
      </c>
      <c r="M6" s="154" t="s">
        <v>122</v>
      </c>
      <c r="N6" s="154" t="s">
        <v>123</v>
      </c>
      <c r="O6" s="152" t="s">
        <v>124</v>
      </c>
      <c r="P6" s="154" t="s">
        <v>125</v>
      </c>
      <c r="Q6" s="152" t="s">
        <v>51</v>
      </c>
      <c r="R6" s="154" t="s">
        <v>126</v>
      </c>
      <c r="S6" s="154" t="s">
        <v>127</v>
      </c>
      <c r="T6" s="154" t="s">
        <v>128</v>
      </c>
      <c r="U6" s="152" t="s">
        <v>120</v>
      </c>
      <c r="V6" s="152" t="s">
        <v>121</v>
      </c>
      <c r="W6" s="1"/>
      <c r="X6" s="1"/>
      <c r="Y6" s="1"/>
      <c r="Z6" s="1"/>
    </row>
    <row r="7" spans="1:26" ht="12" customHeight="1">
      <c r="A7" s="278" t="s">
        <v>19</v>
      </c>
      <c r="B7" s="224" t="s">
        <v>129</v>
      </c>
      <c r="C7" s="225">
        <v>573</v>
      </c>
      <c r="D7" s="225">
        <v>28</v>
      </c>
      <c r="E7" s="225">
        <v>4</v>
      </c>
      <c r="F7" s="225">
        <v>32</v>
      </c>
      <c r="G7" s="226">
        <v>5.6</v>
      </c>
      <c r="H7" s="225">
        <v>1</v>
      </c>
      <c r="I7" s="227">
        <v>62</v>
      </c>
      <c r="J7" s="227">
        <v>28</v>
      </c>
      <c r="K7" s="227">
        <v>91</v>
      </c>
      <c r="L7" s="228">
        <v>15.9</v>
      </c>
      <c r="M7" s="229">
        <v>3</v>
      </c>
      <c r="N7" s="229">
        <v>42</v>
      </c>
      <c r="O7" s="229">
        <v>95</v>
      </c>
      <c r="P7" s="229">
        <v>20</v>
      </c>
      <c r="Q7" s="229">
        <v>44</v>
      </c>
      <c r="R7" s="229">
        <v>100</v>
      </c>
      <c r="S7" s="229">
        <v>101</v>
      </c>
      <c r="T7" s="229">
        <v>42</v>
      </c>
      <c r="U7" s="229">
        <v>447</v>
      </c>
      <c r="V7" s="230">
        <v>78</v>
      </c>
      <c r="W7" s="1"/>
      <c r="X7" s="1"/>
      <c r="Y7" s="1"/>
      <c r="Z7" s="1"/>
    </row>
    <row r="8" spans="1:26" ht="12" customHeight="1">
      <c r="A8" s="279"/>
      <c r="B8" s="27" t="s">
        <v>2</v>
      </c>
      <c r="C8" s="73">
        <v>569</v>
      </c>
      <c r="D8" s="73">
        <v>25</v>
      </c>
      <c r="E8" s="73">
        <v>5</v>
      </c>
      <c r="F8" s="73">
        <v>30</v>
      </c>
      <c r="G8" s="231">
        <v>5.3</v>
      </c>
      <c r="H8" s="73">
        <v>0</v>
      </c>
      <c r="I8" s="232">
        <v>70</v>
      </c>
      <c r="J8" s="232">
        <v>29</v>
      </c>
      <c r="K8" s="232">
        <v>99</v>
      </c>
      <c r="L8" s="233">
        <v>17.4</v>
      </c>
      <c r="M8" s="234">
        <v>3</v>
      </c>
      <c r="N8" s="234">
        <v>43</v>
      </c>
      <c r="O8" s="234">
        <v>91</v>
      </c>
      <c r="P8" s="234">
        <v>16</v>
      </c>
      <c r="Q8" s="234">
        <v>49</v>
      </c>
      <c r="R8" s="234">
        <v>95</v>
      </c>
      <c r="S8" s="234">
        <v>95</v>
      </c>
      <c r="T8" s="234">
        <v>44</v>
      </c>
      <c r="U8" s="234">
        <v>436</v>
      </c>
      <c r="V8" s="234">
        <v>76.6</v>
      </c>
      <c r="W8" s="1"/>
      <c r="X8" s="1"/>
      <c r="Y8" s="1"/>
      <c r="Z8" s="1"/>
    </row>
    <row r="9" spans="1:26" ht="12" customHeight="1">
      <c r="A9" s="279"/>
      <c r="B9" s="27" t="s">
        <v>3</v>
      </c>
      <c r="C9" s="73">
        <v>570</v>
      </c>
      <c r="D9" s="73">
        <v>22</v>
      </c>
      <c r="E9" s="73">
        <v>4</v>
      </c>
      <c r="F9" s="73">
        <v>26</v>
      </c>
      <c r="G9" s="231">
        <v>4.56140350877193</v>
      </c>
      <c r="H9" s="73">
        <v>0</v>
      </c>
      <c r="I9" s="73">
        <v>71</v>
      </c>
      <c r="J9" s="73">
        <v>34</v>
      </c>
      <c r="K9" s="73">
        <v>105</v>
      </c>
      <c r="L9" s="235">
        <v>18.421052631578945</v>
      </c>
      <c r="M9" s="236">
        <v>4</v>
      </c>
      <c r="N9" s="236">
        <v>38</v>
      </c>
      <c r="O9" s="236">
        <v>98</v>
      </c>
      <c r="P9" s="236">
        <v>18</v>
      </c>
      <c r="Q9" s="236">
        <v>44</v>
      </c>
      <c r="R9" s="236">
        <v>94</v>
      </c>
      <c r="S9" s="236">
        <v>98</v>
      </c>
      <c r="T9" s="236">
        <v>40</v>
      </c>
      <c r="U9" s="236">
        <v>434</v>
      </c>
      <c r="V9" s="236">
        <v>76.14035087719299</v>
      </c>
      <c r="W9" s="1"/>
      <c r="X9" s="1"/>
      <c r="Y9" s="1"/>
      <c r="Z9" s="1"/>
    </row>
    <row r="10" spans="1:26" ht="12" customHeight="1">
      <c r="A10" s="279"/>
      <c r="B10" s="27" t="s">
        <v>4</v>
      </c>
      <c r="C10" s="73">
        <v>575</v>
      </c>
      <c r="D10" s="73">
        <v>22</v>
      </c>
      <c r="E10" s="73">
        <v>2</v>
      </c>
      <c r="F10" s="73">
        <v>24</v>
      </c>
      <c r="G10" s="231">
        <v>4.173913043478262</v>
      </c>
      <c r="H10" s="73">
        <v>0</v>
      </c>
      <c r="I10" s="73">
        <v>71</v>
      </c>
      <c r="J10" s="73">
        <v>33</v>
      </c>
      <c r="K10" s="73">
        <v>104</v>
      </c>
      <c r="L10" s="235">
        <v>18.086956521739133</v>
      </c>
      <c r="M10" s="236">
        <v>3</v>
      </c>
      <c r="N10" s="236">
        <v>38</v>
      </c>
      <c r="O10" s="236">
        <v>99</v>
      </c>
      <c r="P10" s="236">
        <v>23</v>
      </c>
      <c r="Q10" s="236">
        <v>44</v>
      </c>
      <c r="R10" s="236">
        <v>97</v>
      </c>
      <c r="S10" s="236">
        <v>94</v>
      </c>
      <c r="T10" s="236">
        <v>42</v>
      </c>
      <c r="U10" s="236">
        <v>440</v>
      </c>
      <c r="V10" s="236">
        <v>76.52173913043478</v>
      </c>
      <c r="W10" s="1"/>
      <c r="X10" s="1"/>
      <c r="Y10" s="1"/>
      <c r="Z10" s="1"/>
    </row>
    <row r="11" spans="1:26" ht="12" customHeight="1">
      <c r="A11" s="279"/>
      <c r="B11" s="27" t="s">
        <v>5</v>
      </c>
      <c r="C11" s="73">
        <v>594</v>
      </c>
      <c r="D11" s="73">
        <v>26</v>
      </c>
      <c r="E11" s="73">
        <v>7</v>
      </c>
      <c r="F11" s="73">
        <v>33</v>
      </c>
      <c r="G11" s="231">
        <v>5.555555555555555</v>
      </c>
      <c r="H11" s="73">
        <v>0</v>
      </c>
      <c r="I11" s="73">
        <v>67</v>
      </c>
      <c r="J11" s="73">
        <v>38</v>
      </c>
      <c r="K11" s="73">
        <v>105</v>
      </c>
      <c r="L11" s="235">
        <v>17.67676767676768</v>
      </c>
      <c r="M11" s="236">
        <v>1</v>
      </c>
      <c r="N11" s="236">
        <v>45</v>
      </c>
      <c r="O11" s="236">
        <v>96</v>
      </c>
      <c r="P11" s="236">
        <v>24</v>
      </c>
      <c r="Q11" s="236">
        <v>53</v>
      </c>
      <c r="R11" s="236">
        <v>93</v>
      </c>
      <c r="S11" s="236">
        <v>107</v>
      </c>
      <c r="T11" s="236">
        <v>35</v>
      </c>
      <c r="U11" s="236">
        <v>454</v>
      </c>
      <c r="V11" s="236">
        <v>76.43097643097643</v>
      </c>
      <c r="W11" s="1"/>
      <c r="X11" s="1"/>
      <c r="Y11" s="1"/>
      <c r="Z11" s="1"/>
    </row>
    <row r="12" spans="1:26" ht="12" customHeight="1">
      <c r="A12" s="279"/>
      <c r="B12" s="27" t="s">
        <v>6</v>
      </c>
      <c r="C12" s="73">
        <v>609</v>
      </c>
      <c r="D12" s="73">
        <v>32</v>
      </c>
      <c r="E12" s="73">
        <v>8</v>
      </c>
      <c r="F12" s="73">
        <v>40</v>
      </c>
      <c r="G12" s="231">
        <v>6.568144499178982</v>
      </c>
      <c r="H12" s="73">
        <v>1</v>
      </c>
      <c r="I12" s="73">
        <v>68</v>
      </c>
      <c r="J12" s="73">
        <v>31</v>
      </c>
      <c r="K12" s="73">
        <v>100</v>
      </c>
      <c r="L12" s="235">
        <v>16.420361247947454</v>
      </c>
      <c r="M12" s="236">
        <v>2</v>
      </c>
      <c r="N12" s="236">
        <v>47</v>
      </c>
      <c r="O12" s="236">
        <v>100</v>
      </c>
      <c r="P12" s="236">
        <v>22</v>
      </c>
      <c r="Q12" s="236">
        <v>54</v>
      </c>
      <c r="R12" s="236">
        <v>101</v>
      </c>
      <c r="S12" s="236">
        <v>108</v>
      </c>
      <c r="T12" s="236">
        <v>32</v>
      </c>
      <c r="U12" s="236">
        <v>466</v>
      </c>
      <c r="V12" s="236">
        <v>76.51888341543514</v>
      </c>
      <c r="W12" s="1"/>
      <c r="X12" s="1"/>
      <c r="Y12" s="1"/>
      <c r="Z12" s="1"/>
    </row>
    <row r="13" spans="1:26" ht="12" customHeight="1">
      <c r="A13" s="279"/>
      <c r="B13" s="27" t="s">
        <v>7</v>
      </c>
      <c r="C13" s="73">
        <v>597</v>
      </c>
      <c r="D13" s="73">
        <v>29</v>
      </c>
      <c r="E13" s="73">
        <v>5</v>
      </c>
      <c r="F13" s="73">
        <v>34</v>
      </c>
      <c r="G13" s="231">
        <v>5.6951423785594635</v>
      </c>
      <c r="H13" s="73">
        <v>1</v>
      </c>
      <c r="I13" s="73">
        <v>71</v>
      </c>
      <c r="J13" s="73">
        <v>28</v>
      </c>
      <c r="K13" s="73">
        <v>100</v>
      </c>
      <c r="L13" s="235">
        <v>16.750418760469014</v>
      </c>
      <c r="M13" s="236">
        <v>4</v>
      </c>
      <c r="N13" s="236">
        <v>43</v>
      </c>
      <c r="O13" s="236">
        <v>102</v>
      </c>
      <c r="P13" s="236">
        <v>18</v>
      </c>
      <c r="Q13" s="236">
        <v>46</v>
      </c>
      <c r="R13" s="236">
        <v>98</v>
      </c>
      <c r="S13" s="236">
        <v>110</v>
      </c>
      <c r="T13" s="236">
        <v>36</v>
      </c>
      <c r="U13" s="236">
        <v>457</v>
      </c>
      <c r="V13" s="236">
        <v>76.54941373534339</v>
      </c>
      <c r="W13" s="1"/>
      <c r="X13" s="1"/>
      <c r="Y13" s="1"/>
      <c r="Z13" s="1"/>
    </row>
    <row r="14" spans="1:26" ht="12" customHeight="1">
      <c r="A14" s="279"/>
      <c r="B14" s="27" t="s">
        <v>8</v>
      </c>
      <c r="C14" s="73">
        <v>601</v>
      </c>
      <c r="D14" s="73">
        <v>23</v>
      </c>
      <c r="E14" s="73">
        <v>4</v>
      </c>
      <c r="F14" s="73">
        <v>27</v>
      </c>
      <c r="G14" s="231">
        <v>4.492512479201332</v>
      </c>
      <c r="H14" s="73">
        <v>0</v>
      </c>
      <c r="I14" s="73">
        <v>69</v>
      </c>
      <c r="J14" s="73">
        <v>29</v>
      </c>
      <c r="K14" s="73">
        <v>98</v>
      </c>
      <c r="L14" s="235">
        <v>16.306156405990016</v>
      </c>
      <c r="M14" s="236">
        <v>3</v>
      </c>
      <c r="N14" s="236">
        <v>43</v>
      </c>
      <c r="O14" s="236">
        <v>112</v>
      </c>
      <c r="P14" s="236">
        <v>17</v>
      </c>
      <c r="Q14" s="236">
        <v>45</v>
      </c>
      <c r="R14" s="236">
        <v>105</v>
      </c>
      <c r="S14" s="236">
        <v>113</v>
      </c>
      <c r="T14" s="236">
        <v>32</v>
      </c>
      <c r="U14" s="236">
        <v>470</v>
      </c>
      <c r="V14" s="236">
        <v>78.20299500831946</v>
      </c>
      <c r="W14" s="1"/>
      <c r="X14" s="1"/>
      <c r="Y14" s="1"/>
      <c r="Z14" s="1"/>
    </row>
    <row r="15" spans="1:26" ht="12" customHeight="1">
      <c r="A15" s="279"/>
      <c r="B15" s="27" t="s">
        <v>9</v>
      </c>
      <c r="C15" s="73">
        <v>607</v>
      </c>
      <c r="D15" s="73">
        <v>23</v>
      </c>
      <c r="E15" s="73">
        <v>5</v>
      </c>
      <c r="F15" s="73">
        <v>28</v>
      </c>
      <c r="G15" s="231">
        <v>4.612850082372323</v>
      </c>
      <c r="H15" s="73">
        <v>0</v>
      </c>
      <c r="I15" s="73">
        <v>67</v>
      </c>
      <c r="J15" s="73">
        <v>31</v>
      </c>
      <c r="K15" s="73">
        <v>98</v>
      </c>
      <c r="L15" s="235">
        <v>16.14497528830313</v>
      </c>
      <c r="M15" s="236">
        <v>3</v>
      </c>
      <c r="N15" s="236">
        <v>41</v>
      </c>
      <c r="O15" s="236">
        <v>112</v>
      </c>
      <c r="P15" s="236">
        <v>19</v>
      </c>
      <c r="Q15" s="236">
        <v>51</v>
      </c>
      <c r="R15" s="236">
        <v>106</v>
      </c>
      <c r="S15" s="236">
        <v>112</v>
      </c>
      <c r="T15" s="236">
        <v>33</v>
      </c>
      <c r="U15" s="236">
        <v>477</v>
      </c>
      <c r="V15" s="236">
        <v>78.5831960461285</v>
      </c>
      <c r="W15" s="1"/>
      <c r="X15" s="1"/>
      <c r="Y15" s="1"/>
      <c r="Z15" s="1"/>
    </row>
    <row r="16" spans="1:26" ht="12" customHeight="1">
      <c r="A16" s="279"/>
      <c r="B16" s="27" t="s">
        <v>10</v>
      </c>
      <c r="C16" s="73">
        <v>603</v>
      </c>
      <c r="D16" s="73">
        <v>22</v>
      </c>
      <c r="E16" s="73">
        <v>6</v>
      </c>
      <c r="F16" s="73">
        <v>28</v>
      </c>
      <c r="G16" s="231">
        <v>4.643449419568822</v>
      </c>
      <c r="H16" s="73" t="s">
        <v>236</v>
      </c>
      <c r="I16" s="73">
        <v>68</v>
      </c>
      <c r="J16" s="73">
        <v>37</v>
      </c>
      <c r="K16" s="73">
        <v>105</v>
      </c>
      <c r="L16" s="235">
        <v>17.412935323383085</v>
      </c>
      <c r="M16" s="236">
        <v>2</v>
      </c>
      <c r="N16" s="236">
        <v>37</v>
      </c>
      <c r="O16" s="236">
        <v>105</v>
      </c>
      <c r="P16" s="236">
        <v>21</v>
      </c>
      <c r="Q16" s="236">
        <v>53</v>
      </c>
      <c r="R16" s="236">
        <v>109</v>
      </c>
      <c r="S16" s="236">
        <v>108</v>
      </c>
      <c r="T16" s="236">
        <v>34</v>
      </c>
      <c r="U16" s="236">
        <v>469</v>
      </c>
      <c r="V16" s="236">
        <v>77.77777777777779</v>
      </c>
      <c r="W16" s="1"/>
      <c r="X16" s="1"/>
      <c r="Y16" s="1"/>
      <c r="Z16" s="1"/>
    </row>
    <row r="17" spans="1:26" ht="12" customHeight="1">
      <c r="A17" s="279"/>
      <c r="B17" s="27" t="s">
        <v>11</v>
      </c>
      <c r="C17" s="73">
        <v>601</v>
      </c>
      <c r="D17" s="73">
        <v>23</v>
      </c>
      <c r="E17" s="73">
        <v>5</v>
      </c>
      <c r="F17" s="73">
        <v>28</v>
      </c>
      <c r="G17" s="231">
        <v>4.658901830282862</v>
      </c>
      <c r="H17" s="73">
        <v>0</v>
      </c>
      <c r="I17" s="73">
        <v>68</v>
      </c>
      <c r="J17" s="73">
        <v>37</v>
      </c>
      <c r="K17" s="73">
        <v>105</v>
      </c>
      <c r="L17" s="235">
        <v>17.470881863560734</v>
      </c>
      <c r="M17" s="236">
        <v>1</v>
      </c>
      <c r="N17" s="236">
        <v>39</v>
      </c>
      <c r="O17" s="236">
        <v>111</v>
      </c>
      <c r="P17" s="236">
        <v>19</v>
      </c>
      <c r="Q17" s="236">
        <v>51</v>
      </c>
      <c r="R17" s="236">
        <v>107</v>
      </c>
      <c r="S17" s="236">
        <v>108</v>
      </c>
      <c r="T17" s="236">
        <v>30</v>
      </c>
      <c r="U17" s="236">
        <v>466</v>
      </c>
      <c r="V17" s="237">
        <v>77.53743760399334</v>
      </c>
      <c r="W17" s="1"/>
      <c r="X17" s="1"/>
      <c r="Y17" s="1"/>
      <c r="Z17" s="1"/>
    </row>
    <row r="18" spans="1:26" ht="12" customHeight="1">
      <c r="A18" s="279"/>
      <c r="B18" s="27" t="s">
        <v>230</v>
      </c>
      <c r="C18" s="73">
        <v>607</v>
      </c>
      <c r="D18" s="73">
        <v>26</v>
      </c>
      <c r="E18" s="73">
        <v>7</v>
      </c>
      <c r="F18" s="73">
        <v>33</v>
      </c>
      <c r="G18" s="231">
        <v>5.436573311367381</v>
      </c>
      <c r="H18" s="73">
        <v>0</v>
      </c>
      <c r="I18" s="73">
        <v>69</v>
      </c>
      <c r="J18" s="73">
        <v>33</v>
      </c>
      <c r="K18" s="73">
        <v>102</v>
      </c>
      <c r="L18" s="235">
        <v>16.80395387149918</v>
      </c>
      <c r="M18" s="236">
        <v>1</v>
      </c>
      <c r="N18" s="236">
        <v>38</v>
      </c>
      <c r="O18" s="236">
        <v>113</v>
      </c>
      <c r="P18" s="236">
        <v>20</v>
      </c>
      <c r="Q18" s="236">
        <v>50</v>
      </c>
      <c r="R18" s="236">
        <v>104</v>
      </c>
      <c r="S18" s="236">
        <v>107</v>
      </c>
      <c r="T18" s="236">
        <v>36</v>
      </c>
      <c r="U18" s="236">
        <v>469</v>
      </c>
      <c r="V18" s="236">
        <v>77.26523887973642</v>
      </c>
      <c r="W18" s="1"/>
      <c r="X18" s="1"/>
      <c r="Y18" s="1"/>
      <c r="Z18" s="1"/>
    </row>
    <row r="19" spans="1:26" ht="12" customHeight="1">
      <c r="A19" s="279"/>
      <c r="B19" s="224" t="s">
        <v>130</v>
      </c>
      <c r="C19" s="225">
        <v>595</v>
      </c>
      <c r="D19" s="225">
        <v>24</v>
      </c>
      <c r="E19" s="225">
        <v>7</v>
      </c>
      <c r="F19" s="225">
        <v>31</v>
      </c>
      <c r="G19" s="226">
        <v>5.2100840336134455</v>
      </c>
      <c r="H19" s="225">
        <v>0</v>
      </c>
      <c r="I19" s="227">
        <v>60</v>
      </c>
      <c r="J19" s="227">
        <v>29</v>
      </c>
      <c r="K19" s="227">
        <v>89</v>
      </c>
      <c r="L19" s="228">
        <v>14.957983193277311</v>
      </c>
      <c r="M19" s="229">
        <v>2</v>
      </c>
      <c r="N19" s="229">
        <v>43</v>
      </c>
      <c r="O19" s="229">
        <v>108</v>
      </c>
      <c r="P19" s="229">
        <v>22</v>
      </c>
      <c r="Q19" s="229">
        <v>53</v>
      </c>
      <c r="R19" s="229">
        <v>106</v>
      </c>
      <c r="S19" s="229">
        <v>99</v>
      </c>
      <c r="T19" s="229">
        <v>42</v>
      </c>
      <c r="U19" s="229">
        <v>475</v>
      </c>
      <c r="V19" s="230">
        <v>79.83193277310924</v>
      </c>
      <c r="W19" s="9"/>
      <c r="X19" s="10"/>
      <c r="Y19" s="10"/>
      <c r="Z19" s="10"/>
    </row>
    <row r="20" spans="1:26" ht="12" customHeight="1">
      <c r="A20" s="279"/>
      <c r="B20" s="27" t="s">
        <v>2</v>
      </c>
      <c r="C20" s="73">
        <v>584</v>
      </c>
      <c r="D20" s="73">
        <v>26</v>
      </c>
      <c r="E20" s="73">
        <v>7</v>
      </c>
      <c r="F20" s="73">
        <v>33</v>
      </c>
      <c r="G20" s="231">
        <v>5.650684931506849</v>
      </c>
      <c r="H20" s="73">
        <v>0</v>
      </c>
      <c r="I20" s="232">
        <v>63</v>
      </c>
      <c r="J20" s="232">
        <v>28</v>
      </c>
      <c r="K20" s="232">
        <v>91</v>
      </c>
      <c r="L20" s="233">
        <v>15.582191780821919</v>
      </c>
      <c r="M20" s="234">
        <v>2</v>
      </c>
      <c r="N20" s="234">
        <v>47</v>
      </c>
      <c r="O20" s="234">
        <v>98</v>
      </c>
      <c r="P20" s="234">
        <v>20</v>
      </c>
      <c r="Q20" s="234">
        <v>46</v>
      </c>
      <c r="R20" s="234">
        <v>106</v>
      </c>
      <c r="S20" s="234">
        <v>97</v>
      </c>
      <c r="T20" s="234">
        <v>41</v>
      </c>
      <c r="U20" s="234">
        <v>457</v>
      </c>
      <c r="V20" s="234">
        <v>78.25342465753424</v>
      </c>
      <c r="W20" s="9"/>
      <c r="X20" s="10"/>
      <c r="Y20" s="10"/>
      <c r="Z20" s="10"/>
    </row>
    <row r="21" spans="1:26" ht="12" customHeight="1">
      <c r="A21" s="279"/>
      <c r="B21" s="27" t="s">
        <v>3</v>
      </c>
      <c r="C21" s="73">
        <v>586</v>
      </c>
      <c r="D21" s="73">
        <v>31</v>
      </c>
      <c r="E21" s="73">
        <v>7</v>
      </c>
      <c r="F21" s="73">
        <v>38</v>
      </c>
      <c r="G21" s="231">
        <v>6.484641638225256</v>
      </c>
      <c r="H21" s="73">
        <v>1</v>
      </c>
      <c r="I21" s="73">
        <v>69</v>
      </c>
      <c r="J21" s="73">
        <v>29</v>
      </c>
      <c r="K21" s="73">
        <v>99</v>
      </c>
      <c r="L21" s="235">
        <v>16.89419795221843</v>
      </c>
      <c r="M21" s="236">
        <v>3</v>
      </c>
      <c r="N21" s="236">
        <v>43</v>
      </c>
      <c r="O21" s="236">
        <v>101</v>
      </c>
      <c r="P21" s="236">
        <v>16</v>
      </c>
      <c r="Q21" s="236">
        <v>45</v>
      </c>
      <c r="R21" s="236">
        <v>103</v>
      </c>
      <c r="S21" s="236">
        <v>102</v>
      </c>
      <c r="T21" s="236">
        <v>35</v>
      </c>
      <c r="U21" s="236">
        <v>448</v>
      </c>
      <c r="V21" s="236">
        <v>76.45051194539249</v>
      </c>
      <c r="W21" s="9"/>
      <c r="X21" s="10"/>
      <c r="Y21" s="10"/>
      <c r="Z21" s="10"/>
    </row>
    <row r="22" spans="1:26" ht="12" customHeight="1">
      <c r="A22" s="279"/>
      <c r="B22" s="27" t="s">
        <v>4</v>
      </c>
      <c r="C22" s="73">
        <v>586</v>
      </c>
      <c r="D22" s="73">
        <v>30</v>
      </c>
      <c r="E22" s="73">
        <v>6</v>
      </c>
      <c r="F22" s="73">
        <v>36</v>
      </c>
      <c r="G22" s="231">
        <v>6.143344709897611</v>
      </c>
      <c r="H22" s="73">
        <v>1</v>
      </c>
      <c r="I22" s="73">
        <v>64</v>
      </c>
      <c r="J22" s="73">
        <v>33</v>
      </c>
      <c r="K22" s="73">
        <v>98</v>
      </c>
      <c r="L22" s="235">
        <v>16.723549488054605</v>
      </c>
      <c r="M22" s="236">
        <v>4</v>
      </c>
      <c r="N22" s="236">
        <v>44</v>
      </c>
      <c r="O22" s="236">
        <v>99</v>
      </c>
      <c r="P22" s="236">
        <v>17</v>
      </c>
      <c r="Q22" s="236">
        <v>46</v>
      </c>
      <c r="R22" s="236">
        <v>101</v>
      </c>
      <c r="S22" s="236">
        <v>101</v>
      </c>
      <c r="T22" s="236">
        <v>39</v>
      </c>
      <c r="U22" s="236">
        <v>451</v>
      </c>
      <c r="V22" s="260">
        <v>76.96245733788396</v>
      </c>
      <c r="W22" s="9"/>
      <c r="X22" s="10"/>
      <c r="Y22" s="10"/>
      <c r="Z22" s="10"/>
    </row>
    <row r="23" spans="1:26" ht="12" customHeight="1">
      <c r="A23" s="279"/>
      <c r="B23" s="27" t="s">
        <v>5</v>
      </c>
      <c r="C23" s="73">
        <v>595</v>
      </c>
      <c r="D23" s="73">
        <v>35</v>
      </c>
      <c r="E23" s="73">
        <v>4</v>
      </c>
      <c r="F23" s="73">
        <v>39</v>
      </c>
      <c r="G23" s="231">
        <v>6.5546218487394965</v>
      </c>
      <c r="H23" s="73">
        <v>1</v>
      </c>
      <c r="I23" s="73">
        <v>64</v>
      </c>
      <c r="J23" s="73">
        <v>38</v>
      </c>
      <c r="K23" s="73">
        <v>103</v>
      </c>
      <c r="L23" s="235">
        <v>17.310924369747898</v>
      </c>
      <c r="M23" s="236">
        <v>3</v>
      </c>
      <c r="N23" s="236">
        <v>47</v>
      </c>
      <c r="O23" s="236">
        <v>89</v>
      </c>
      <c r="P23" s="236">
        <v>21</v>
      </c>
      <c r="Q23" s="236">
        <v>41</v>
      </c>
      <c r="R23" s="236">
        <v>107</v>
      </c>
      <c r="S23" s="236">
        <v>109</v>
      </c>
      <c r="T23" s="236">
        <v>34</v>
      </c>
      <c r="U23" s="236">
        <v>451</v>
      </c>
      <c r="V23" s="236">
        <v>75.7983193277311</v>
      </c>
      <c r="W23" s="9"/>
      <c r="X23" s="9"/>
      <c r="Y23" s="9"/>
      <c r="Z23" s="10"/>
    </row>
    <row r="24" spans="1:26" ht="12" customHeight="1">
      <c r="A24" s="279"/>
      <c r="B24" s="27" t="s">
        <v>6</v>
      </c>
      <c r="C24" s="73">
        <v>598</v>
      </c>
      <c r="D24" s="73">
        <v>32</v>
      </c>
      <c r="E24" s="73">
        <v>6</v>
      </c>
      <c r="F24" s="73">
        <v>38</v>
      </c>
      <c r="G24" s="231">
        <v>6.354515050167224</v>
      </c>
      <c r="H24" s="73">
        <v>0</v>
      </c>
      <c r="I24" s="73">
        <v>70</v>
      </c>
      <c r="J24" s="73">
        <v>29</v>
      </c>
      <c r="K24" s="73">
        <v>99</v>
      </c>
      <c r="L24" s="235">
        <v>16.555183946488295</v>
      </c>
      <c r="M24" s="236">
        <v>3</v>
      </c>
      <c r="N24" s="236">
        <v>47</v>
      </c>
      <c r="O24" s="236">
        <v>98</v>
      </c>
      <c r="P24" s="236">
        <v>22</v>
      </c>
      <c r="Q24" s="236">
        <v>47</v>
      </c>
      <c r="R24" s="236">
        <v>106</v>
      </c>
      <c r="S24" s="236">
        <v>109</v>
      </c>
      <c r="T24" s="236">
        <v>28</v>
      </c>
      <c r="U24" s="236">
        <v>460</v>
      </c>
      <c r="V24" s="236">
        <v>76.92307692307693</v>
      </c>
      <c r="W24" s="9"/>
      <c r="X24" s="10"/>
      <c r="Y24" s="10"/>
      <c r="Z24" s="10"/>
    </row>
    <row r="25" spans="1:26" ht="12" customHeight="1">
      <c r="A25" s="279"/>
      <c r="B25" s="27" t="s">
        <v>7</v>
      </c>
      <c r="C25" s="73">
        <v>615</v>
      </c>
      <c r="D25" s="73">
        <v>28</v>
      </c>
      <c r="E25" s="73">
        <v>4</v>
      </c>
      <c r="F25" s="73">
        <v>32</v>
      </c>
      <c r="G25" s="231">
        <v>5.203252032520325</v>
      </c>
      <c r="H25" s="73">
        <v>0</v>
      </c>
      <c r="I25" s="73">
        <v>73</v>
      </c>
      <c r="J25" s="73">
        <v>24</v>
      </c>
      <c r="K25" s="73">
        <v>97</v>
      </c>
      <c r="L25" s="235">
        <v>15.772357723577235</v>
      </c>
      <c r="M25" s="236">
        <v>5</v>
      </c>
      <c r="N25" s="236">
        <v>45</v>
      </c>
      <c r="O25" s="236">
        <v>109</v>
      </c>
      <c r="P25" s="236">
        <v>19</v>
      </c>
      <c r="Q25" s="236">
        <v>53</v>
      </c>
      <c r="R25" s="236">
        <v>108</v>
      </c>
      <c r="S25" s="236">
        <v>112</v>
      </c>
      <c r="T25" s="236">
        <v>33</v>
      </c>
      <c r="U25" s="236">
        <v>484</v>
      </c>
      <c r="V25" s="236">
        <v>78.69918699186992</v>
      </c>
      <c r="W25" s="9"/>
      <c r="X25" s="10"/>
      <c r="Y25" s="10"/>
      <c r="Z25" s="10"/>
    </row>
    <row r="26" spans="1:26" ht="12" customHeight="1">
      <c r="A26" s="279"/>
      <c r="B26" s="27" t="s">
        <v>8</v>
      </c>
      <c r="C26" s="73">
        <v>614</v>
      </c>
      <c r="D26" s="73">
        <v>29</v>
      </c>
      <c r="E26" s="73">
        <v>4</v>
      </c>
      <c r="F26" s="73">
        <v>33</v>
      </c>
      <c r="G26" s="231">
        <v>5.374592833876222</v>
      </c>
      <c r="H26" s="73">
        <v>0</v>
      </c>
      <c r="I26" s="73">
        <v>67</v>
      </c>
      <c r="J26" s="73">
        <v>34</v>
      </c>
      <c r="K26" s="73">
        <v>101</v>
      </c>
      <c r="L26" s="235">
        <v>16.449511400651463</v>
      </c>
      <c r="M26" s="236">
        <v>4</v>
      </c>
      <c r="N26" s="236">
        <v>44</v>
      </c>
      <c r="O26" s="236">
        <v>110</v>
      </c>
      <c r="P26" s="236">
        <v>18</v>
      </c>
      <c r="Q26" s="236">
        <v>52</v>
      </c>
      <c r="R26" s="236">
        <v>110</v>
      </c>
      <c r="S26" s="236">
        <v>107</v>
      </c>
      <c r="T26" s="236">
        <v>34</v>
      </c>
      <c r="U26" s="236">
        <v>479</v>
      </c>
      <c r="V26" s="265">
        <v>78.0130293159609</v>
      </c>
      <c r="W26" s="9"/>
      <c r="X26" s="10"/>
      <c r="Y26" s="10"/>
      <c r="Z26" s="10"/>
    </row>
    <row r="27" spans="1:26" ht="12" customHeight="1">
      <c r="A27" s="279"/>
      <c r="B27" s="27" t="s">
        <v>9</v>
      </c>
      <c r="C27" s="73">
        <v>602</v>
      </c>
      <c r="D27" s="73">
        <v>27</v>
      </c>
      <c r="E27" s="73">
        <v>5</v>
      </c>
      <c r="F27" s="73">
        <v>32</v>
      </c>
      <c r="G27" s="231">
        <v>5.3156146179401995</v>
      </c>
      <c r="H27" s="73">
        <v>0</v>
      </c>
      <c r="I27" s="73">
        <v>69</v>
      </c>
      <c r="J27" s="73">
        <v>33</v>
      </c>
      <c r="K27" s="73">
        <v>102</v>
      </c>
      <c r="L27" s="235">
        <v>16.943521594684384</v>
      </c>
      <c r="M27" s="236">
        <v>5</v>
      </c>
      <c r="N27" s="236">
        <v>43</v>
      </c>
      <c r="O27" s="236">
        <v>115</v>
      </c>
      <c r="P27" s="236">
        <v>20</v>
      </c>
      <c r="Q27" s="236">
        <v>48</v>
      </c>
      <c r="R27" s="236">
        <v>100</v>
      </c>
      <c r="S27" s="236">
        <v>100</v>
      </c>
      <c r="T27" s="236">
        <v>36</v>
      </c>
      <c r="U27" s="236">
        <v>467</v>
      </c>
      <c r="V27" s="236">
        <v>77.57475083056478</v>
      </c>
      <c r="W27" s="9"/>
      <c r="X27" s="10"/>
      <c r="Y27" s="10"/>
      <c r="Z27" s="10"/>
    </row>
    <row r="28" spans="1:26" ht="12" customHeight="1">
      <c r="A28" s="279"/>
      <c r="B28" s="27" t="s">
        <v>10</v>
      </c>
      <c r="C28" s="73">
        <v>600</v>
      </c>
      <c r="D28" s="73">
        <v>22</v>
      </c>
      <c r="E28" s="73">
        <v>4</v>
      </c>
      <c r="F28" s="73">
        <v>26</v>
      </c>
      <c r="G28" s="231">
        <v>4.333333333333334</v>
      </c>
      <c r="H28" s="73">
        <v>0</v>
      </c>
      <c r="I28" s="73">
        <v>73</v>
      </c>
      <c r="J28" s="73">
        <v>35</v>
      </c>
      <c r="K28" s="73">
        <v>108</v>
      </c>
      <c r="L28" s="235">
        <v>18</v>
      </c>
      <c r="M28" s="236">
        <v>5</v>
      </c>
      <c r="N28" s="236">
        <v>41</v>
      </c>
      <c r="O28" s="236">
        <v>108</v>
      </c>
      <c r="P28" s="236">
        <v>21</v>
      </c>
      <c r="Q28" s="236">
        <v>49</v>
      </c>
      <c r="R28" s="236">
        <v>102</v>
      </c>
      <c r="S28" s="236">
        <v>100</v>
      </c>
      <c r="T28" s="236">
        <v>36</v>
      </c>
      <c r="U28" s="236">
        <v>462</v>
      </c>
      <c r="V28" s="236">
        <v>77</v>
      </c>
      <c r="W28" s="9"/>
      <c r="X28" s="10"/>
      <c r="Y28" s="10"/>
      <c r="Z28" s="10"/>
    </row>
    <row r="29" spans="1:26" ht="12" customHeight="1">
      <c r="A29" s="279"/>
      <c r="B29" s="27" t="s">
        <v>11</v>
      </c>
      <c r="C29" s="73">
        <v>609</v>
      </c>
      <c r="D29" s="73">
        <v>20</v>
      </c>
      <c r="E29" s="73">
        <v>5</v>
      </c>
      <c r="F29" s="73">
        <v>25</v>
      </c>
      <c r="G29" s="231">
        <v>4.105090311986864</v>
      </c>
      <c r="H29" s="73" t="s">
        <v>236</v>
      </c>
      <c r="I29" s="73">
        <v>73</v>
      </c>
      <c r="J29" s="73">
        <v>36</v>
      </c>
      <c r="K29" s="73">
        <v>109</v>
      </c>
      <c r="L29" s="235">
        <v>17.898193760262725</v>
      </c>
      <c r="M29" s="236">
        <v>3</v>
      </c>
      <c r="N29" s="236">
        <v>48</v>
      </c>
      <c r="O29" s="236">
        <v>104</v>
      </c>
      <c r="P29" s="236">
        <v>21</v>
      </c>
      <c r="Q29" s="236">
        <v>50</v>
      </c>
      <c r="R29" s="236">
        <v>111</v>
      </c>
      <c r="S29" s="236">
        <v>106</v>
      </c>
      <c r="T29" s="236">
        <v>29</v>
      </c>
      <c r="U29" s="236">
        <v>472</v>
      </c>
      <c r="V29" s="237">
        <v>77.504105090312</v>
      </c>
      <c r="W29" s="9"/>
      <c r="X29" s="10"/>
      <c r="Y29" s="10"/>
      <c r="Z29" s="10"/>
    </row>
    <row r="30" spans="1:26" ht="12" customHeight="1">
      <c r="A30" s="280"/>
      <c r="B30" s="27" t="s">
        <v>230</v>
      </c>
      <c r="C30" s="73">
        <v>619</v>
      </c>
      <c r="D30" s="73">
        <v>30</v>
      </c>
      <c r="E30" s="73">
        <v>5</v>
      </c>
      <c r="F30" s="73">
        <v>35</v>
      </c>
      <c r="G30" s="231">
        <v>5.654281098546042</v>
      </c>
      <c r="H30" s="73" t="s">
        <v>236</v>
      </c>
      <c r="I30" s="73">
        <v>68</v>
      </c>
      <c r="J30" s="73">
        <v>35</v>
      </c>
      <c r="K30" s="73">
        <v>103</v>
      </c>
      <c r="L30" s="235">
        <v>16.63974151857835</v>
      </c>
      <c r="M30" s="236">
        <v>2</v>
      </c>
      <c r="N30" s="236">
        <v>49</v>
      </c>
      <c r="O30" s="236">
        <v>105</v>
      </c>
      <c r="P30" s="236">
        <v>20</v>
      </c>
      <c r="Q30" s="236">
        <v>50</v>
      </c>
      <c r="R30" s="236">
        <v>101</v>
      </c>
      <c r="S30" s="236">
        <v>117</v>
      </c>
      <c r="T30" s="236">
        <v>35</v>
      </c>
      <c r="U30" s="236">
        <v>479</v>
      </c>
      <c r="V30" s="236">
        <v>77.38287560581584</v>
      </c>
      <c r="W30" s="1"/>
      <c r="X30" s="1"/>
      <c r="Y30" s="1"/>
      <c r="Z30" s="1"/>
    </row>
    <row r="31" spans="1:26" ht="12" customHeight="1">
      <c r="A31" s="302" t="s">
        <v>232</v>
      </c>
      <c r="B31" s="267"/>
      <c r="C31" s="238">
        <v>10</v>
      </c>
      <c r="D31" s="238">
        <v>10</v>
      </c>
      <c r="E31" s="238">
        <v>0</v>
      </c>
      <c r="F31" s="238">
        <v>10</v>
      </c>
      <c r="G31" s="239">
        <v>1.5491907865591799</v>
      </c>
      <c r="H31" s="238" t="s">
        <v>77</v>
      </c>
      <c r="I31" s="238">
        <v>-5</v>
      </c>
      <c r="J31" s="238">
        <v>-1</v>
      </c>
      <c r="K31" s="238">
        <v>-6</v>
      </c>
      <c r="L31" s="239">
        <v>-1.2584522416842994</v>
      </c>
      <c r="M31" s="238">
        <v>-1</v>
      </c>
      <c r="N31" s="238">
        <v>1</v>
      </c>
      <c r="O31" s="238">
        <v>1</v>
      </c>
      <c r="P31" s="238">
        <v>-1</v>
      </c>
      <c r="Q31" s="238">
        <v>0</v>
      </c>
      <c r="R31" s="238">
        <v>-10</v>
      </c>
      <c r="S31" s="238">
        <v>11</v>
      </c>
      <c r="T31" s="238">
        <v>6</v>
      </c>
      <c r="U31" s="238">
        <v>7</v>
      </c>
      <c r="V31" s="113">
        <v>-0.12122948449619741</v>
      </c>
      <c r="W31" s="1"/>
      <c r="X31" s="1"/>
      <c r="Y31" s="1"/>
      <c r="Z31" s="1"/>
    </row>
    <row r="32" spans="1:26" ht="12" customHeight="1">
      <c r="A32" s="302" t="s">
        <v>233</v>
      </c>
      <c r="B32" s="267"/>
      <c r="C32" s="240">
        <v>1.6420361247947455</v>
      </c>
      <c r="D32" s="240">
        <v>50</v>
      </c>
      <c r="E32" s="240">
        <v>0</v>
      </c>
      <c r="F32" s="240">
        <v>40</v>
      </c>
      <c r="G32" s="240" t="s">
        <v>236</v>
      </c>
      <c r="H32" s="271" t="s">
        <v>240</v>
      </c>
      <c r="I32" s="240">
        <v>-6.8493150684931505</v>
      </c>
      <c r="J32" s="240">
        <v>-2.7777777777777777</v>
      </c>
      <c r="K32" s="240">
        <v>-5.5045871559633035</v>
      </c>
      <c r="L32" s="240" t="s">
        <v>236</v>
      </c>
      <c r="M32" s="240">
        <v>-33.33333333333333</v>
      </c>
      <c r="N32" s="240">
        <v>2.083333333333333</v>
      </c>
      <c r="O32" s="240">
        <v>0.9615384615384616</v>
      </c>
      <c r="P32" s="240">
        <v>-4.761904761904762</v>
      </c>
      <c r="Q32" s="240">
        <v>0</v>
      </c>
      <c r="R32" s="240">
        <v>-9.00900900900901</v>
      </c>
      <c r="S32" s="240">
        <v>10.377358490566039</v>
      </c>
      <c r="T32" s="240">
        <v>20.689655172413794</v>
      </c>
      <c r="U32" s="240">
        <v>1.4830508474576272</v>
      </c>
      <c r="V32" s="113" t="s">
        <v>236</v>
      </c>
      <c r="W32" s="1"/>
      <c r="X32" s="15"/>
      <c r="Y32" s="1"/>
      <c r="Z32" s="1"/>
    </row>
    <row r="33" spans="1:26" ht="12" customHeight="1">
      <c r="A33" s="12"/>
      <c r="B33" s="4"/>
      <c r="C33" s="114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6"/>
      <c r="V33" s="116"/>
      <c r="W33" s="1"/>
      <c r="X33" s="1"/>
      <c r="Y33" s="1"/>
      <c r="Z33" s="1"/>
    </row>
    <row r="34" spans="1:26" ht="12" customHeight="1">
      <c r="A34" s="281" t="s">
        <v>20</v>
      </c>
      <c r="B34" s="224" t="s">
        <v>130</v>
      </c>
      <c r="C34" s="117">
        <v>22</v>
      </c>
      <c r="D34" s="117">
        <v>-4</v>
      </c>
      <c r="E34" s="117">
        <v>3</v>
      </c>
      <c r="F34" s="117">
        <v>-1</v>
      </c>
      <c r="G34" s="241">
        <v>-0.3899159663865541</v>
      </c>
      <c r="H34" s="117">
        <v>-1</v>
      </c>
      <c r="I34" s="117">
        <v>-2</v>
      </c>
      <c r="J34" s="117">
        <v>1</v>
      </c>
      <c r="K34" s="117">
        <v>-2</v>
      </c>
      <c r="L34" s="241">
        <v>-0.9420168067226893</v>
      </c>
      <c r="M34" s="117">
        <v>-1</v>
      </c>
      <c r="N34" s="117">
        <v>1</v>
      </c>
      <c r="O34" s="117">
        <v>13</v>
      </c>
      <c r="P34" s="117">
        <v>2</v>
      </c>
      <c r="Q34" s="117">
        <v>9</v>
      </c>
      <c r="R34" s="117">
        <v>6</v>
      </c>
      <c r="S34" s="117">
        <v>-2</v>
      </c>
      <c r="T34" s="117">
        <v>0</v>
      </c>
      <c r="U34" s="117">
        <v>28</v>
      </c>
      <c r="V34" s="241">
        <v>1.8319327731092443</v>
      </c>
      <c r="W34" s="1"/>
      <c r="X34" s="1"/>
      <c r="Y34" s="1"/>
      <c r="Z34" s="1"/>
    </row>
    <row r="35" spans="1:26" ht="12" customHeight="1">
      <c r="A35" s="282"/>
      <c r="B35" s="27" t="s">
        <v>2</v>
      </c>
      <c r="C35" s="119">
        <v>15</v>
      </c>
      <c r="D35" s="119">
        <v>1</v>
      </c>
      <c r="E35" s="119">
        <v>2</v>
      </c>
      <c r="F35" s="119">
        <v>3</v>
      </c>
      <c r="G35" s="242">
        <v>0.35068493150684876</v>
      </c>
      <c r="H35" s="243">
        <v>0</v>
      </c>
      <c r="I35" s="119">
        <v>-7</v>
      </c>
      <c r="J35" s="119">
        <v>-1</v>
      </c>
      <c r="K35" s="119">
        <v>-8</v>
      </c>
      <c r="L35" s="119">
        <v>-1.8178082191780796</v>
      </c>
      <c r="M35" s="119">
        <v>-1</v>
      </c>
      <c r="N35" s="119">
        <v>4</v>
      </c>
      <c r="O35" s="119">
        <v>7</v>
      </c>
      <c r="P35" s="119">
        <v>4</v>
      </c>
      <c r="Q35" s="119">
        <v>-3</v>
      </c>
      <c r="R35" s="119">
        <v>11</v>
      </c>
      <c r="S35" s="119">
        <v>2</v>
      </c>
      <c r="T35" s="119">
        <v>-3</v>
      </c>
      <c r="U35" s="119">
        <v>21</v>
      </c>
      <c r="V35" s="242">
        <v>1.653424657534245</v>
      </c>
      <c r="W35" s="1"/>
      <c r="X35" s="1"/>
      <c r="Y35" s="1"/>
      <c r="Z35" s="1"/>
    </row>
    <row r="36" spans="1:26" ht="12" customHeight="1">
      <c r="A36" s="282" t="s">
        <v>238</v>
      </c>
      <c r="B36" s="27" t="s">
        <v>3</v>
      </c>
      <c r="C36" s="119">
        <v>16</v>
      </c>
      <c r="D36" s="119">
        <v>9</v>
      </c>
      <c r="E36" s="119">
        <v>3</v>
      </c>
      <c r="F36" s="119">
        <v>12</v>
      </c>
      <c r="G36" s="242">
        <v>1.9232381294533258</v>
      </c>
      <c r="H36" s="120">
        <v>1</v>
      </c>
      <c r="I36" s="119">
        <v>-2</v>
      </c>
      <c r="J36" s="119">
        <v>-5</v>
      </c>
      <c r="K36" s="119">
        <v>-6</v>
      </c>
      <c r="L36" s="242">
        <v>-1.5268546793605147</v>
      </c>
      <c r="M36" s="119">
        <v>-1</v>
      </c>
      <c r="N36" s="119">
        <v>5</v>
      </c>
      <c r="O36" s="119">
        <v>3</v>
      </c>
      <c r="P36" s="119">
        <v>-2</v>
      </c>
      <c r="Q36" s="119">
        <v>1</v>
      </c>
      <c r="R36" s="119">
        <v>9</v>
      </c>
      <c r="S36" s="119">
        <v>4</v>
      </c>
      <c r="T36" s="119">
        <v>-5</v>
      </c>
      <c r="U36" s="119">
        <v>14</v>
      </c>
      <c r="V36" s="242">
        <v>0.3101610681995055</v>
      </c>
      <c r="W36" s="1"/>
      <c r="X36" s="1"/>
      <c r="Y36" s="1"/>
      <c r="Z36" s="1"/>
    </row>
    <row r="37" spans="1:26" ht="12" customHeight="1">
      <c r="A37" s="282" t="s">
        <v>13</v>
      </c>
      <c r="B37" s="27" t="s">
        <v>4</v>
      </c>
      <c r="C37" s="119">
        <v>11</v>
      </c>
      <c r="D37" s="119">
        <v>8</v>
      </c>
      <c r="E37" s="119">
        <v>4</v>
      </c>
      <c r="F37" s="119">
        <v>12</v>
      </c>
      <c r="G37" s="242">
        <v>1.96943166641935</v>
      </c>
      <c r="H37" s="119">
        <v>1</v>
      </c>
      <c r="I37" s="119">
        <v>-7</v>
      </c>
      <c r="J37" s="119">
        <v>0</v>
      </c>
      <c r="K37" s="119">
        <v>-6</v>
      </c>
      <c r="L37" s="242">
        <v>-1.3634070336844992</v>
      </c>
      <c r="M37" s="119">
        <v>1</v>
      </c>
      <c r="N37" s="119">
        <v>6</v>
      </c>
      <c r="O37" s="119">
        <v>0</v>
      </c>
      <c r="P37" s="119">
        <v>-6</v>
      </c>
      <c r="Q37" s="119">
        <v>2</v>
      </c>
      <c r="R37" s="119">
        <v>4</v>
      </c>
      <c r="S37" s="119">
        <v>7</v>
      </c>
      <c r="T37" s="119">
        <v>-3</v>
      </c>
      <c r="U37" s="119">
        <v>11</v>
      </c>
      <c r="V37" s="242">
        <v>0.4407182074492084</v>
      </c>
      <c r="W37" s="1"/>
      <c r="X37" s="1"/>
      <c r="Y37" s="1"/>
      <c r="Z37" s="1"/>
    </row>
    <row r="38" spans="1:26" ht="12" customHeight="1">
      <c r="A38" s="282" t="s">
        <v>14</v>
      </c>
      <c r="B38" s="27" t="s">
        <v>5</v>
      </c>
      <c r="C38" s="119">
        <v>1</v>
      </c>
      <c r="D38" s="119">
        <v>9</v>
      </c>
      <c r="E38" s="119">
        <v>-3</v>
      </c>
      <c r="F38" s="119">
        <v>6</v>
      </c>
      <c r="G38" s="242">
        <v>0.9990662931839402</v>
      </c>
      <c r="H38" s="119">
        <v>1</v>
      </c>
      <c r="I38" s="119">
        <v>-3</v>
      </c>
      <c r="J38" s="119">
        <v>0</v>
      </c>
      <c r="K38" s="119">
        <v>-2</v>
      </c>
      <c r="L38" s="242">
        <v>-0.36584330701979795</v>
      </c>
      <c r="M38" s="119">
        <v>2</v>
      </c>
      <c r="N38" s="119">
        <v>2</v>
      </c>
      <c r="O38" s="119">
        <v>-7</v>
      </c>
      <c r="P38" s="119">
        <v>-3</v>
      </c>
      <c r="Q38" s="119">
        <v>-12</v>
      </c>
      <c r="R38" s="119">
        <v>14</v>
      </c>
      <c r="S38" s="119">
        <v>2</v>
      </c>
      <c r="T38" s="119">
        <v>-1</v>
      </c>
      <c r="U38" s="119">
        <v>-3</v>
      </c>
      <c r="V38" s="242">
        <v>-0.6326571032453074</v>
      </c>
      <c r="W38" s="1"/>
      <c r="X38" s="1"/>
      <c r="Y38" s="1"/>
      <c r="Z38" s="1"/>
    </row>
    <row r="39" spans="1:26" ht="12" customHeight="1">
      <c r="A39" s="282" t="s">
        <v>15</v>
      </c>
      <c r="B39" s="27" t="s">
        <v>6</v>
      </c>
      <c r="C39" s="119">
        <v>-11</v>
      </c>
      <c r="D39" s="119">
        <v>0</v>
      </c>
      <c r="E39" s="119">
        <v>-2</v>
      </c>
      <c r="F39" s="119">
        <v>-2</v>
      </c>
      <c r="G39" s="242">
        <v>-0.2136294490117603</v>
      </c>
      <c r="H39" s="119">
        <v>-1</v>
      </c>
      <c r="I39" s="119">
        <v>2</v>
      </c>
      <c r="J39" s="119">
        <v>-2</v>
      </c>
      <c r="K39" s="119">
        <v>-1</v>
      </c>
      <c r="L39" s="242">
        <v>0.1348226985407983</v>
      </c>
      <c r="M39" s="119">
        <v>1</v>
      </c>
      <c r="N39" s="119">
        <v>0</v>
      </c>
      <c r="O39" s="119">
        <v>-2</v>
      </c>
      <c r="P39" s="119">
        <v>0</v>
      </c>
      <c r="Q39" s="119">
        <v>-7</v>
      </c>
      <c r="R39" s="119">
        <v>5</v>
      </c>
      <c r="S39" s="119">
        <v>1</v>
      </c>
      <c r="T39" s="119">
        <v>-4</v>
      </c>
      <c r="U39" s="119">
        <v>-6</v>
      </c>
      <c r="V39" s="242">
        <v>0.40419350764180706</v>
      </c>
      <c r="W39" s="1"/>
      <c r="X39" s="1"/>
      <c r="Y39" s="1"/>
      <c r="Z39" s="1"/>
    </row>
    <row r="40" spans="1:26" ht="12" customHeight="1">
      <c r="A40" s="282" t="s">
        <v>16</v>
      </c>
      <c r="B40" s="27" t="s">
        <v>7</v>
      </c>
      <c r="C40" s="119">
        <v>18</v>
      </c>
      <c r="D40" s="119">
        <v>-1</v>
      </c>
      <c r="E40" s="119">
        <v>-1</v>
      </c>
      <c r="F40" s="119">
        <v>-2</v>
      </c>
      <c r="G40" s="242">
        <v>-0.4918903460391295</v>
      </c>
      <c r="H40" s="119">
        <v>-1</v>
      </c>
      <c r="I40" s="119">
        <v>2</v>
      </c>
      <c r="J40" s="119">
        <v>-4</v>
      </c>
      <c r="K40" s="119">
        <v>-3</v>
      </c>
      <c r="L40" s="242">
        <v>-0.9780610368918001</v>
      </c>
      <c r="M40" s="119">
        <v>1</v>
      </c>
      <c r="N40" s="119">
        <v>2</v>
      </c>
      <c r="O40" s="119">
        <v>7</v>
      </c>
      <c r="P40" s="119">
        <v>1</v>
      </c>
      <c r="Q40" s="119">
        <v>7</v>
      </c>
      <c r="R40" s="119">
        <v>10</v>
      </c>
      <c r="S40" s="119">
        <v>2</v>
      </c>
      <c r="T40" s="119">
        <v>-3</v>
      </c>
      <c r="U40" s="119">
        <v>27</v>
      </c>
      <c r="V40" s="242">
        <v>2.149773256526487</v>
      </c>
      <c r="W40" s="1"/>
      <c r="X40" s="1"/>
      <c r="Y40" s="1"/>
      <c r="Z40" s="1"/>
    </row>
    <row r="41" spans="1:26" ht="12" customHeight="1">
      <c r="A41" s="282" t="s">
        <v>17</v>
      </c>
      <c r="B41" s="27" t="s">
        <v>8</v>
      </c>
      <c r="C41" s="119">
        <v>13</v>
      </c>
      <c r="D41" s="119">
        <v>6</v>
      </c>
      <c r="E41" s="119">
        <v>0</v>
      </c>
      <c r="F41" s="119">
        <v>6</v>
      </c>
      <c r="G41" s="242">
        <v>0.8820803546748905</v>
      </c>
      <c r="H41" s="119">
        <v>0</v>
      </c>
      <c r="I41" s="119">
        <v>-2</v>
      </c>
      <c r="J41" s="119">
        <v>5</v>
      </c>
      <c r="K41" s="119">
        <v>3</v>
      </c>
      <c r="L41" s="242">
        <v>0.14335499466150026</v>
      </c>
      <c r="M41" s="119">
        <v>1</v>
      </c>
      <c r="N41" s="119">
        <v>1</v>
      </c>
      <c r="O41" s="119">
        <v>-2</v>
      </c>
      <c r="P41" s="119">
        <v>1</v>
      </c>
      <c r="Q41" s="119">
        <v>7</v>
      </c>
      <c r="R41" s="119">
        <v>5</v>
      </c>
      <c r="S41" s="119">
        <v>-6</v>
      </c>
      <c r="T41" s="119">
        <v>2</v>
      </c>
      <c r="U41" s="119">
        <v>9</v>
      </c>
      <c r="V41" s="242">
        <v>-0.18996569235859795</v>
      </c>
      <c r="W41" s="1"/>
      <c r="X41" s="1"/>
      <c r="Y41" s="1"/>
      <c r="Z41" s="1"/>
    </row>
    <row r="42" spans="1:26" ht="12" customHeight="1">
      <c r="A42" s="282" t="s">
        <v>18</v>
      </c>
      <c r="B42" s="27" t="s">
        <v>9</v>
      </c>
      <c r="C42" s="119">
        <v>-5</v>
      </c>
      <c r="D42" s="119">
        <v>4</v>
      </c>
      <c r="E42" s="119">
        <v>0</v>
      </c>
      <c r="F42" s="119">
        <v>4</v>
      </c>
      <c r="G42" s="242">
        <v>0.70276453556788</v>
      </c>
      <c r="H42" s="119">
        <v>0</v>
      </c>
      <c r="I42" s="119">
        <v>2</v>
      </c>
      <c r="J42" s="119">
        <v>2</v>
      </c>
      <c r="K42" s="119">
        <v>4</v>
      </c>
      <c r="L42" s="242">
        <v>0.7985463063812972</v>
      </c>
      <c r="M42" s="119">
        <v>2</v>
      </c>
      <c r="N42" s="119">
        <v>2</v>
      </c>
      <c r="O42" s="119">
        <v>3</v>
      </c>
      <c r="P42" s="119">
        <v>1</v>
      </c>
      <c r="Q42" s="119">
        <v>-3</v>
      </c>
      <c r="R42" s="119">
        <v>-6</v>
      </c>
      <c r="S42" s="119">
        <v>-12</v>
      </c>
      <c r="T42" s="119">
        <v>3</v>
      </c>
      <c r="U42" s="119">
        <v>-10</v>
      </c>
      <c r="V42" s="242">
        <v>-1.008445215563711</v>
      </c>
      <c r="W42" s="1"/>
      <c r="X42" s="1"/>
      <c r="Y42" s="1"/>
      <c r="Z42" s="1"/>
    </row>
    <row r="43" spans="1:26" ht="12" customHeight="1">
      <c r="A43" s="282" t="s">
        <v>12</v>
      </c>
      <c r="B43" s="27" t="s">
        <v>10</v>
      </c>
      <c r="C43" s="119">
        <v>-3</v>
      </c>
      <c r="D43" s="119">
        <v>0</v>
      </c>
      <c r="E43" s="119">
        <v>-2</v>
      </c>
      <c r="F43" s="119">
        <v>-2</v>
      </c>
      <c r="G43" s="242">
        <v>-0.3101160862354897</v>
      </c>
      <c r="H43" s="119">
        <v>0</v>
      </c>
      <c r="I43" s="119">
        <v>5</v>
      </c>
      <c r="J43" s="119">
        <v>-2</v>
      </c>
      <c r="K43" s="119">
        <v>3</v>
      </c>
      <c r="L43" s="242">
        <v>0.587064676616901</v>
      </c>
      <c r="M43" s="119">
        <v>3</v>
      </c>
      <c r="N43" s="119">
        <v>4</v>
      </c>
      <c r="O43" s="119">
        <v>3</v>
      </c>
      <c r="P43" s="119">
        <v>0</v>
      </c>
      <c r="Q43" s="119">
        <v>-4</v>
      </c>
      <c r="R43" s="119">
        <v>-7</v>
      </c>
      <c r="S43" s="119">
        <v>-8</v>
      </c>
      <c r="T43" s="119">
        <v>2</v>
      </c>
      <c r="U43" s="119">
        <v>-7</v>
      </c>
      <c r="V43" s="242">
        <v>-0.7777777777777999</v>
      </c>
      <c r="W43" s="1"/>
      <c r="X43" s="1"/>
      <c r="Y43" s="1"/>
      <c r="Z43" s="1"/>
    </row>
    <row r="44" spans="1:26" ht="12" customHeight="1">
      <c r="A44" s="282"/>
      <c r="B44" s="27" t="s">
        <v>11</v>
      </c>
      <c r="C44" s="119">
        <v>8</v>
      </c>
      <c r="D44" s="119">
        <v>-3</v>
      </c>
      <c r="E44" s="119">
        <v>0</v>
      </c>
      <c r="F44" s="119">
        <v>-3</v>
      </c>
      <c r="G44" s="242">
        <v>-0.5538115182960004</v>
      </c>
      <c r="H44" s="120">
        <v>0</v>
      </c>
      <c r="I44" s="119">
        <v>5</v>
      </c>
      <c r="J44" s="119">
        <v>-1</v>
      </c>
      <c r="K44" s="119">
        <v>4</v>
      </c>
      <c r="L44" s="242">
        <v>0.4273118967020011</v>
      </c>
      <c r="M44" s="119">
        <v>2</v>
      </c>
      <c r="N44" s="119">
        <v>9</v>
      </c>
      <c r="O44" s="119">
        <v>-7</v>
      </c>
      <c r="P44" s="119">
        <v>2</v>
      </c>
      <c r="Q44" s="119">
        <v>-1</v>
      </c>
      <c r="R44" s="119">
        <v>4</v>
      </c>
      <c r="S44" s="119">
        <v>-2</v>
      </c>
      <c r="T44" s="119">
        <v>-1</v>
      </c>
      <c r="U44" s="119">
        <v>6</v>
      </c>
      <c r="V44" s="242">
        <v>-0.033332513681301634</v>
      </c>
      <c r="W44" s="1"/>
      <c r="X44" s="1"/>
      <c r="Y44" s="1"/>
      <c r="Z44" s="1"/>
    </row>
    <row r="45" spans="1:26" ht="12" customHeight="1">
      <c r="A45" s="283"/>
      <c r="B45" s="30" t="s">
        <v>230</v>
      </c>
      <c r="C45" s="121">
        <v>12</v>
      </c>
      <c r="D45" s="121">
        <v>4</v>
      </c>
      <c r="E45" s="121">
        <v>-2</v>
      </c>
      <c r="F45" s="121">
        <v>2</v>
      </c>
      <c r="G45" s="244">
        <v>0.2177077871786599</v>
      </c>
      <c r="H45" s="121">
        <v>0</v>
      </c>
      <c r="I45" s="121">
        <v>-1</v>
      </c>
      <c r="J45" s="121">
        <v>2</v>
      </c>
      <c r="K45" s="121">
        <v>1</v>
      </c>
      <c r="L45" s="244">
        <v>-0.16421235292079928</v>
      </c>
      <c r="M45" s="121">
        <v>1</v>
      </c>
      <c r="N45" s="121">
        <v>11</v>
      </c>
      <c r="O45" s="121">
        <v>-8</v>
      </c>
      <c r="P45" s="121">
        <v>0</v>
      </c>
      <c r="Q45" s="121">
        <v>0</v>
      </c>
      <c r="R45" s="121">
        <v>-3</v>
      </c>
      <c r="S45" s="121">
        <v>10</v>
      </c>
      <c r="T45" s="121">
        <v>-1</v>
      </c>
      <c r="U45" s="121">
        <v>10</v>
      </c>
      <c r="V45" s="244">
        <v>0.11763672607939668</v>
      </c>
      <c r="W45" s="1"/>
      <c r="X45" s="1"/>
      <c r="Y45" s="1"/>
      <c r="Z45" s="1"/>
    </row>
    <row r="46" spans="1:26" ht="12" customHeight="1">
      <c r="A46" s="12"/>
      <c r="B46" s="4"/>
      <c r="C46" s="245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1"/>
      <c r="X46" s="1"/>
      <c r="Y46" s="1"/>
      <c r="Z46" s="1"/>
    </row>
    <row r="47" spans="1:26" ht="12" customHeight="1">
      <c r="A47" s="272" t="s">
        <v>21</v>
      </c>
      <c r="B47" s="224" t="s">
        <v>130</v>
      </c>
      <c r="C47" s="123">
        <v>3.8394415357766145</v>
      </c>
      <c r="D47" s="247">
        <v>-14.285714285714285</v>
      </c>
      <c r="E47" s="83" t="s">
        <v>240</v>
      </c>
      <c r="F47" s="123">
        <v>-3.125</v>
      </c>
      <c r="G47" s="123" t="s">
        <v>77</v>
      </c>
      <c r="H47" s="81" t="s">
        <v>240</v>
      </c>
      <c r="I47" s="123">
        <v>-3.225806451612903</v>
      </c>
      <c r="J47" s="123">
        <v>3.571428571428571</v>
      </c>
      <c r="K47" s="123">
        <v>-2.197802197802198</v>
      </c>
      <c r="L47" s="123" t="s">
        <v>77</v>
      </c>
      <c r="M47" s="81" t="s">
        <v>240</v>
      </c>
      <c r="N47" s="123">
        <v>2.380952380952381</v>
      </c>
      <c r="O47" s="123">
        <v>13.684210526315791</v>
      </c>
      <c r="P47" s="123">
        <v>10</v>
      </c>
      <c r="Q47" s="123">
        <v>20.454545454545457</v>
      </c>
      <c r="R47" s="123">
        <v>6</v>
      </c>
      <c r="S47" s="123">
        <v>-1.9801980198019802</v>
      </c>
      <c r="T47" s="123">
        <v>0</v>
      </c>
      <c r="U47" s="123">
        <v>6.263982102908278</v>
      </c>
      <c r="V47" s="123" t="s">
        <v>77</v>
      </c>
      <c r="W47" s="1"/>
      <c r="X47" s="1"/>
      <c r="Y47" s="1"/>
      <c r="Z47" s="1"/>
    </row>
    <row r="48" spans="1:26" ht="12" customHeight="1">
      <c r="A48" s="273"/>
      <c r="B48" s="27" t="s">
        <v>2</v>
      </c>
      <c r="C48" s="124">
        <v>2.6362038664323375</v>
      </c>
      <c r="D48" s="124">
        <v>4</v>
      </c>
      <c r="E48" s="82" t="s">
        <v>240</v>
      </c>
      <c r="F48" s="124">
        <v>10</v>
      </c>
      <c r="G48" s="124" t="s">
        <v>77</v>
      </c>
      <c r="H48" s="82" t="s">
        <v>240</v>
      </c>
      <c r="I48" s="124">
        <v>-10</v>
      </c>
      <c r="J48" s="124">
        <v>-3.4482758620689653</v>
      </c>
      <c r="K48" s="124">
        <v>-8.080808080808081</v>
      </c>
      <c r="L48" s="124" t="s">
        <v>77</v>
      </c>
      <c r="M48" s="82" t="s">
        <v>240</v>
      </c>
      <c r="N48" s="124">
        <v>9.30232558139535</v>
      </c>
      <c r="O48" s="124">
        <v>7.6923076923076925</v>
      </c>
      <c r="P48" s="124">
        <v>25</v>
      </c>
      <c r="Q48" s="124">
        <v>-6.122448979591836</v>
      </c>
      <c r="R48" s="124">
        <v>11.578947368421053</v>
      </c>
      <c r="S48" s="124">
        <v>2.1052631578947367</v>
      </c>
      <c r="T48" s="124">
        <v>-6.8181818181818175</v>
      </c>
      <c r="U48" s="124">
        <v>4.81651376146789</v>
      </c>
      <c r="V48" s="124" t="s">
        <v>77</v>
      </c>
      <c r="W48" s="1"/>
      <c r="X48" s="1"/>
      <c r="Y48" s="1"/>
      <c r="Z48" s="1"/>
    </row>
    <row r="49" spans="1:26" ht="12" customHeight="1">
      <c r="A49" s="273" t="s">
        <v>238</v>
      </c>
      <c r="B49" s="27" t="s">
        <v>3</v>
      </c>
      <c r="C49" s="124">
        <v>2.807017543859649</v>
      </c>
      <c r="D49" s="124">
        <v>40.909090909090914</v>
      </c>
      <c r="E49" s="82" t="s">
        <v>240</v>
      </c>
      <c r="F49" s="124">
        <v>46.15384615384615</v>
      </c>
      <c r="G49" s="124" t="s">
        <v>77</v>
      </c>
      <c r="H49" s="82" t="s">
        <v>240</v>
      </c>
      <c r="I49" s="124">
        <v>-2.8169014084507045</v>
      </c>
      <c r="J49" s="124">
        <v>-14.705882352941178</v>
      </c>
      <c r="K49" s="124">
        <v>-5.714285714285714</v>
      </c>
      <c r="L49" s="124" t="s">
        <v>77</v>
      </c>
      <c r="M49" s="82" t="s">
        <v>240</v>
      </c>
      <c r="N49" s="124">
        <v>13.157894736842104</v>
      </c>
      <c r="O49" s="124">
        <v>3.061224489795918</v>
      </c>
      <c r="P49" s="124">
        <v>-11.11111111111111</v>
      </c>
      <c r="Q49" s="124">
        <v>2.272727272727273</v>
      </c>
      <c r="R49" s="124">
        <v>9.574468085106384</v>
      </c>
      <c r="S49" s="124">
        <v>4.081632653061225</v>
      </c>
      <c r="T49" s="124">
        <v>-12.5</v>
      </c>
      <c r="U49" s="124">
        <v>3.225806451612903</v>
      </c>
      <c r="V49" s="124" t="s">
        <v>77</v>
      </c>
      <c r="W49" s="1"/>
      <c r="X49" s="1"/>
      <c r="Y49" s="1"/>
      <c r="Z49" s="1"/>
    </row>
    <row r="50" spans="1:26" ht="12" customHeight="1">
      <c r="A50" s="273" t="s">
        <v>13</v>
      </c>
      <c r="B50" s="27" t="s">
        <v>4</v>
      </c>
      <c r="C50" s="124">
        <v>1.9130434782608694</v>
      </c>
      <c r="D50" s="124">
        <v>36.36363636363637</v>
      </c>
      <c r="E50" s="82" t="s">
        <v>240</v>
      </c>
      <c r="F50" s="124">
        <v>50</v>
      </c>
      <c r="G50" s="124" t="s">
        <v>77</v>
      </c>
      <c r="H50" s="82" t="s">
        <v>240</v>
      </c>
      <c r="I50" s="124">
        <v>-9.859154929577464</v>
      </c>
      <c r="J50" s="124">
        <v>0</v>
      </c>
      <c r="K50" s="124">
        <v>-5.769230769230769</v>
      </c>
      <c r="L50" s="124" t="s">
        <v>77</v>
      </c>
      <c r="M50" s="82" t="s">
        <v>240</v>
      </c>
      <c r="N50" s="124">
        <v>15.789473684210526</v>
      </c>
      <c r="O50" s="124">
        <v>0</v>
      </c>
      <c r="P50" s="124">
        <v>-26.08695652173913</v>
      </c>
      <c r="Q50" s="124">
        <v>4.545454545454546</v>
      </c>
      <c r="R50" s="124">
        <v>4.123711340206185</v>
      </c>
      <c r="S50" s="124">
        <v>7.446808510638298</v>
      </c>
      <c r="T50" s="124">
        <v>-7.142857142857142</v>
      </c>
      <c r="U50" s="124">
        <v>2.5</v>
      </c>
      <c r="V50" s="124" t="s">
        <v>77</v>
      </c>
      <c r="W50" s="1"/>
      <c r="X50" s="1"/>
      <c r="Y50" s="1"/>
      <c r="Z50" s="1"/>
    </row>
    <row r="51" spans="1:26" ht="12" customHeight="1">
      <c r="A51" s="273" t="s">
        <v>14</v>
      </c>
      <c r="B51" s="27" t="s">
        <v>5</v>
      </c>
      <c r="C51" s="124">
        <v>0.16835016835016833</v>
      </c>
      <c r="D51" s="124">
        <v>34.61538461538461</v>
      </c>
      <c r="E51" s="82" t="s">
        <v>240</v>
      </c>
      <c r="F51" s="124">
        <v>18.181818181818183</v>
      </c>
      <c r="G51" s="124" t="s">
        <v>77</v>
      </c>
      <c r="H51" s="82" t="s">
        <v>240</v>
      </c>
      <c r="I51" s="124">
        <v>-4.477611940298507</v>
      </c>
      <c r="J51" s="124">
        <v>0</v>
      </c>
      <c r="K51" s="124">
        <v>-1.9047619047619049</v>
      </c>
      <c r="L51" s="124" t="s">
        <v>77</v>
      </c>
      <c r="M51" s="82" t="s">
        <v>240</v>
      </c>
      <c r="N51" s="124">
        <v>4.444444444444445</v>
      </c>
      <c r="O51" s="124">
        <v>-7.291666666666667</v>
      </c>
      <c r="P51" s="124">
        <v>-12.5</v>
      </c>
      <c r="Q51" s="124">
        <v>-22.641509433962266</v>
      </c>
      <c r="R51" s="124">
        <v>15.053763440860216</v>
      </c>
      <c r="S51" s="124">
        <v>1.8691588785046727</v>
      </c>
      <c r="T51" s="124">
        <v>-2.857142857142857</v>
      </c>
      <c r="U51" s="124">
        <v>-0.6607929515418502</v>
      </c>
      <c r="V51" s="124" t="s">
        <v>77</v>
      </c>
      <c r="W51" s="1"/>
      <c r="X51" s="1"/>
      <c r="Y51" s="1"/>
      <c r="Z51" s="1"/>
    </row>
    <row r="52" spans="1:26" ht="12" customHeight="1">
      <c r="A52" s="273" t="s">
        <v>15</v>
      </c>
      <c r="B52" s="27" t="s">
        <v>6</v>
      </c>
      <c r="C52" s="124">
        <v>-1.8062397372742198</v>
      </c>
      <c r="D52" s="124">
        <v>0</v>
      </c>
      <c r="E52" s="82" t="s">
        <v>240</v>
      </c>
      <c r="F52" s="124">
        <v>-5</v>
      </c>
      <c r="G52" s="124" t="s">
        <v>77</v>
      </c>
      <c r="H52" s="82" t="s">
        <v>240</v>
      </c>
      <c r="I52" s="124">
        <v>2.941176470588235</v>
      </c>
      <c r="J52" s="124">
        <v>-6.451612903225806</v>
      </c>
      <c r="K52" s="124">
        <v>-1</v>
      </c>
      <c r="L52" s="124" t="s">
        <v>77</v>
      </c>
      <c r="M52" s="82" t="s">
        <v>240</v>
      </c>
      <c r="N52" s="124">
        <v>0</v>
      </c>
      <c r="O52" s="124">
        <v>-2</v>
      </c>
      <c r="P52" s="124">
        <v>0</v>
      </c>
      <c r="Q52" s="124">
        <v>-12.962962962962962</v>
      </c>
      <c r="R52" s="124">
        <v>4.9504950495049505</v>
      </c>
      <c r="S52" s="124">
        <v>0.9259259259259258</v>
      </c>
      <c r="T52" s="124">
        <v>-12.5</v>
      </c>
      <c r="U52" s="124">
        <v>-1.2875536480686696</v>
      </c>
      <c r="V52" s="124" t="s">
        <v>77</v>
      </c>
      <c r="W52" s="1"/>
      <c r="X52" s="1"/>
      <c r="Y52" s="1"/>
      <c r="Z52" s="1"/>
    </row>
    <row r="53" spans="1:26" ht="12" customHeight="1">
      <c r="A53" s="273" t="s">
        <v>16</v>
      </c>
      <c r="B53" s="27" t="s">
        <v>7</v>
      </c>
      <c r="C53" s="124">
        <v>3.015075376884422</v>
      </c>
      <c r="D53" s="124">
        <v>-3.4482758620689653</v>
      </c>
      <c r="E53" s="82" t="s">
        <v>240</v>
      </c>
      <c r="F53" s="124">
        <v>-5.88235294117647</v>
      </c>
      <c r="G53" s="124" t="s">
        <v>77</v>
      </c>
      <c r="H53" s="82" t="s">
        <v>240</v>
      </c>
      <c r="I53" s="124">
        <v>2.8169014084507045</v>
      </c>
      <c r="J53" s="124">
        <v>-14.285714285714285</v>
      </c>
      <c r="K53" s="124">
        <v>-3</v>
      </c>
      <c r="L53" s="124" t="s">
        <v>77</v>
      </c>
      <c r="M53" s="82" t="s">
        <v>240</v>
      </c>
      <c r="N53" s="124">
        <v>4.651162790697675</v>
      </c>
      <c r="O53" s="124">
        <v>6.862745098039216</v>
      </c>
      <c r="P53" s="124">
        <v>5.555555555555555</v>
      </c>
      <c r="Q53" s="124">
        <v>15.217391304347828</v>
      </c>
      <c r="R53" s="124">
        <v>10.204081632653061</v>
      </c>
      <c r="S53" s="124">
        <v>1.8181818181818181</v>
      </c>
      <c r="T53" s="124">
        <v>-8.333333333333332</v>
      </c>
      <c r="U53" s="124">
        <v>5.908096280087528</v>
      </c>
      <c r="V53" s="124" t="s">
        <v>77</v>
      </c>
      <c r="W53" s="1"/>
      <c r="X53" s="1"/>
      <c r="Y53" s="1"/>
      <c r="Z53" s="1"/>
    </row>
    <row r="54" spans="1:26" ht="12" customHeight="1">
      <c r="A54" s="273" t="s">
        <v>17</v>
      </c>
      <c r="B54" s="27" t="s">
        <v>8</v>
      </c>
      <c r="C54" s="124">
        <v>2.1630615640599005</v>
      </c>
      <c r="D54" s="124">
        <v>26.08695652173913</v>
      </c>
      <c r="E54" s="82" t="s">
        <v>240</v>
      </c>
      <c r="F54" s="124">
        <v>22.22222222222222</v>
      </c>
      <c r="G54" s="124" t="s">
        <v>77</v>
      </c>
      <c r="H54" s="82" t="s">
        <v>240</v>
      </c>
      <c r="I54" s="124">
        <v>-2.898550724637681</v>
      </c>
      <c r="J54" s="124">
        <v>17.24137931034483</v>
      </c>
      <c r="K54" s="124">
        <v>3.061224489795918</v>
      </c>
      <c r="L54" s="124" t="s">
        <v>77</v>
      </c>
      <c r="M54" s="82" t="s">
        <v>240</v>
      </c>
      <c r="N54" s="124">
        <v>2.3255813953488373</v>
      </c>
      <c r="O54" s="124">
        <v>-1.7857142857142856</v>
      </c>
      <c r="P54" s="124">
        <v>5.88235294117647</v>
      </c>
      <c r="Q54" s="124">
        <v>15.555555555555555</v>
      </c>
      <c r="R54" s="124">
        <v>4.761904761904762</v>
      </c>
      <c r="S54" s="124">
        <v>-5.3097345132743365</v>
      </c>
      <c r="T54" s="124">
        <v>6.25</v>
      </c>
      <c r="U54" s="124">
        <v>1.9148936170212765</v>
      </c>
      <c r="V54" s="124" t="s">
        <v>77</v>
      </c>
      <c r="W54" s="1"/>
      <c r="X54" s="1"/>
      <c r="Y54" s="1"/>
      <c r="Z54" s="1"/>
    </row>
    <row r="55" spans="1:26" ht="12" customHeight="1">
      <c r="A55" s="273" t="s">
        <v>18</v>
      </c>
      <c r="B55" s="27" t="s">
        <v>9</v>
      </c>
      <c r="C55" s="124">
        <v>-0.8237232289950577</v>
      </c>
      <c r="D55" s="124">
        <v>17.391304347826086</v>
      </c>
      <c r="E55" s="82" t="s">
        <v>240</v>
      </c>
      <c r="F55" s="124">
        <v>14.285714285714285</v>
      </c>
      <c r="G55" s="124" t="s">
        <v>77</v>
      </c>
      <c r="H55" s="82" t="s">
        <v>240</v>
      </c>
      <c r="I55" s="124">
        <v>2.9850746268656714</v>
      </c>
      <c r="J55" s="124">
        <v>6.451612903225806</v>
      </c>
      <c r="K55" s="124">
        <v>4.081632653061225</v>
      </c>
      <c r="L55" s="124" t="s">
        <v>77</v>
      </c>
      <c r="M55" s="82" t="s">
        <v>240</v>
      </c>
      <c r="N55" s="124">
        <v>4.878048780487805</v>
      </c>
      <c r="O55" s="124">
        <v>2.6785714285714284</v>
      </c>
      <c r="P55" s="124">
        <v>5.263157894736842</v>
      </c>
      <c r="Q55" s="124">
        <v>-5.88235294117647</v>
      </c>
      <c r="R55" s="124">
        <v>-5.660377358490567</v>
      </c>
      <c r="S55" s="124">
        <v>-10.714285714285714</v>
      </c>
      <c r="T55" s="124">
        <v>9.090909090909092</v>
      </c>
      <c r="U55" s="124">
        <v>-2.0964360587002098</v>
      </c>
      <c r="V55" s="124" t="s">
        <v>77</v>
      </c>
      <c r="W55" s="1"/>
      <c r="X55" s="1"/>
      <c r="Y55" s="1"/>
      <c r="Z55" s="1"/>
    </row>
    <row r="56" spans="1:26" ht="12" customHeight="1">
      <c r="A56" s="273" t="s">
        <v>12</v>
      </c>
      <c r="B56" s="27" t="s">
        <v>10</v>
      </c>
      <c r="C56" s="124">
        <v>-0.4975124378109453</v>
      </c>
      <c r="D56" s="124">
        <v>0</v>
      </c>
      <c r="E56" s="82" t="s">
        <v>240</v>
      </c>
      <c r="F56" s="124">
        <v>-7.142857142857142</v>
      </c>
      <c r="G56" s="124" t="s">
        <v>236</v>
      </c>
      <c r="H56" s="82" t="s">
        <v>240</v>
      </c>
      <c r="I56" s="124">
        <v>7.352941176470589</v>
      </c>
      <c r="J56" s="124">
        <v>-5.405405405405405</v>
      </c>
      <c r="K56" s="124">
        <v>2.857142857142857</v>
      </c>
      <c r="L56" s="124" t="s">
        <v>236</v>
      </c>
      <c r="M56" s="82" t="s">
        <v>240</v>
      </c>
      <c r="N56" s="124">
        <v>10.81081081081081</v>
      </c>
      <c r="O56" s="124">
        <v>2.857142857142857</v>
      </c>
      <c r="P56" s="124">
        <v>0</v>
      </c>
      <c r="Q56" s="124">
        <v>-7.547169811320755</v>
      </c>
      <c r="R56" s="124">
        <v>-6.422018348623854</v>
      </c>
      <c r="S56" s="124">
        <v>-7.4074074074074066</v>
      </c>
      <c r="T56" s="124">
        <v>5.88235294117647</v>
      </c>
      <c r="U56" s="124">
        <v>-1.4925373134328357</v>
      </c>
      <c r="V56" s="124" t="s">
        <v>236</v>
      </c>
      <c r="W56" s="1"/>
      <c r="X56" s="1"/>
      <c r="Y56" s="1"/>
      <c r="Z56" s="1"/>
    </row>
    <row r="57" spans="1:26" ht="12" customHeight="1">
      <c r="A57" s="273"/>
      <c r="B57" s="27" t="s">
        <v>11</v>
      </c>
      <c r="C57" s="124">
        <v>1.3311148086522462</v>
      </c>
      <c r="D57" s="124">
        <v>-13.043478260869565</v>
      </c>
      <c r="E57" s="82" t="s">
        <v>240</v>
      </c>
      <c r="F57" s="124">
        <v>-10.714285714285714</v>
      </c>
      <c r="G57" s="124" t="s">
        <v>236</v>
      </c>
      <c r="H57" s="82" t="s">
        <v>240</v>
      </c>
      <c r="I57" s="124">
        <v>7.352941176470589</v>
      </c>
      <c r="J57" s="124">
        <v>-2.7027027027027026</v>
      </c>
      <c r="K57" s="124">
        <v>3.8095238095238098</v>
      </c>
      <c r="L57" s="124" t="s">
        <v>236</v>
      </c>
      <c r="M57" s="82" t="s">
        <v>240</v>
      </c>
      <c r="N57" s="124">
        <v>23.076923076923077</v>
      </c>
      <c r="O57" s="124">
        <v>-6.306306306306306</v>
      </c>
      <c r="P57" s="124">
        <v>10.526315789473683</v>
      </c>
      <c r="Q57" s="124">
        <v>-1.9607843137254901</v>
      </c>
      <c r="R57" s="124">
        <v>3.7383177570093453</v>
      </c>
      <c r="S57" s="124">
        <v>-1.8518518518518516</v>
      </c>
      <c r="T57" s="124">
        <v>-3.3333333333333335</v>
      </c>
      <c r="U57" s="124">
        <v>1.2875536480686696</v>
      </c>
      <c r="V57" s="124" t="s">
        <v>236</v>
      </c>
      <c r="W57" s="1"/>
      <c r="X57" s="1"/>
      <c r="Y57" s="1"/>
      <c r="Z57" s="1"/>
    </row>
    <row r="58" spans="1:26" ht="12" customHeight="1">
      <c r="A58" s="274"/>
      <c r="B58" s="30" t="s">
        <v>230</v>
      </c>
      <c r="C58" s="125">
        <v>1.9769357495881383</v>
      </c>
      <c r="D58" s="125">
        <v>15.384615384615385</v>
      </c>
      <c r="E58" s="149" t="s">
        <v>240</v>
      </c>
      <c r="F58" s="125">
        <v>6.0606060606060606</v>
      </c>
      <c r="G58" s="149" t="s">
        <v>236</v>
      </c>
      <c r="H58" s="149" t="s">
        <v>240</v>
      </c>
      <c r="I58" s="125">
        <v>-1.4492753623188406</v>
      </c>
      <c r="J58" s="125">
        <v>6.0606060606060606</v>
      </c>
      <c r="K58" s="125">
        <v>0.9803921568627451</v>
      </c>
      <c r="L58" s="125" t="s">
        <v>236</v>
      </c>
      <c r="M58" s="149" t="s">
        <v>240</v>
      </c>
      <c r="N58" s="125">
        <v>28.947368421052634</v>
      </c>
      <c r="O58" s="125">
        <v>-7.079646017699115</v>
      </c>
      <c r="P58" s="125">
        <v>0</v>
      </c>
      <c r="Q58" s="125">
        <v>0</v>
      </c>
      <c r="R58" s="125">
        <v>-2.8846153846153846</v>
      </c>
      <c r="S58" s="125">
        <v>9.345794392523365</v>
      </c>
      <c r="T58" s="125">
        <v>-2.7777777777777777</v>
      </c>
      <c r="U58" s="125">
        <v>2.1321961620469083</v>
      </c>
      <c r="V58" s="125" t="s">
        <v>236</v>
      </c>
      <c r="W58" s="1"/>
      <c r="X58" s="1"/>
      <c r="Y58" s="1"/>
      <c r="Z58" s="1"/>
    </row>
    <row r="59" spans="1:26" ht="12">
      <c r="A59" s="26"/>
      <c r="B59" s="11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"/>
      <c r="X59" s="1"/>
      <c r="Y59" s="1"/>
      <c r="Z59" s="1"/>
    </row>
    <row r="60" spans="1:26" ht="12">
      <c r="A60" s="26"/>
      <c r="B60" s="1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"/>
      <c r="X60" s="1"/>
      <c r="Y60" s="1"/>
      <c r="Z60" s="1"/>
    </row>
    <row r="61" spans="1:26" ht="12">
      <c r="A61" s="26"/>
      <c r="B61" s="11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"/>
      <c r="X61" s="1"/>
      <c r="Y61" s="1"/>
      <c r="Z61" s="1"/>
    </row>
    <row r="62" spans="1:26" ht="12">
      <c r="A62" s="26"/>
      <c r="B62" s="11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"/>
      <c r="X62" s="1"/>
      <c r="Y62" s="1"/>
      <c r="Z62" s="1"/>
    </row>
    <row r="63" spans="1:26" ht="12">
      <c r="A63" s="26"/>
      <c r="B63" s="20"/>
      <c r="C63" s="21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1"/>
      <c r="V63" s="21"/>
      <c r="W63" s="1"/>
      <c r="X63" s="1"/>
      <c r="Y63" s="1"/>
      <c r="Z63" s="1"/>
    </row>
    <row r="64" spans="1:26" ht="12">
      <c r="A64" s="23"/>
      <c r="B64" s="1"/>
      <c r="C64" s="2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>
      <c r="A65" s="23"/>
      <c r="B65" s="1"/>
      <c r="C65" s="2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>
      <c r="A66" s="23"/>
      <c r="B66" s="1"/>
      <c r="C66" s="2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>
      <c r="A67" s="23"/>
      <c r="B67" s="1"/>
      <c r="C67" s="2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>
      <c r="A68" s="2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>
      <c r="A69" s="2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>
      <c r="A70" s="2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>
      <c r="A71" s="2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>
      <c r="A72" s="2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>
      <c r="A73" s="2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>
      <c r="A74" s="23"/>
      <c r="B74" s="1"/>
      <c r="C74" s="2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>
      <c r="A75" s="2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>
      <c r="A76" s="2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>
      <c r="A77" s="2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>
      <c r="A78" s="2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>
      <c r="A79" s="2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>
      <c r="A80" s="2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>
      <c r="A81" s="23"/>
      <c r="B81" s="1"/>
      <c r="C81" s="2"/>
      <c r="D81" s="2"/>
      <c r="E81" s="2"/>
      <c r="F81" s="2"/>
      <c r="G81" s="1"/>
      <c r="H81" s="2"/>
      <c r="I81" s="1"/>
      <c r="J81" s="1"/>
      <c r="K81" s="1"/>
      <c r="L81" s="1"/>
      <c r="M81" s="1"/>
      <c r="N81" s="1"/>
      <c r="O81" s="1"/>
      <c r="P81" s="2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>
      <c r="A82" s="23"/>
      <c r="B82" s="1"/>
      <c r="C82" s="22"/>
      <c r="D82" s="2"/>
      <c r="E82" s="2"/>
      <c r="F82" s="2"/>
      <c r="G82" s="1"/>
      <c r="H82" s="2"/>
      <c r="I82" s="1"/>
      <c r="J82" s="10"/>
      <c r="K82" s="10"/>
      <c r="L82" s="10"/>
      <c r="M82" s="1"/>
      <c r="N82" s="10"/>
      <c r="O82" s="10"/>
      <c r="P82" s="2"/>
      <c r="Q82" s="1"/>
      <c r="R82" s="10"/>
      <c r="S82" s="10"/>
      <c r="T82" s="10"/>
      <c r="U82" s="1"/>
      <c r="V82" s="1"/>
      <c r="W82" s="1"/>
      <c r="X82" s="1"/>
      <c r="Y82" s="1"/>
      <c r="Z82" s="1"/>
    </row>
    <row r="83" spans="1:26" ht="12">
      <c r="A83" s="23"/>
      <c r="B83" s="1"/>
      <c r="C83" s="1"/>
      <c r="D83" s="1"/>
      <c r="E83" s="1"/>
      <c r="F83" s="1"/>
      <c r="G83" s="1"/>
      <c r="H83" s="1"/>
      <c r="I83" s="1"/>
      <c r="J83" s="10"/>
      <c r="K83" s="10"/>
      <c r="L83" s="10"/>
      <c r="M83" s="1"/>
      <c r="N83" s="10"/>
      <c r="O83" s="10"/>
      <c r="P83" s="1"/>
      <c r="Q83" s="1"/>
      <c r="R83" s="10"/>
      <c r="S83" s="10"/>
      <c r="T83" s="10"/>
      <c r="U83" s="1"/>
      <c r="V83" s="1"/>
      <c r="W83" s="1"/>
      <c r="X83" s="1"/>
      <c r="Y83" s="1"/>
      <c r="Z83" s="1"/>
    </row>
    <row r="84" spans="1:26" ht="12">
      <c r="A84" s="23"/>
      <c r="B84" s="1"/>
      <c r="C84" s="1"/>
      <c r="D84" s="1"/>
      <c r="E84" s="1"/>
      <c r="F84" s="1"/>
      <c r="G84" s="1"/>
      <c r="H84" s="1"/>
      <c r="I84" s="1"/>
      <c r="J84" s="10"/>
      <c r="K84" s="10"/>
      <c r="L84" s="10"/>
      <c r="M84" s="1"/>
      <c r="N84" s="10"/>
      <c r="O84" s="10"/>
      <c r="P84" s="1"/>
      <c r="Q84" s="1"/>
      <c r="R84" s="10"/>
      <c r="S84" s="10"/>
      <c r="T84" s="10"/>
      <c r="U84" s="1"/>
      <c r="V84" s="1"/>
      <c r="W84" s="1"/>
      <c r="X84" s="1"/>
      <c r="Y84" s="1"/>
      <c r="Z84" s="1"/>
    </row>
  </sheetData>
  <mergeCells count="10">
    <mergeCell ref="A32:B32"/>
    <mergeCell ref="A1:V1"/>
    <mergeCell ref="A47:A58"/>
    <mergeCell ref="A7:A30"/>
    <mergeCell ref="A34:A45"/>
    <mergeCell ref="C5:C6"/>
    <mergeCell ref="D4:G4"/>
    <mergeCell ref="H4:L4"/>
    <mergeCell ref="M4:V4"/>
    <mergeCell ref="A31:B31"/>
  </mergeCells>
  <printOptions/>
  <pageMargins left="0.7874015748031497" right="0.6692913385826772" top="0.7874015748031497" bottom="0.787401574803149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82"/>
  <sheetViews>
    <sheetView zoomScale="85" zoomScaleNormal="85" workbookViewId="0" topLeftCell="A1">
      <selection activeCell="A1" sqref="A1:H1"/>
    </sheetView>
  </sheetViews>
  <sheetFormatPr defaultColWidth="9.00390625" defaultRowHeight="13.5"/>
  <cols>
    <col min="1" max="1" width="3.00390625" style="32" customWidth="1"/>
    <col min="2" max="2" width="11.625" style="31" customWidth="1"/>
    <col min="3" max="8" width="10.50390625" style="31" customWidth="1"/>
    <col min="9" max="16384" width="9.00390625" style="31" customWidth="1"/>
  </cols>
  <sheetData>
    <row r="1" spans="1:13" ht="13.5">
      <c r="A1" s="277" t="s">
        <v>239</v>
      </c>
      <c r="B1" s="277"/>
      <c r="C1" s="277"/>
      <c r="D1" s="277"/>
      <c r="E1" s="277"/>
      <c r="F1" s="277"/>
      <c r="G1" s="277"/>
      <c r="H1" s="277"/>
      <c r="I1" s="1"/>
      <c r="J1" s="1"/>
      <c r="K1" s="1"/>
      <c r="L1" s="1"/>
      <c r="M1" s="1"/>
    </row>
    <row r="2" spans="1:13" ht="12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">
      <c r="A3" s="24"/>
      <c r="B3" s="2" t="s">
        <v>0</v>
      </c>
      <c r="C3" s="2"/>
      <c r="D3" s="2"/>
      <c r="E3" s="2"/>
      <c r="F3" s="2"/>
      <c r="G3" s="2"/>
      <c r="H3" s="69" t="s">
        <v>131</v>
      </c>
      <c r="I3" s="1"/>
      <c r="J3" s="1"/>
      <c r="K3" s="1"/>
      <c r="L3" s="1"/>
      <c r="M3" s="1"/>
    </row>
    <row r="4" spans="1:13" ht="22.5" customHeight="1">
      <c r="A4" s="8"/>
      <c r="B4" s="307" t="s">
        <v>30</v>
      </c>
      <c r="C4" s="307" t="s">
        <v>107</v>
      </c>
      <c r="D4" s="303" t="s">
        <v>132</v>
      </c>
      <c r="E4" s="304"/>
      <c r="F4" s="304"/>
      <c r="G4" s="305"/>
      <c r="H4" s="300" t="s">
        <v>133</v>
      </c>
      <c r="I4" s="1"/>
      <c r="J4" s="1"/>
      <c r="K4" s="1"/>
      <c r="L4" s="1"/>
      <c r="M4" s="1"/>
    </row>
    <row r="5" spans="1:13" ht="30.75" customHeight="1">
      <c r="A5" s="25"/>
      <c r="B5" s="307"/>
      <c r="C5" s="307"/>
      <c r="D5" s="200" t="s">
        <v>107</v>
      </c>
      <c r="E5" s="200" t="s">
        <v>134</v>
      </c>
      <c r="F5" s="200" t="s">
        <v>135</v>
      </c>
      <c r="G5" s="200" t="s">
        <v>136</v>
      </c>
      <c r="H5" s="300"/>
      <c r="I5" s="1"/>
      <c r="J5" s="1"/>
      <c r="K5" s="1"/>
      <c r="L5" s="1"/>
      <c r="M5" s="1"/>
    </row>
    <row r="6" spans="1:13" ht="12" customHeight="1">
      <c r="A6" s="281" t="s">
        <v>137</v>
      </c>
      <c r="B6" s="191" t="s">
        <v>138</v>
      </c>
      <c r="C6" s="42">
        <v>6.5</v>
      </c>
      <c r="D6" s="42">
        <v>6.3</v>
      </c>
      <c r="E6" s="42">
        <v>3.6</v>
      </c>
      <c r="F6" s="42">
        <v>1.7</v>
      </c>
      <c r="G6" s="42">
        <v>14.4</v>
      </c>
      <c r="H6" s="42">
        <v>7.9</v>
      </c>
      <c r="I6" s="1"/>
      <c r="J6" s="1"/>
      <c r="K6" s="1"/>
      <c r="L6" s="1"/>
      <c r="M6" s="1"/>
    </row>
    <row r="7" spans="1:13" ht="12" customHeight="1">
      <c r="A7" s="282"/>
      <c r="B7" s="191" t="s">
        <v>139</v>
      </c>
      <c r="C7" s="42">
        <v>6</v>
      </c>
      <c r="D7" s="42">
        <v>5.8</v>
      </c>
      <c r="E7" s="42">
        <v>3.1</v>
      </c>
      <c r="F7" s="42">
        <v>1.6</v>
      </c>
      <c r="G7" s="42">
        <v>12.8</v>
      </c>
      <c r="H7" s="42">
        <v>7.8</v>
      </c>
      <c r="I7" s="1"/>
      <c r="J7" s="1"/>
      <c r="K7" s="1"/>
      <c r="L7" s="1"/>
      <c r="M7" s="1"/>
    </row>
    <row r="8" spans="1:13" ht="12" customHeight="1">
      <c r="A8" s="282" t="s">
        <v>238</v>
      </c>
      <c r="B8" s="191" t="s">
        <v>79</v>
      </c>
      <c r="C8" s="42">
        <v>7.7</v>
      </c>
      <c r="D8" s="42">
        <v>7.6</v>
      </c>
      <c r="E8" s="42">
        <v>4</v>
      </c>
      <c r="F8" s="42">
        <v>3.2</v>
      </c>
      <c r="G8" s="42">
        <v>16</v>
      </c>
      <c r="H8" s="42">
        <v>8.8</v>
      </c>
      <c r="I8" s="1"/>
      <c r="J8" s="1"/>
      <c r="K8" s="1"/>
      <c r="L8" s="1"/>
      <c r="M8" s="1"/>
    </row>
    <row r="9" spans="1:13" ht="12" customHeight="1">
      <c r="A9" s="282" t="s">
        <v>13</v>
      </c>
      <c r="B9" s="191" t="s">
        <v>80</v>
      </c>
      <c r="C9" s="42">
        <v>8.3</v>
      </c>
      <c r="D9" s="42">
        <v>8.1</v>
      </c>
      <c r="E9" s="42">
        <v>4.3</v>
      </c>
      <c r="F9" s="42">
        <v>3.3</v>
      </c>
      <c r="G9" s="42">
        <v>17.6</v>
      </c>
      <c r="H9" s="42">
        <v>9.7</v>
      </c>
      <c r="I9" s="1"/>
      <c r="J9" s="1"/>
      <c r="K9" s="1"/>
      <c r="L9" s="1"/>
      <c r="M9" s="1"/>
    </row>
    <row r="10" spans="1:13" ht="12" customHeight="1">
      <c r="A10" s="282" t="s">
        <v>14</v>
      </c>
      <c r="B10" s="191" t="s">
        <v>81</v>
      </c>
      <c r="C10" s="42">
        <v>7.9</v>
      </c>
      <c r="D10" s="42">
        <v>7.7</v>
      </c>
      <c r="E10" s="42">
        <v>4.2</v>
      </c>
      <c r="F10" s="42">
        <v>3.1</v>
      </c>
      <c r="G10" s="42">
        <v>16.5</v>
      </c>
      <c r="H10" s="42">
        <v>8.5</v>
      </c>
      <c r="I10" s="1"/>
      <c r="J10" s="1"/>
      <c r="K10" s="1"/>
      <c r="L10" s="1"/>
      <c r="M10" s="1"/>
    </row>
    <row r="11" spans="1:13" ht="12" customHeight="1">
      <c r="A11" s="282" t="s">
        <v>15</v>
      </c>
      <c r="B11" s="191" t="s">
        <v>82</v>
      </c>
      <c r="C11" s="42">
        <v>8.4</v>
      </c>
      <c r="D11" s="42">
        <v>8.5</v>
      </c>
      <c r="E11" s="42">
        <v>4.6</v>
      </c>
      <c r="F11" s="42">
        <v>4</v>
      </c>
      <c r="G11" s="42">
        <v>17.9</v>
      </c>
      <c r="H11" s="42">
        <v>9.2</v>
      </c>
      <c r="I11" s="1"/>
      <c r="J11" s="1"/>
      <c r="K11" s="1"/>
      <c r="L11" s="1"/>
      <c r="M11" s="1"/>
    </row>
    <row r="12" spans="1:13" ht="12" customHeight="1">
      <c r="A12" s="282" t="s">
        <v>16</v>
      </c>
      <c r="B12" s="191" t="s">
        <v>83</v>
      </c>
      <c r="C12" s="42">
        <v>8.3</v>
      </c>
      <c r="D12" s="42">
        <v>8.3</v>
      </c>
      <c r="E12" s="42">
        <v>4.6</v>
      </c>
      <c r="F12" s="42">
        <v>4.7</v>
      </c>
      <c r="G12" s="42">
        <v>17.2</v>
      </c>
      <c r="H12" s="42">
        <v>8.1</v>
      </c>
      <c r="I12" s="2"/>
      <c r="J12" s="1"/>
      <c r="K12" s="1"/>
      <c r="L12" s="1"/>
      <c r="M12" s="1"/>
    </row>
    <row r="13" spans="1:13" ht="12" customHeight="1">
      <c r="A13" s="282" t="s">
        <v>17</v>
      </c>
      <c r="B13" s="191" t="s">
        <v>84</v>
      </c>
      <c r="C13" s="42">
        <v>7.8</v>
      </c>
      <c r="D13" s="42">
        <v>7.6</v>
      </c>
      <c r="E13" s="42">
        <v>4.3</v>
      </c>
      <c r="F13" s="42">
        <v>3.9</v>
      </c>
      <c r="G13" s="42">
        <v>15.4</v>
      </c>
      <c r="H13" s="42">
        <v>9.2</v>
      </c>
      <c r="I13" s="1"/>
      <c r="J13" s="1"/>
      <c r="K13" s="1"/>
      <c r="L13" s="1"/>
      <c r="M13" s="1"/>
    </row>
    <row r="14" spans="1:13" ht="12" customHeight="1">
      <c r="A14" s="282" t="s">
        <v>18</v>
      </c>
      <c r="B14" s="191" t="s">
        <v>85</v>
      </c>
      <c r="C14" s="42">
        <v>7.6</v>
      </c>
      <c r="D14" s="42">
        <v>7.5</v>
      </c>
      <c r="E14" s="42">
        <v>3.8</v>
      </c>
      <c r="F14" s="42">
        <v>3.9</v>
      </c>
      <c r="G14" s="42">
        <v>15.4</v>
      </c>
      <c r="H14" s="42">
        <v>8.4</v>
      </c>
      <c r="I14" s="1"/>
      <c r="J14" s="1"/>
      <c r="K14" s="1"/>
      <c r="L14" s="1"/>
      <c r="M14" s="1"/>
    </row>
    <row r="15" spans="1:13" ht="12" customHeight="1">
      <c r="A15" s="282" t="s">
        <v>12</v>
      </c>
      <c r="B15" s="27" t="s">
        <v>86</v>
      </c>
      <c r="C15" s="248">
        <v>7.9</v>
      </c>
      <c r="D15" s="248">
        <v>7.9</v>
      </c>
      <c r="E15" s="248">
        <v>4.6</v>
      </c>
      <c r="F15" s="248">
        <v>3.8</v>
      </c>
      <c r="G15" s="248">
        <v>16.2</v>
      </c>
      <c r="H15" s="42">
        <v>8.6</v>
      </c>
      <c r="I15" s="1"/>
      <c r="J15" s="1"/>
      <c r="K15" s="1"/>
      <c r="L15" s="1"/>
      <c r="M15" s="1"/>
    </row>
    <row r="16" spans="1:13" ht="12" customHeight="1">
      <c r="A16" s="306"/>
      <c r="B16" s="191" t="s">
        <v>87</v>
      </c>
      <c r="C16" s="42">
        <v>7.7</v>
      </c>
      <c r="D16" s="42">
        <v>7.8</v>
      </c>
      <c r="E16" s="42">
        <v>4.3</v>
      </c>
      <c r="F16" s="42">
        <v>3</v>
      </c>
      <c r="G16" s="42">
        <v>16</v>
      </c>
      <c r="H16" s="42">
        <v>7.5</v>
      </c>
      <c r="I16" s="145"/>
      <c r="J16" s="1"/>
      <c r="K16" s="1"/>
      <c r="L16" s="1"/>
      <c r="M16" s="1"/>
    </row>
    <row r="17" spans="1:13" ht="12" customHeight="1">
      <c r="A17" s="283"/>
      <c r="B17" s="194" t="s">
        <v>88</v>
      </c>
      <c r="C17" s="44">
        <v>7.4</v>
      </c>
      <c r="D17" s="44">
        <v>7.4</v>
      </c>
      <c r="E17" s="44">
        <v>4.2</v>
      </c>
      <c r="F17" s="44">
        <v>3.1</v>
      </c>
      <c r="G17" s="44">
        <v>15.3</v>
      </c>
      <c r="H17" s="44">
        <v>6.9</v>
      </c>
      <c r="I17" s="1"/>
      <c r="J17" s="1"/>
      <c r="K17" s="1"/>
      <c r="L17" s="1"/>
      <c r="M17" s="1"/>
    </row>
    <row r="18" spans="1:13" ht="12" customHeight="1">
      <c r="A18" s="249"/>
      <c r="B18" s="9"/>
      <c r="C18" s="250"/>
      <c r="D18" s="250"/>
      <c r="E18" s="250"/>
      <c r="F18" s="250"/>
      <c r="G18" s="250"/>
      <c r="H18" s="250"/>
      <c r="I18" s="10"/>
      <c r="J18" s="10"/>
      <c r="K18" s="1"/>
      <c r="L18" s="1"/>
      <c r="M18" s="1"/>
    </row>
    <row r="19" spans="1:13" ht="12" customHeight="1">
      <c r="A19" s="278" t="s">
        <v>19</v>
      </c>
      <c r="B19" s="29" t="s">
        <v>229</v>
      </c>
      <c r="C19" s="251">
        <v>7.6</v>
      </c>
      <c r="D19" s="251">
        <v>7.5</v>
      </c>
      <c r="E19" s="251">
        <v>4.7</v>
      </c>
      <c r="F19" s="251">
        <v>2.4</v>
      </c>
      <c r="G19" s="251">
        <v>15</v>
      </c>
      <c r="H19" s="252">
        <v>7.8</v>
      </c>
      <c r="I19" s="1"/>
      <c r="J19" s="1"/>
      <c r="K19" s="1"/>
      <c r="L19" s="1"/>
      <c r="M19" s="1"/>
    </row>
    <row r="20" spans="1:13" ht="12" customHeight="1">
      <c r="A20" s="279"/>
      <c r="B20" s="27" t="s">
        <v>2</v>
      </c>
      <c r="C20" s="253">
        <v>7.6</v>
      </c>
      <c r="D20" s="253">
        <v>7.6</v>
      </c>
      <c r="E20" s="253">
        <v>4</v>
      </c>
      <c r="F20" s="253">
        <v>3.9</v>
      </c>
      <c r="G20" s="253">
        <v>15.3</v>
      </c>
      <c r="H20" s="254">
        <v>8.1</v>
      </c>
      <c r="I20" s="1"/>
      <c r="J20" s="1"/>
      <c r="K20" s="1"/>
      <c r="L20" s="1"/>
      <c r="M20" s="1"/>
    </row>
    <row r="21" spans="1:13" ht="12" customHeight="1">
      <c r="A21" s="279"/>
      <c r="B21" s="27" t="s">
        <v>3</v>
      </c>
      <c r="C21" s="253">
        <v>7.5</v>
      </c>
      <c r="D21" s="253">
        <v>7.5</v>
      </c>
      <c r="E21" s="253">
        <v>3.4</v>
      </c>
      <c r="F21" s="253">
        <v>4</v>
      </c>
      <c r="G21" s="253">
        <v>16.7</v>
      </c>
      <c r="H21" s="254">
        <v>6.8</v>
      </c>
      <c r="I21" s="1"/>
      <c r="J21" s="1"/>
      <c r="K21" s="1"/>
      <c r="L21" s="1"/>
      <c r="M21" s="1"/>
    </row>
    <row r="22" spans="1:13" ht="12" customHeight="1">
      <c r="A22" s="279"/>
      <c r="B22" s="27" t="s">
        <v>4</v>
      </c>
      <c r="C22" s="253">
        <v>8</v>
      </c>
      <c r="D22" s="253">
        <v>7.7</v>
      </c>
      <c r="E22" s="253">
        <v>4.2</v>
      </c>
      <c r="F22" s="253">
        <v>4.3</v>
      </c>
      <c r="G22" s="253">
        <v>15.7</v>
      </c>
      <c r="H22" s="254">
        <v>8.7</v>
      </c>
      <c r="I22" s="1"/>
      <c r="J22" s="1"/>
      <c r="K22" s="1"/>
      <c r="L22" s="1"/>
      <c r="M22" s="1"/>
    </row>
    <row r="23" spans="1:13" ht="12" customHeight="1">
      <c r="A23" s="279"/>
      <c r="B23" s="27" t="s">
        <v>5</v>
      </c>
      <c r="C23" s="253">
        <v>7.3</v>
      </c>
      <c r="D23" s="253">
        <v>6.9</v>
      </c>
      <c r="E23" s="253">
        <v>4.3</v>
      </c>
      <c r="F23" s="253">
        <v>4</v>
      </c>
      <c r="G23" s="253">
        <v>12.6</v>
      </c>
      <c r="H23" s="254">
        <v>10.5</v>
      </c>
      <c r="I23" s="1"/>
      <c r="J23" s="1"/>
      <c r="K23" s="1"/>
      <c r="L23" s="1"/>
      <c r="M23" s="1"/>
    </row>
    <row r="24" spans="1:13" ht="12" customHeight="1">
      <c r="A24" s="279"/>
      <c r="B24" s="27" t="s">
        <v>6</v>
      </c>
      <c r="C24" s="253">
        <v>7.5</v>
      </c>
      <c r="D24" s="253">
        <v>7.2</v>
      </c>
      <c r="E24" s="253">
        <v>4.4</v>
      </c>
      <c r="F24" s="253">
        <v>2.2</v>
      </c>
      <c r="G24" s="253">
        <v>15.6</v>
      </c>
      <c r="H24" s="254">
        <v>9.6</v>
      </c>
      <c r="I24" s="1"/>
      <c r="J24" s="1"/>
      <c r="K24" s="1"/>
      <c r="L24" s="1"/>
      <c r="M24" s="1"/>
    </row>
    <row r="25" spans="1:13" ht="12" customHeight="1">
      <c r="A25" s="279"/>
      <c r="B25" s="27" t="s">
        <v>7</v>
      </c>
      <c r="C25" s="253">
        <v>7.9</v>
      </c>
      <c r="D25" s="253">
        <v>8.2</v>
      </c>
      <c r="E25" s="253">
        <v>5.3</v>
      </c>
      <c r="F25" s="253">
        <v>2.2</v>
      </c>
      <c r="G25" s="253">
        <v>17.3</v>
      </c>
      <c r="H25" s="254">
        <v>5.5</v>
      </c>
      <c r="I25" s="1"/>
      <c r="J25" s="1"/>
      <c r="K25" s="1"/>
      <c r="L25" s="1"/>
      <c r="M25" s="1"/>
    </row>
    <row r="26" spans="1:13" ht="12" customHeight="1">
      <c r="A26" s="279"/>
      <c r="B26" s="27" t="s">
        <v>8</v>
      </c>
      <c r="C26" s="253">
        <v>7.5</v>
      </c>
      <c r="D26" s="253">
        <v>7.7</v>
      </c>
      <c r="E26" s="253">
        <v>4.2</v>
      </c>
      <c r="F26" s="253">
        <v>3</v>
      </c>
      <c r="G26" s="253">
        <v>16.2</v>
      </c>
      <c r="H26" s="254">
        <v>6.7</v>
      </c>
      <c r="I26" s="1"/>
      <c r="J26" s="1"/>
      <c r="K26" s="1"/>
      <c r="L26" s="1"/>
      <c r="M26" s="1"/>
    </row>
    <row r="27" spans="1:13" ht="12" customHeight="1">
      <c r="A27" s="279"/>
      <c r="B27" s="27" t="s">
        <v>9</v>
      </c>
      <c r="C27" s="255">
        <v>7.6</v>
      </c>
      <c r="D27" s="255">
        <v>7.5</v>
      </c>
      <c r="E27" s="255">
        <v>4.1</v>
      </c>
      <c r="F27" s="255">
        <v>4.3</v>
      </c>
      <c r="G27" s="255">
        <v>14.8</v>
      </c>
      <c r="H27" s="256">
        <v>8.5</v>
      </c>
      <c r="I27" s="1"/>
      <c r="J27" s="1"/>
      <c r="K27" s="1"/>
      <c r="L27" s="1"/>
      <c r="M27" s="1"/>
    </row>
    <row r="28" spans="1:13" ht="12" customHeight="1">
      <c r="A28" s="279"/>
      <c r="B28" s="27" t="s">
        <v>10</v>
      </c>
      <c r="C28" s="255">
        <v>7.2</v>
      </c>
      <c r="D28" s="255">
        <v>7.1</v>
      </c>
      <c r="E28" s="255">
        <v>3.7</v>
      </c>
      <c r="F28" s="255">
        <v>2.9</v>
      </c>
      <c r="G28" s="255">
        <v>16.2</v>
      </c>
      <c r="H28" s="256">
        <v>7</v>
      </c>
      <c r="I28" s="1"/>
      <c r="J28" s="1"/>
      <c r="K28" s="1"/>
      <c r="L28" s="1"/>
      <c r="M28" s="1"/>
    </row>
    <row r="29" spans="1:13" ht="12" customHeight="1">
      <c r="A29" s="279"/>
      <c r="B29" s="27" t="s">
        <v>11</v>
      </c>
      <c r="C29" s="255">
        <v>6.5</v>
      </c>
      <c r="D29" s="255">
        <v>6.5</v>
      </c>
      <c r="E29" s="255">
        <v>3.8</v>
      </c>
      <c r="F29" s="255">
        <v>2.3</v>
      </c>
      <c r="G29" s="255">
        <v>14</v>
      </c>
      <c r="H29" s="256">
        <v>6.5</v>
      </c>
      <c r="I29" s="1"/>
      <c r="J29" s="1"/>
      <c r="K29" s="1"/>
      <c r="L29" s="1"/>
      <c r="M29" s="1"/>
    </row>
    <row r="30" spans="1:13" ht="12" customHeight="1">
      <c r="A30" s="279"/>
      <c r="B30" s="30" t="s">
        <v>230</v>
      </c>
      <c r="C30" s="257">
        <v>6.8</v>
      </c>
      <c r="D30" s="257">
        <v>6.9</v>
      </c>
      <c r="E30" s="257">
        <v>3.8</v>
      </c>
      <c r="F30" s="257">
        <v>3.1</v>
      </c>
      <c r="G30" s="257">
        <v>14.2</v>
      </c>
      <c r="H30" s="258">
        <v>5.8</v>
      </c>
      <c r="I30" s="1"/>
      <c r="J30" s="1"/>
      <c r="K30" s="1"/>
      <c r="L30" s="1"/>
      <c r="M30" s="1"/>
    </row>
    <row r="31" spans="1:13" ht="12" customHeight="1">
      <c r="A31" s="279"/>
      <c r="B31" s="29" t="s">
        <v>231</v>
      </c>
      <c r="C31" s="251">
        <v>7</v>
      </c>
      <c r="D31" s="251">
        <v>7</v>
      </c>
      <c r="E31" s="251">
        <v>3.5</v>
      </c>
      <c r="F31" s="251">
        <v>3.1</v>
      </c>
      <c r="G31" s="251">
        <v>15.5</v>
      </c>
      <c r="H31" s="252">
        <v>7.4</v>
      </c>
      <c r="I31" s="1"/>
      <c r="J31" s="9"/>
      <c r="K31" s="10"/>
      <c r="L31" s="10"/>
      <c r="M31" s="10"/>
    </row>
    <row r="32" spans="1:13" ht="12" customHeight="1">
      <c r="A32" s="279"/>
      <c r="B32" s="27" t="s">
        <v>2</v>
      </c>
      <c r="C32" s="253">
        <v>7.1</v>
      </c>
      <c r="D32" s="253">
        <v>7.5</v>
      </c>
      <c r="E32" s="253">
        <v>4.2</v>
      </c>
      <c r="F32" s="253">
        <v>4.7</v>
      </c>
      <c r="G32" s="253">
        <v>15.2</v>
      </c>
      <c r="H32" s="254">
        <v>5.6</v>
      </c>
      <c r="I32" s="1"/>
      <c r="J32" s="9"/>
      <c r="K32" s="10"/>
      <c r="L32" s="10"/>
      <c r="M32" s="10"/>
    </row>
    <row r="33" spans="1:13" ht="12" customHeight="1">
      <c r="A33" s="279"/>
      <c r="B33" s="27" t="s">
        <v>3</v>
      </c>
      <c r="C33" s="253">
        <v>7</v>
      </c>
      <c r="D33" s="253">
        <v>7.1</v>
      </c>
      <c r="E33" s="253">
        <v>4</v>
      </c>
      <c r="F33" s="253">
        <v>4</v>
      </c>
      <c r="G33" s="253">
        <v>13.9</v>
      </c>
      <c r="H33" s="254">
        <v>7.9</v>
      </c>
      <c r="I33" s="1"/>
      <c r="J33" s="9"/>
      <c r="K33" s="10"/>
      <c r="L33" s="10"/>
      <c r="M33" s="10"/>
    </row>
    <row r="34" spans="1:13" ht="12" customHeight="1">
      <c r="A34" s="279"/>
      <c r="B34" s="27" t="s">
        <v>4</v>
      </c>
      <c r="C34" s="253">
        <v>6.5</v>
      </c>
      <c r="D34" s="253">
        <v>6.4</v>
      </c>
      <c r="E34" s="253">
        <v>3.7</v>
      </c>
      <c r="F34" s="253">
        <v>3.1</v>
      </c>
      <c r="G34" s="253">
        <v>12.7</v>
      </c>
      <c r="H34" s="254">
        <v>7.5</v>
      </c>
      <c r="I34" s="1"/>
      <c r="J34" s="9"/>
      <c r="K34" s="10"/>
      <c r="L34" s="10"/>
      <c r="M34" s="10"/>
    </row>
    <row r="35" spans="1:13" ht="12" customHeight="1">
      <c r="A35" s="279"/>
      <c r="B35" s="27" t="s">
        <v>5</v>
      </c>
      <c r="C35" s="253">
        <v>7.6</v>
      </c>
      <c r="D35" s="253">
        <v>7.3</v>
      </c>
      <c r="E35" s="253">
        <v>4.1</v>
      </c>
      <c r="F35" s="253">
        <v>4.4</v>
      </c>
      <c r="G35" s="253">
        <v>14.9</v>
      </c>
      <c r="H35" s="254">
        <v>9.9</v>
      </c>
      <c r="I35" s="1"/>
      <c r="J35" s="9"/>
      <c r="K35" s="9"/>
      <c r="L35" s="9"/>
      <c r="M35" s="10"/>
    </row>
    <row r="36" spans="1:13" ht="12" customHeight="1">
      <c r="A36" s="279"/>
      <c r="B36" s="27" t="s">
        <v>6</v>
      </c>
      <c r="C36" s="253">
        <v>8.4</v>
      </c>
      <c r="D36" s="253">
        <v>7.8</v>
      </c>
      <c r="E36" s="253">
        <v>4.8</v>
      </c>
      <c r="F36" s="253">
        <v>4.4</v>
      </c>
      <c r="G36" s="253">
        <v>15</v>
      </c>
      <c r="H36" s="254">
        <v>13.7</v>
      </c>
      <c r="I36" s="1"/>
      <c r="J36" s="9"/>
      <c r="K36" s="10"/>
      <c r="L36" s="10"/>
      <c r="M36" s="10"/>
    </row>
    <row r="37" spans="1:13" ht="12" customHeight="1">
      <c r="A37" s="279"/>
      <c r="B37" s="27" t="s">
        <v>7</v>
      </c>
      <c r="C37" s="253">
        <v>7.9</v>
      </c>
      <c r="D37" s="253">
        <v>7.6</v>
      </c>
      <c r="E37" s="253">
        <v>5.2</v>
      </c>
      <c r="F37" s="253">
        <v>3.5</v>
      </c>
      <c r="G37" s="253">
        <v>14.4</v>
      </c>
      <c r="H37" s="254">
        <v>9.2</v>
      </c>
      <c r="I37" s="1"/>
      <c r="J37" s="9"/>
      <c r="K37" s="10"/>
      <c r="L37" s="10"/>
      <c r="M37" s="10"/>
    </row>
    <row r="38" spans="1:13" ht="12" customHeight="1">
      <c r="A38" s="279"/>
      <c r="B38" s="27" t="s">
        <v>8</v>
      </c>
      <c r="C38" s="253">
        <v>7.4</v>
      </c>
      <c r="D38" s="253">
        <v>7.5</v>
      </c>
      <c r="E38" s="253">
        <v>4.1</v>
      </c>
      <c r="F38" s="253">
        <v>4</v>
      </c>
      <c r="G38" s="253">
        <v>15.7</v>
      </c>
      <c r="H38" s="254">
        <v>6.8</v>
      </c>
      <c r="I38" s="1"/>
      <c r="J38" s="9"/>
      <c r="K38" s="10"/>
      <c r="L38" s="10"/>
      <c r="M38" s="10"/>
    </row>
    <row r="39" spans="1:13" ht="12" customHeight="1">
      <c r="A39" s="279"/>
      <c r="B39" s="27" t="s">
        <v>9</v>
      </c>
      <c r="C39" s="255">
        <v>7.2</v>
      </c>
      <c r="D39" s="255">
        <v>6.9</v>
      </c>
      <c r="E39" s="255">
        <v>3.3</v>
      </c>
      <c r="F39" s="255">
        <v>3.4</v>
      </c>
      <c r="G39" s="255">
        <v>16.3</v>
      </c>
      <c r="H39" s="256">
        <v>10.4</v>
      </c>
      <c r="I39" s="1"/>
      <c r="J39" s="9"/>
      <c r="K39" s="10"/>
      <c r="L39" s="10"/>
      <c r="M39" s="10"/>
    </row>
    <row r="40" spans="1:13" ht="12" customHeight="1">
      <c r="A40" s="279"/>
      <c r="B40" s="27" t="s">
        <v>10</v>
      </c>
      <c r="C40" s="255">
        <v>8</v>
      </c>
      <c r="D40" s="255">
        <v>7.5</v>
      </c>
      <c r="E40" s="255">
        <v>4.1</v>
      </c>
      <c r="F40" s="255">
        <v>4.4</v>
      </c>
      <c r="G40" s="255">
        <v>15.8</v>
      </c>
      <c r="H40" s="256">
        <v>11.4</v>
      </c>
      <c r="I40" s="1"/>
      <c r="J40" s="9"/>
      <c r="K40" s="10"/>
      <c r="L40" s="10"/>
      <c r="M40" s="10"/>
    </row>
    <row r="41" spans="1:13" ht="12" customHeight="1">
      <c r="A41" s="279"/>
      <c r="B41" s="27" t="s">
        <v>11</v>
      </c>
      <c r="C41" s="255">
        <v>7.7</v>
      </c>
      <c r="D41" s="255">
        <v>7.1</v>
      </c>
      <c r="E41" s="255">
        <v>4.9</v>
      </c>
      <c r="F41" s="255">
        <v>3</v>
      </c>
      <c r="G41" s="255">
        <v>14.6</v>
      </c>
      <c r="H41" s="256">
        <v>10.6</v>
      </c>
      <c r="I41" s="1"/>
      <c r="J41" s="9"/>
      <c r="K41" s="10"/>
      <c r="L41" s="10"/>
      <c r="M41" s="10"/>
    </row>
    <row r="42" spans="1:13" ht="12" customHeight="1">
      <c r="A42" s="280"/>
      <c r="B42" s="30" t="s">
        <v>230</v>
      </c>
      <c r="C42" s="257">
        <v>7.2</v>
      </c>
      <c r="D42" s="257">
        <v>6.9</v>
      </c>
      <c r="E42" s="257">
        <v>4.7</v>
      </c>
      <c r="F42" s="257">
        <v>2.8</v>
      </c>
      <c r="G42" s="257">
        <v>14.3</v>
      </c>
      <c r="H42" s="258">
        <v>9</v>
      </c>
      <c r="I42" s="11"/>
      <c r="J42" s="1"/>
      <c r="K42" s="1"/>
      <c r="L42" s="1"/>
      <c r="M42" s="1"/>
    </row>
    <row r="43" spans="1:13" ht="12" customHeight="1">
      <c r="A43" s="8"/>
      <c r="B43" s="12" t="s">
        <v>232</v>
      </c>
      <c r="C43" s="51">
        <f aca="true" t="shared" si="0" ref="C43:H43">C42-C41</f>
        <v>-0.5</v>
      </c>
      <c r="D43" s="51">
        <f t="shared" si="0"/>
        <v>-0.1999999999999993</v>
      </c>
      <c r="E43" s="51">
        <f t="shared" si="0"/>
        <v>-0.20000000000000018</v>
      </c>
      <c r="F43" s="51">
        <f t="shared" si="0"/>
        <v>-0.20000000000000018</v>
      </c>
      <c r="G43" s="51">
        <f t="shared" si="0"/>
        <v>-0.29999999999999893</v>
      </c>
      <c r="H43" s="51">
        <f t="shared" si="0"/>
        <v>-1.5999999999999996</v>
      </c>
      <c r="I43" s="2"/>
      <c r="J43" s="1"/>
      <c r="K43" s="1"/>
      <c r="L43" s="1"/>
      <c r="M43" s="1"/>
    </row>
    <row r="44" spans="1:13" ht="12" customHeight="1">
      <c r="A44" s="12"/>
      <c r="B44" s="4"/>
      <c r="C44" s="16"/>
      <c r="D44" s="4"/>
      <c r="E44" s="4"/>
      <c r="F44" s="4"/>
      <c r="G44" s="4"/>
      <c r="H44" s="4"/>
      <c r="I44" s="1"/>
      <c r="J44" s="1"/>
      <c r="K44" s="1"/>
      <c r="L44" s="1"/>
      <c r="M44" s="1"/>
    </row>
    <row r="45" spans="1:13" ht="12" customHeight="1">
      <c r="A45" s="281" t="s">
        <v>20</v>
      </c>
      <c r="B45" s="29" t="s">
        <v>231</v>
      </c>
      <c r="C45" s="46">
        <f aca="true" t="shared" si="1" ref="C45:H56">IF(C31*C19&lt;&gt;0,C31-C19,"  ")</f>
        <v>-0.5999999999999996</v>
      </c>
      <c r="D45" s="46">
        <f t="shared" si="1"/>
        <v>-0.5</v>
      </c>
      <c r="E45" s="46">
        <f t="shared" si="1"/>
        <v>-1.2000000000000002</v>
      </c>
      <c r="F45" s="46">
        <f t="shared" si="1"/>
        <v>0.7000000000000002</v>
      </c>
      <c r="G45" s="46">
        <f t="shared" si="1"/>
        <v>0.5</v>
      </c>
      <c r="H45" s="46">
        <f t="shared" si="1"/>
        <v>-0.39999999999999947</v>
      </c>
      <c r="I45" s="1"/>
      <c r="J45" s="1"/>
      <c r="K45" s="1"/>
      <c r="L45" s="1"/>
      <c r="M45" s="1"/>
    </row>
    <row r="46" spans="1:13" ht="12" customHeight="1">
      <c r="A46" s="282"/>
      <c r="B46" s="27" t="s">
        <v>2</v>
      </c>
      <c r="C46" s="48">
        <f t="shared" si="1"/>
        <v>-0.5</v>
      </c>
      <c r="D46" s="48">
        <f t="shared" si="1"/>
        <v>-0.09999999999999964</v>
      </c>
      <c r="E46" s="48">
        <f>IF(E32*E20&lt;&gt;0,E32-E20,"  ")</f>
        <v>0.20000000000000018</v>
      </c>
      <c r="F46" s="48">
        <f>IF(F32*F20&lt;&gt;0,F32-F20,"  ")</f>
        <v>0.8000000000000003</v>
      </c>
      <c r="G46" s="48">
        <f t="shared" si="1"/>
        <v>-0.10000000000000142</v>
      </c>
      <c r="H46" s="48">
        <f>IF(H32*H20&lt;&gt;0,H32-H20,"  ")</f>
        <v>-2.5</v>
      </c>
      <c r="I46" s="1"/>
      <c r="J46" s="1"/>
      <c r="K46" s="1"/>
      <c r="L46" s="1"/>
      <c r="M46" s="1"/>
    </row>
    <row r="47" spans="1:13" ht="12" customHeight="1">
      <c r="A47" s="282" t="s">
        <v>238</v>
      </c>
      <c r="B47" s="27" t="s">
        <v>3</v>
      </c>
      <c r="C47" s="48">
        <f t="shared" si="1"/>
        <v>-0.5</v>
      </c>
      <c r="D47" s="48">
        <f t="shared" si="1"/>
        <v>-0.40000000000000036</v>
      </c>
      <c r="E47" s="48">
        <f t="shared" si="1"/>
        <v>0.6000000000000001</v>
      </c>
      <c r="F47" s="48">
        <f t="shared" si="1"/>
        <v>0</v>
      </c>
      <c r="G47" s="48">
        <f t="shared" si="1"/>
        <v>-2.799999999999999</v>
      </c>
      <c r="H47" s="48">
        <f t="shared" si="1"/>
        <v>1.1000000000000005</v>
      </c>
      <c r="I47" s="1"/>
      <c r="J47" s="1"/>
      <c r="K47" s="1"/>
      <c r="L47" s="1"/>
      <c r="M47" s="1"/>
    </row>
    <row r="48" spans="1:13" ht="12" customHeight="1">
      <c r="A48" s="282" t="s">
        <v>13</v>
      </c>
      <c r="B48" s="27" t="s">
        <v>4</v>
      </c>
      <c r="C48" s="48">
        <f t="shared" si="1"/>
        <v>-1.5</v>
      </c>
      <c r="D48" s="48">
        <f t="shared" si="1"/>
        <v>-1.2999999999999998</v>
      </c>
      <c r="E48" s="48">
        <f t="shared" si="1"/>
        <v>-0.5</v>
      </c>
      <c r="F48" s="48">
        <f t="shared" si="1"/>
        <v>-1.1999999999999997</v>
      </c>
      <c r="G48" s="48">
        <f t="shared" si="1"/>
        <v>-3</v>
      </c>
      <c r="H48" s="48">
        <f t="shared" si="1"/>
        <v>-1.1999999999999993</v>
      </c>
      <c r="I48" s="1"/>
      <c r="J48" s="1"/>
      <c r="K48" s="1"/>
      <c r="L48" s="1"/>
      <c r="M48" s="1"/>
    </row>
    <row r="49" spans="1:13" ht="12" customHeight="1">
      <c r="A49" s="282" t="s">
        <v>14</v>
      </c>
      <c r="B49" s="27" t="s">
        <v>5</v>
      </c>
      <c r="C49" s="48">
        <f t="shared" si="1"/>
        <v>0.2999999999999998</v>
      </c>
      <c r="D49" s="48">
        <f t="shared" si="1"/>
        <v>0.39999999999999947</v>
      </c>
      <c r="E49" s="48">
        <f t="shared" si="1"/>
        <v>-0.20000000000000018</v>
      </c>
      <c r="F49" s="48">
        <f t="shared" si="1"/>
        <v>0.40000000000000036</v>
      </c>
      <c r="G49" s="48">
        <f t="shared" si="1"/>
        <v>2.3000000000000007</v>
      </c>
      <c r="H49" s="48">
        <f t="shared" si="1"/>
        <v>-0.5999999999999996</v>
      </c>
      <c r="I49" s="1"/>
      <c r="J49" s="1"/>
      <c r="K49" s="1"/>
      <c r="L49" s="1"/>
      <c r="M49" s="1"/>
    </row>
    <row r="50" spans="1:13" ht="12" customHeight="1">
      <c r="A50" s="282" t="s">
        <v>15</v>
      </c>
      <c r="B50" s="27" t="s">
        <v>6</v>
      </c>
      <c r="C50" s="48">
        <f t="shared" si="1"/>
        <v>0.9000000000000004</v>
      </c>
      <c r="D50" s="48">
        <f t="shared" si="1"/>
        <v>0.5999999999999996</v>
      </c>
      <c r="E50" s="48">
        <f t="shared" si="1"/>
        <v>0.39999999999999947</v>
      </c>
      <c r="F50" s="48">
        <f t="shared" si="1"/>
        <v>2.2</v>
      </c>
      <c r="G50" s="48">
        <f t="shared" si="1"/>
        <v>-0.5999999999999996</v>
      </c>
      <c r="H50" s="48">
        <f t="shared" si="1"/>
        <v>4.1</v>
      </c>
      <c r="I50" s="1"/>
      <c r="J50" s="1"/>
      <c r="K50" s="1"/>
      <c r="L50" s="1"/>
      <c r="M50" s="1"/>
    </row>
    <row r="51" spans="1:13" ht="12" customHeight="1">
      <c r="A51" s="282" t="s">
        <v>16</v>
      </c>
      <c r="B51" s="27" t="s">
        <v>7</v>
      </c>
      <c r="C51" s="48">
        <f t="shared" si="1"/>
        <v>0</v>
      </c>
      <c r="D51" s="48">
        <f t="shared" si="1"/>
        <v>-0.5999999999999996</v>
      </c>
      <c r="E51" s="48">
        <f t="shared" si="1"/>
        <v>-0.09999999999999964</v>
      </c>
      <c r="F51" s="48">
        <f t="shared" si="1"/>
        <v>1.2999999999999998</v>
      </c>
      <c r="G51" s="48">
        <f t="shared" si="1"/>
        <v>-2.9000000000000004</v>
      </c>
      <c r="H51" s="48">
        <f t="shared" si="1"/>
        <v>3.6999999999999993</v>
      </c>
      <c r="I51" s="1"/>
      <c r="J51" s="1"/>
      <c r="K51" s="1"/>
      <c r="L51" s="1"/>
      <c r="M51" s="1"/>
    </row>
    <row r="52" spans="1:13" ht="12" customHeight="1">
      <c r="A52" s="282" t="s">
        <v>17</v>
      </c>
      <c r="B52" s="27" t="s">
        <v>8</v>
      </c>
      <c r="C52" s="48">
        <f t="shared" si="1"/>
        <v>-0.09999999999999964</v>
      </c>
      <c r="D52" s="48">
        <f t="shared" si="1"/>
        <v>-0.20000000000000018</v>
      </c>
      <c r="E52" s="48">
        <f t="shared" si="1"/>
        <v>-0.10000000000000053</v>
      </c>
      <c r="F52" s="48">
        <f t="shared" si="1"/>
        <v>1</v>
      </c>
      <c r="G52" s="48">
        <f t="shared" si="1"/>
        <v>-0.5</v>
      </c>
      <c r="H52" s="48">
        <f t="shared" si="1"/>
        <v>0.09999999999999964</v>
      </c>
      <c r="I52" s="1"/>
      <c r="J52" s="1"/>
      <c r="K52" s="1"/>
      <c r="L52" s="1"/>
      <c r="M52" s="1"/>
    </row>
    <row r="53" spans="1:13" ht="12" customHeight="1">
      <c r="A53" s="282" t="s">
        <v>18</v>
      </c>
      <c r="B53" s="27" t="s">
        <v>9</v>
      </c>
      <c r="C53" s="48">
        <f t="shared" si="1"/>
        <v>-0.39999999999999947</v>
      </c>
      <c r="D53" s="48">
        <f t="shared" si="1"/>
        <v>-0.5999999999999996</v>
      </c>
      <c r="E53" s="48">
        <f t="shared" si="1"/>
        <v>-0.7999999999999998</v>
      </c>
      <c r="F53" s="48">
        <f t="shared" si="1"/>
        <v>-0.8999999999999999</v>
      </c>
      <c r="G53" s="48">
        <f t="shared" si="1"/>
        <v>1.5</v>
      </c>
      <c r="H53" s="48">
        <f t="shared" si="1"/>
        <v>1.9000000000000004</v>
      </c>
      <c r="I53" s="1"/>
      <c r="J53" s="1"/>
      <c r="K53" s="1"/>
      <c r="L53" s="1"/>
      <c r="M53" s="1"/>
    </row>
    <row r="54" spans="1:13" ht="12" customHeight="1">
      <c r="A54" s="282" t="s">
        <v>12</v>
      </c>
      <c r="B54" s="27" t="s">
        <v>10</v>
      </c>
      <c r="C54" s="48">
        <f t="shared" si="1"/>
        <v>0.7999999999999998</v>
      </c>
      <c r="D54" s="48">
        <f t="shared" si="1"/>
        <v>0.40000000000000036</v>
      </c>
      <c r="E54" s="48">
        <f t="shared" si="1"/>
        <v>0.39999999999999947</v>
      </c>
      <c r="F54" s="48">
        <f t="shared" si="1"/>
        <v>1.5000000000000004</v>
      </c>
      <c r="G54" s="48">
        <f t="shared" si="1"/>
        <v>-0.3999999999999986</v>
      </c>
      <c r="H54" s="48">
        <f t="shared" si="1"/>
        <v>4.4</v>
      </c>
      <c r="I54" s="1"/>
      <c r="J54" s="1"/>
      <c r="K54" s="1"/>
      <c r="L54" s="1"/>
      <c r="M54" s="1"/>
    </row>
    <row r="55" spans="1:13" ht="12" customHeight="1">
      <c r="A55" s="282"/>
      <c r="B55" s="27" t="s">
        <v>11</v>
      </c>
      <c r="C55" s="48">
        <f t="shared" si="1"/>
        <v>1.2000000000000002</v>
      </c>
      <c r="D55" s="48">
        <f t="shared" si="1"/>
        <v>0.5999999999999996</v>
      </c>
      <c r="E55" s="48">
        <f t="shared" si="1"/>
        <v>1.1000000000000005</v>
      </c>
      <c r="F55" s="48">
        <f t="shared" si="1"/>
        <v>0.7000000000000002</v>
      </c>
      <c r="G55" s="48">
        <f t="shared" si="1"/>
        <v>0.5999999999999996</v>
      </c>
      <c r="H55" s="48">
        <f t="shared" si="1"/>
        <v>4.1</v>
      </c>
      <c r="I55" s="1"/>
      <c r="J55" s="1"/>
      <c r="K55" s="1"/>
      <c r="L55" s="1"/>
      <c r="M55" s="1"/>
    </row>
    <row r="56" spans="1:13" ht="12" customHeight="1">
      <c r="A56" s="283"/>
      <c r="B56" s="30" t="s">
        <v>230</v>
      </c>
      <c r="C56" s="50">
        <f t="shared" si="1"/>
        <v>0.40000000000000036</v>
      </c>
      <c r="D56" s="50">
        <f t="shared" si="1"/>
        <v>0</v>
      </c>
      <c r="E56" s="50">
        <f t="shared" si="1"/>
        <v>0.9000000000000004</v>
      </c>
      <c r="F56" s="50">
        <f t="shared" si="1"/>
        <v>-0.30000000000000027</v>
      </c>
      <c r="G56" s="50">
        <f t="shared" si="1"/>
        <v>0.10000000000000142</v>
      </c>
      <c r="H56" s="50">
        <f t="shared" si="1"/>
        <v>3.2</v>
      </c>
      <c r="I56" s="1"/>
      <c r="J56" s="1"/>
      <c r="K56" s="1"/>
      <c r="L56" s="1"/>
      <c r="M56" s="1"/>
    </row>
    <row r="57" spans="1:13" ht="12">
      <c r="A57" s="26"/>
      <c r="B57" s="11"/>
      <c r="C57" s="19"/>
      <c r="D57" s="19"/>
      <c r="E57" s="19"/>
      <c r="F57" s="19"/>
      <c r="G57" s="19"/>
      <c r="H57" s="19"/>
      <c r="I57" s="1"/>
      <c r="J57" s="1"/>
      <c r="K57" s="1"/>
      <c r="L57" s="1"/>
      <c r="M57" s="1"/>
    </row>
    <row r="58" spans="1:13" ht="12">
      <c r="A58" s="26"/>
      <c r="B58" s="11"/>
      <c r="C58" s="19"/>
      <c r="D58" s="19"/>
      <c r="E58" s="19"/>
      <c r="F58" s="19"/>
      <c r="G58" s="19"/>
      <c r="H58" s="19"/>
      <c r="I58" s="1"/>
      <c r="J58" s="1"/>
      <c r="K58" s="1"/>
      <c r="L58" s="1"/>
      <c r="M58" s="1"/>
    </row>
    <row r="59" spans="1:13" ht="12">
      <c r="A59" s="26"/>
      <c r="B59" s="11"/>
      <c r="C59" s="19"/>
      <c r="D59" s="19"/>
      <c r="E59" s="19"/>
      <c r="F59" s="19"/>
      <c r="G59" s="19"/>
      <c r="H59" s="19"/>
      <c r="I59" s="1"/>
      <c r="J59" s="1"/>
      <c r="K59" s="1"/>
      <c r="L59" s="1"/>
      <c r="M59" s="1"/>
    </row>
    <row r="60" spans="1:13" ht="12">
      <c r="A60" s="26"/>
      <c r="B60" s="11"/>
      <c r="C60" s="19"/>
      <c r="D60" s="19"/>
      <c r="E60" s="19"/>
      <c r="F60" s="19"/>
      <c r="G60" s="19"/>
      <c r="H60" s="19"/>
      <c r="I60" s="1"/>
      <c r="J60" s="1"/>
      <c r="K60" s="1"/>
      <c r="L60" s="1"/>
      <c r="M60" s="1"/>
    </row>
    <row r="61" spans="1:13" ht="12">
      <c r="A61" s="26"/>
      <c r="B61" s="20"/>
      <c r="C61" s="21"/>
      <c r="D61" s="20"/>
      <c r="E61" s="20"/>
      <c r="F61" s="20"/>
      <c r="G61" s="20"/>
      <c r="H61" s="20"/>
      <c r="I61" s="1"/>
      <c r="J61" s="1"/>
      <c r="K61" s="1"/>
      <c r="L61" s="1"/>
      <c r="M61" s="1"/>
    </row>
    <row r="62" spans="1:13" ht="12">
      <c r="A62" s="23"/>
      <c r="B62" s="1"/>
      <c r="C62" s="22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">
      <c r="A63" s="23"/>
      <c r="B63" s="1"/>
      <c r="C63" s="22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">
      <c r="A64" s="23"/>
      <c r="B64" s="1"/>
      <c r="C64" s="22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">
      <c r="A65" s="23"/>
      <c r="B65" s="1"/>
      <c r="C65" s="22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">
      <c r="A66" s="2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">
      <c r="A67" s="2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">
      <c r="A68" s="2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">
      <c r="A69" s="2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">
      <c r="A70" s="2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">
      <c r="A71" s="2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">
      <c r="A72" s="23"/>
      <c r="B72" s="1"/>
      <c r="C72" s="22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">
      <c r="A73" s="2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">
      <c r="A74" s="2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">
      <c r="A75" s="2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">
      <c r="A76" s="2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">
      <c r="A77" s="2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">
      <c r="A78" s="2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">
      <c r="A79" s="23"/>
      <c r="B79" s="1"/>
      <c r="C79" s="2"/>
      <c r="D79" s="2"/>
      <c r="E79" s="2"/>
      <c r="F79" s="2"/>
      <c r="G79" s="1"/>
      <c r="H79" s="1"/>
      <c r="I79" s="1"/>
      <c r="J79" s="1"/>
      <c r="K79" s="1"/>
      <c r="L79" s="1"/>
      <c r="M79" s="1"/>
    </row>
    <row r="80" spans="1:13" ht="12">
      <c r="A80" s="23"/>
      <c r="B80" s="1"/>
      <c r="C80" s="22"/>
      <c r="D80" s="2"/>
      <c r="E80" s="2"/>
      <c r="F80" s="2"/>
      <c r="G80" s="1"/>
      <c r="H80" s="10"/>
      <c r="I80" s="1"/>
      <c r="J80" s="1"/>
      <c r="K80" s="1"/>
      <c r="L80" s="1"/>
      <c r="M80" s="1"/>
    </row>
    <row r="81" spans="1:13" ht="12">
      <c r="A81" s="23"/>
      <c r="B81" s="1"/>
      <c r="C81" s="1"/>
      <c r="D81" s="1"/>
      <c r="E81" s="1"/>
      <c r="F81" s="1"/>
      <c r="G81" s="1"/>
      <c r="H81" s="10"/>
      <c r="I81" s="1"/>
      <c r="J81" s="1"/>
      <c r="K81" s="1"/>
      <c r="L81" s="1"/>
      <c r="M81" s="1"/>
    </row>
    <row r="82" spans="1:13" ht="12">
      <c r="A82" s="23"/>
      <c r="B82" s="1"/>
      <c r="C82" s="1"/>
      <c r="D82" s="1"/>
      <c r="E82" s="1"/>
      <c r="F82" s="1"/>
      <c r="G82" s="1"/>
      <c r="H82" s="10"/>
      <c r="I82" s="1"/>
      <c r="J82" s="1"/>
      <c r="K82" s="1"/>
      <c r="L82" s="1"/>
      <c r="M82" s="1"/>
    </row>
  </sheetData>
  <mergeCells count="8">
    <mergeCell ref="A45:A56"/>
    <mergeCell ref="A6:A17"/>
    <mergeCell ref="C4:C5"/>
    <mergeCell ref="B4:B5"/>
    <mergeCell ref="A1:H1"/>
    <mergeCell ref="A19:A42"/>
    <mergeCell ref="H4:H5"/>
    <mergeCell ref="D4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"/>
  <sheetViews>
    <sheetView zoomScale="85" zoomScaleNormal="85" workbookViewId="0" topLeftCell="A1">
      <selection activeCell="A1" sqref="A1:J1"/>
    </sheetView>
  </sheetViews>
  <sheetFormatPr defaultColWidth="9.00390625" defaultRowHeight="13.5"/>
  <cols>
    <col min="1" max="1" width="3.00390625" style="32" customWidth="1"/>
    <col min="2" max="2" width="11.625" style="31" customWidth="1"/>
    <col min="3" max="16384" width="9.00390625" style="31" customWidth="1"/>
  </cols>
  <sheetData>
    <row r="1" spans="1:15" ht="13.5">
      <c r="A1" s="277" t="s">
        <v>35</v>
      </c>
      <c r="B1" s="277"/>
      <c r="C1" s="277"/>
      <c r="D1" s="277"/>
      <c r="E1" s="277"/>
      <c r="F1" s="277"/>
      <c r="G1" s="277"/>
      <c r="H1" s="277"/>
      <c r="I1" s="277"/>
      <c r="J1" s="277"/>
      <c r="K1" s="1"/>
      <c r="L1" s="1"/>
      <c r="M1" s="1"/>
      <c r="N1" s="1"/>
      <c r="O1" s="1"/>
    </row>
    <row r="2" spans="1:15" ht="12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">
      <c r="A3" s="24"/>
      <c r="B3" s="2" t="s">
        <v>0</v>
      </c>
      <c r="C3" s="2"/>
      <c r="D3" s="2"/>
      <c r="E3" s="2"/>
      <c r="F3" s="2"/>
      <c r="G3" s="2"/>
      <c r="H3" s="2"/>
      <c r="I3" s="2"/>
      <c r="J3" s="69" t="s">
        <v>58</v>
      </c>
      <c r="K3" s="1"/>
      <c r="L3" s="1"/>
      <c r="M3" s="1"/>
      <c r="N3" s="1"/>
      <c r="O3" s="1"/>
    </row>
    <row r="4" spans="1:15" ht="14.25" customHeight="1">
      <c r="A4" s="8"/>
      <c r="B4" s="3"/>
      <c r="C4" s="3"/>
      <c r="D4" s="3"/>
      <c r="E4" s="4"/>
      <c r="F4" s="4"/>
      <c r="G4" s="4"/>
      <c r="H4" s="4"/>
      <c r="I4" s="3"/>
      <c r="J4" s="5"/>
      <c r="K4" s="1"/>
      <c r="L4" s="1"/>
      <c r="M4" s="1"/>
      <c r="N4" s="1"/>
      <c r="O4" s="1"/>
    </row>
    <row r="5" spans="1:15" ht="12">
      <c r="A5" s="25"/>
      <c r="B5" s="6" t="s">
        <v>1</v>
      </c>
      <c r="C5" s="25">
        <v>15</v>
      </c>
      <c r="D5" s="275" t="s">
        <v>23</v>
      </c>
      <c r="E5" s="3"/>
      <c r="F5" s="4"/>
      <c r="G5" s="4"/>
      <c r="H5" s="3"/>
      <c r="I5" s="275" t="s">
        <v>28</v>
      </c>
      <c r="J5" s="275" t="s">
        <v>29</v>
      </c>
      <c r="K5" s="1"/>
      <c r="L5" s="1"/>
      <c r="M5" s="1"/>
      <c r="N5" s="1"/>
      <c r="O5" s="1"/>
    </row>
    <row r="6" spans="1:15" ht="65.25" customHeight="1">
      <c r="A6" s="25"/>
      <c r="B6" s="151" t="s">
        <v>30</v>
      </c>
      <c r="C6" s="132" t="s">
        <v>22</v>
      </c>
      <c r="D6" s="276"/>
      <c r="E6" s="132" t="s">
        <v>24</v>
      </c>
      <c r="F6" s="135" t="s">
        <v>25</v>
      </c>
      <c r="G6" s="135" t="s">
        <v>26</v>
      </c>
      <c r="H6" s="132" t="s">
        <v>27</v>
      </c>
      <c r="I6" s="276"/>
      <c r="J6" s="276"/>
      <c r="K6" s="1"/>
      <c r="L6" s="1"/>
      <c r="M6" s="1"/>
      <c r="N6" s="1"/>
      <c r="O6" s="1"/>
    </row>
    <row r="7" spans="1:15" ht="12" customHeight="1">
      <c r="A7" s="278" t="s">
        <v>19</v>
      </c>
      <c r="B7" s="27" t="s">
        <v>157</v>
      </c>
      <c r="C7" s="52">
        <v>574</v>
      </c>
      <c r="D7" s="52">
        <v>259</v>
      </c>
      <c r="E7" s="52">
        <v>240</v>
      </c>
      <c r="F7" s="52">
        <v>7</v>
      </c>
      <c r="G7" s="52">
        <v>233</v>
      </c>
      <c r="H7" s="52">
        <v>19</v>
      </c>
      <c r="I7" s="53">
        <v>315</v>
      </c>
      <c r="J7" s="54">
        <v>7.3</v>
      </c>
      <c r="K7" s="1"/>
      <c r="L7" s="1"/>
      <c r="M7" s="1"/>
      <c r="N7" s="1"/>
      <c r="O7" s="1"/>
    </row>
    <row r="8" spans="1:15" ht="12" customHeight="1">
      <c r="A8" s="279"/>
      <c r="B8" s="27" t="s">
        <v>2</v>
      </c>
      <c r="C8" s="52">
        <v>575</v>
      </c>
      <c r="D8" s="52">
        <v>256</v>
      </c>
      <c r="E8" s="52">
        <v>236</v>
      </c>
      <c r="F8" s="52">
        <v>7</v>
      </c>
      <c r="G8" s="52">
        <v>229</v>
      </c>
      <c r="H8" s="52">
        <v>21</v>
      </c>
      <c r="I8" s="53">
        <v>318</v>
      </c>
      <c r="J8" s="54">
        <v>8.2</v>
      </c>
      <c r="K8" s="1"/>
      <c r="L8" s="1"/>
      <c r="M8" s="1"/>
      <c r="N8" s="1"/>
      <c r="O8" s="1"/>
    </row>
    <row r="9" spans="1:15" ht="12" customHeight="1">
      <c r="A9" s="279"/>
      <c r="B9" s="27" t="s">
        <v>3</v>
      </c>
      <c r="C9" s="52">
        <v>576</v>
      </c>
      <c r="D9" s="52">
        <v>253</v>
      </c>
      <c r="E9" s="52">
        <v>234</v>
      </c>
      <c r="F9" s="52">
        <v>6</v>
      </c>
      <c r="G9" s="52">
        <v>228</v>
      </c>
      <c r="H9" s="52">
        <v>19</v>
      </c>
      <c r="I9" s="53">
        <v>324</v>
      </c>
      <c r="J9" s="54">
        <v>7.5</v>
      </c>
      <c r="K9" s="1"/>
      <c r="L9" s="1"/>
      <c r="M9" s="1"/>
      <c r="N9" s="1"/>
      <c r="O9" s="1"/>
    </row>
    <row r="10" spans="1:15" ht="12" customHeight="1">
      <c r="A10" s="279"/>
      <c r="B10" s="27" t="s">
        <v>4</v>
      </c>
      <c r="C10" s="52">
        <v>576</v>
      </c>
      <c r="D10" s="52">
        <v>259</v>
      </c>
      <c r="E10" s="52">
        <v>239</v>
      </c>
      <c r="F10" s="52">
        <v>6</v>
      </c>
      <c r="G10" s="52">
        <v>234</v>
      </c>
      <c r="H10" s="52">
        <v>20</v>
      </c>
      <c r="I10" s="53">
        <v>317</v>
      </c>
      <c r="J10" s="54">
        <v>7.7</v>
      </c>
      <c r="K10" s="1"/>
      <c r="L10" s="1"/>
      <c r="M10" s="1"/>
      <c r="N10" s="1"/>
      <c r="O10" s="1"/>
    </row>
    <row r="11" spans="1:15" ht="12" customHeight="1">
      <c r="A11" s="279"/>
      <c r="B11" s="27" t="s">
        <v>5</v>
      </c>
      <c r="C11" s="52">
        <v>577</v>
      </c>
      <c r="D11" s="52">
        <v>269</v>
      </c>
      <c r="E11" s="52">
        <v>253</v>
      </c>
      <c r="F11" s="52">
        <v>6</v>
      </c>
      <c r="G11" s="52">
        <v>247</v>
      </c>
      <c r="H11" s="52">
        <v>16</v>
      </c>
      <c r="I11" s="53">
        <v>308</v>
      </c>
      <c r="J11" s="54">
        <v>5.9</v>
      </c>
      <c r="K11" s="1"/>
      <c r="L11" s="1"/>
      <c r="M11" s="1"/>
      <c r="N11" s="1"/>
      <c r="O11" s="1"/>
    </row>
    <row r="12" spans="1:15" ht="12" customHeight="1">
      <c r="A12" s="279"/>
      <c r="B12" s="27" t="s">
        <v>6</v>
      </c>
      <c r="C12" s="52">
        <v>577</v>
      </c>
      <c r="D12" s="52">
        <v>279</v>
      </c>
      <c r="E12" s="52">
        <v>263</v>
      </c>
      <c r="F12" s="52">
        <v>9</v>
      </c>
      <c r="G12" s="52">
        <v>254</v>
      </c>
      <c r="H12" s="52">
        <v>16</v>
      </c>
      <c r="I12" s="53">
        <v>298</v>
      </c>
      <c r="J12" s="54">
        <v>5.7</v>
      </c>
      <c r="K12" s="1"/>
      <c r="L12" s="1"/>
      <c r="M12" s="1"/>
      <c r="N12" s="1"/>
      <c r="O12" s="1"/>
    </row>
    <row r="13" spans="1:15" ht="12" customHeight="1">
      <c r="A13" s="279"/>
      <c r="B13" s="27" t="s">
        <v>7</v>
      </c>
      <c r="C13" s="52">
        <v>577</v>
      </c>
      <c r="D13" s="52">
        <v>271</v>
      </c>
      <c r="E13" s="52">
        <v>255</v>
      </c>
      <c r="F13" s="52">
        <v>7</v>
      </c>
      <c r="G13" s="52">
        <v>248</v>
      </c>
      <c r="H13" s="52">
        <v>17</v>
      </c>
      <c r="I13" s="53">
        <v>305</v>
      </c>
      <c r="J13" s="54">
        <v>6.3</v>
      </c>
      <c r="K13" s="1"/>
      <c r="L13" s="1"/>
      <c r="M13" s="1"/>
      <c r="N13" s="1"/>
      <c r="O13" s="1"/>
    </row>
    <row r="14" spans="1:15" ht="12" customHeight="1">
      <c r="A14" s="279"/>
      <c r="B14" s="27" t="s">
        <v>8</v>
      </c>
      <c r="C14" s="52">
        <v>577</v>
      </c>
      <c r="D14" s="52">
        <v>272</v>
      </c>
      <c r="E14" s="52">
        <v>256</v>
      </c>
      <c r="F14" s="52">
        <v>5</v>
      </c>
      <c r="G14" s="52">
        <v>251</v>
      </c>
      <c r="H14" s="52">
        <v>16</v>
      </c>
      <c r="I14" s="53">
        <v>304</v>
      </c>
      <c r="J14" s="54">
        <v>5.9</v>
      </c>
      <c r="K14" s="1"/>
      <c r="L14" s="1"/>
      <c r="M14" s="1"/>
      <c r="N14" s="1"/>
      <c r="O14" s="1"/>
    </row>
    <row r="15" spans="1:15" ht="12" customHeight="1">
      <c r="A15" s="279"/>
      <c r="B15" s="27" t="s">
        <v>9</v>
      </c>
      <c r="C15" s="6">
        <v>578</v>
      </c>
      <c r="D15" s="6">
        <v>281</v>
      </c>
      <c r="E15" s="6">
        <v>263</v>
      </c>
      <c r="F15" s="6">
        <v>5</v>
      </c>
      <c r="G15" s="6">
        <v>258</v>
      </c>
      <c r="H15" s="6">
        <v>18</v>
      </c>
      <c r="I15" s="6">
        <v>297</v>
      </c>
      <c r="J15" s="7">
        <v>6.4</v>
      </c>
      <c r="K15" s="1"/>
      <c r="L15" s="1"/>
      <c r="M15" s="1"/>
      <c r="N15" s="1"/>
      <c r="O15" s="1"/>
    </row>
    <row r="16" spans="1:15" ht="12" customHeight="1">
      <c r="A16" s="279"/>
      <c r="B16" s="27" t="s">
        <v>10</v>
      </c>
      <c r="C16" s="6">
        <v>578</v>
      </c>
      <c r="D16" s="6">
        <v>273</v>
      </c>
      <c r="E16" s="6">
        <v>257</v>
      </c>
      <c r="F16" s="6">
        <v>5</v>
      </c>
      <c r="G16" s="6">
        <v>252</v>
      </c>
      <c r="H16" s="6">
        <v>16</v>
      </c>
      <c r="I16" s="6">
        <v>305</v>
      </c>
      <c r="J16" s="7">
        <v>5.9</v>
      </c>
      <c r="K16" s="1"/>
      <c r="L16" s="1"/>
      <c r="M16" s="1"/>
      <c r="N16" s="1"/>
      <c r="O16" s="1"/>
    </row>
    <row r="17" spans="1:15" ht="12" customHeight="1">
      <c r="A17" s="279"/>
      <c r="B17" s="27" t="s">
        <v>11</v>
      </c>
      <c r="C17" s="6">
        <v>579</v>
      </c>
      <c r="D17" s="6">
        <v>274</v>
      </c>
      <c r="E17" s="6">
        <v>260</v>
      </c>
      <c r="F17" s="6">
        <v>7</v>
      </c>
      <c r="G17" s="6">
        <v>254</v>
      </c>
      <c r="H17" s="6">
        <v>14</v>
      </c>
      <c r="I17" s="6">
        <v>304</v>
      </c>
      <c r="J17" s="7">
        <v>5.1</v>
      </c>
      <c r="K17" s="1"/>
      <c r="L17" s="1"/>
      <c r="M17" s="1"/>
      <c r="N17" s="1"/>
      <c r="O17" s="1"/>
    </row>
    <row r="18" spans="1:15" ht="12" customHeight="1">
      <c r="A18" s="279"/>
      <c r="B18" s="30" t="s">
        <v>158</v>
      </c>
      <c r="C18" s="136">
        <v>579</v>
      </c>
      <c r="D18" s="136">
        <v>280</v>
      </c>
      <c r="E18" s="136">
        <v>266</v>
      </c>
      <c r="F18" s="136">
        <v>8</v>
      </c>
      <c r="G18" s="136">
        <v>259</v>
      </c>
      <c r="H18" s="136">
        <v>14</v>
      </c>
      <c r="I18" s="136">
        <v>298</v>
      </c>
      <c r="J18" s="18">
        <v>5</v>
      </c>
      <c r="K18" s="1"/>
      <c r="L18" s="1"/>
      <c r="M18" s="1"/>
      <c r="N18" s="1"/>
      <c r="O18" s="1"/>
    </row>
    <row r="19" spans="1:15" ht="12" customHeight="1">
      <c r="A19" s="279"/>
      <c r="B19" s="27" t="s">
        <v>159</v>
      </c>
      <c r="C19" s="52">
        <v>579</v>
      </c>
      <c r="D19" s="52">
        <v>272</v>
      </c>
      <c r="E19" s="52">
        <v>256</v>
      </c>
      <c r="F19" s="52">
        <v>6</v>
      </c>
      <c r="G19" s="52">
        <v>250</v>
      </c>
      <c r="H19" s="52">
        <v>15</v>
      </c>
      <c r="I19" s="53">
        <v>307</v>
      </c>
      <c r="J19" s="54">
        <v>5.5</v>
      </c>
      <c r="K19" s="1"/>
      <c r="L19" s="9"/>
      <c r="M19" s="10"/>
      <c r="N19" s="10"/>
      <c r="O19" s="10"/>
    </row>
    <row r="20" spans="1:15" ht="12" customHeight="1">
      <c r="A20" s="279"/>
      <c r="B20" s="27" t="s">
        <v>2</v>
      </c>
      <c r="C20" s="52">
        <v>579</v>
      </c>
      <c r="D20" s="52">
        <v>267</v>
      </c>
      <c r="E20" s="52">
        <v>249</v>
      </c>
      <c r="F20" s="52">
        <v>7</v>
      </c>
      <c r="G20" s="52">
        <v>242</v>
      </c>
      <c r="H20" s="52">
        <v>18</v>
      </c>
      <c r="I20" s="53">
        <v>312</v>
      </c>
      <c r="J20" s="54">
        <v>6.7</v>
      </c>
      <c r="K20" s="1"/>
      <c r="L20" s="9"/>
      <c r="M20" s="10"/>
      <c r="N20" s="10"/>
      <c r="O20" s="10"/>
    </row>
    <row r="21" spans="1:15" ht="12" customHeight="1">
      <c r="A21" s="279"/>
      <c r="B21" s="27" t="s">
        <v>3</v>
      </c>
      <c r="C21" s="52">
        <v>580</v>
      </c>
      <c r="D21" s="52">
        <v>261</v>
      </c>
      <c r="E21" s="52">
        <v>246</v>
      </c>
      <c r="F21" s="52">
        <v>11</v>
      </c>
      <c r="G21" s="52">
        <v>235</v>
      </c>
      <c r="H21" s="52">
        <v>15</v>
      </c>
      <c r="I21" s="53">
        <v>319</v>
      </c>
      <c r="J21" s="54">
        <v>5.7</v>
      </c>
      <c r="K21" s="1"/>
      <c r="L21" s="9"/>
      <c r="M21" s="10"/>
      <c r="N21" s="10"/>
      <c r="O21" s="10"/>
    </row>
    <row r="22" spans="1:15" ht="12" customHeight="1">
      <c r="A22" s="279"/>
      <c r="B22" s="27" t="s">
        <v>4</v>
      </c>
      <c r="C22" s="52">
        <v>580</v>
      </c>
      <c r="D22" s="52">
        <v>259</v>
      </c>
      <c r="E22" s="52">
        <v>245</v>
      </c>
      <c r="F22" s="52">
        <v>10</v>
      </c>
      <c r="G22" s="52">
        <v>234</v>
      </c>
      <c r="H22" s="52">
        <v>14</v>
      </c>
      <c r="I22" s="53">
        <v>320</v>
      </c>
      <c r="J22" s="54">
        <v>5.4</v>
      </c>
      <c r="K22" s="1"/>
      <c r="L22" s="9"/>
      <c r="M22" s="10"/>
      <c r="N22" s="10"/>
      <c r="O22" s="10"/>
    </row>
    <row r="23" spans="1:15" ht="12" customHeight="1">
      <c r="A23" s="279"/>
      <c r="B23" s="27" t="s">
        <v>5</v>
      </c>
      <c r="C23" s="52">
        <v>580</v>
      </c>
      <c r="D23" s="52">
        <v>263</v>
      </c>
      <c r="E23" s="52">
        <v>246</v>
      </c>
      <c r="F23" s="52">
        <v>11</v>
      </c>
      <c r="G23" s="52">
        <v>235</v>
      </c>
      <c r="H23" s="52">
        <v>17</v>
      </c>
      <c r="I23" s="53">
        <v>316</v>
      </c>
      <c r="J23" s="54">
        <v>6.5</v>
      </c>
      <c r="K23" s="1"/>
      <c r="L23" s="9"/>
      <c r="M23" s="9"/>
      <c r="N23" s="9"/>
      <c r="O23" s="10"/>
    </row>
    <row r="24" spans="1:15" ht="12" customHeight="1">
      <c r="A24" s="279"/>
      <c r="B24" s="27" t="s">
        <v>6</v>
      </c>
      <c r="C24" s="52">
        <v>580</v>
      </c>
      <c r="D24" s="52">
        <v>274</v>
      </c>
      <c r="E24" s="52">
        <v>255</v>
      </c>
      <c r="F24" s="52">
        <v>9</v>
      </c>
      <c r="G24" s="52">
        <v>246</v>
      </c>
      <c r="H24" s="52">
        <v>19</v>
      </c>
      <c r="I24" s="53">
        <v>305</v>
      </c>
      <c r="J24" s="54">
        <v>6.9</v>
      </c>
      <c r="K24" s="1"/>
      <c r="L24" s="9"/>
      <c r="M24" s="10"/>
      <c r="N24" s="10"/>
      <c r="O24" s="10"/>
    </row>
    <row r="25" spans="1:15" ht="12" customHeight="1">
      <c r="A25" s="279"/>
      <c r="B25" s="27" t="s">
        <v>7</v>
      </c>
      <c r="C25" s="52">
        <v>580</v>
      </c>
      <c r="D25" s="52">
        <v>289</v>
      </c>
      <c r="E25" s="52">
        <v>270</v>
      </c>
      <c r="F25" s="52">
        <v>7</v>
      </c>
      <c r="G25" s="52">
        <v>263</v>
      </c>
      <c r="H25" s="52">
        <v>19</v>
      </c>
      <c r="I25" s="53">
        <v>291</v>
      </c>
      <c r="J25" s="54">
        <v>6.6</v>
      </c>
      <c r="K25" s="1"/>
      <c r="L25" s="9"/>
      <c r="M25" s="10"/>
      <c r="N25" s="10"/>
      <c r="O25" s="10"/>
    </row>
    <row r="26" spans="1:15" ht="12" customHeight="1">
      <c r="A26" s="279"/>
      <c r="B26" s="27" t="s">
        <v>8</v>
      </c>
      <c r="C26" s="52">
        <v>580</v>
      </c>
      <c r="D26" s="52">
        <v>290</v>
      </c>
      <c r="E26" s="52">
        <v>272</v>
      </c>
      <c r="F26" s="52">
        <v>8</v>
      </c>
      <c r="G26" s="52">
        <v>264</v>
      </c>
      <c r="H26" s="52">
        <v>17</v>
      </c>
      <c r="I26" s="53">
        <v>291</v>
      </c>
      <c r="J26" s="54">
        <v>5.9</v>
      </c>
      <c r="K26" s="1"/>
      <c r="L26" s="9"/>
      <c r="M26" s="10"/>
      <c r="N26" s="10"/>
      <c r="O26" s="10"/>
    </row>
    <row r="27" spans="1:15" ht="12" customHeight="1">
      <c r="A27" s="279"/>
      <c r="B27" s="27" t="s">
        <v>9</v>
      </c>
      <c r="C27" s="6">
        <v>581</v>
      </c>
      <c r="D27" s="6">
        <v>276</v>
      </c>
      <c r="E27" s="6">
        <v>261</v>
      </c>
      <c r="F27" s="6">
        <v>8</v>
      </c>
      <c r="G27" s="6">
        <v>253</v>
      </c>
      <c r="H27" s="6">
        <v>15</v>
      </c>
      <c r="I27" s="6">
        <v>305</v>
      </c>
      <c r="J27" s="7">
        <v>5.4</v>
      </c>
      <c r="K27" s="1"/>
      <c r="L27" s="9"/>
      <c r="M27" s="10"/>
      <c r="N27" s="10"/>
      <c r="O27" s="10"/>
    </row>
    <row r="28" spans="1:15" ht="12" customHeight="1">
      <c r="A28" s="279"/>
      <c r="B28" s="27" t="s">
        <v>10</v>
      </c>
      <c r="C28" s="6">
        <v>582</v>
      </c>
      <c r="D28" s="6">
        <v>274</v>
      </c>
      <c r="E28" s="6">
        <v>253</v>
      </c>
      <c r="F28" s="6">
        <v>6</v>
      </c>
      <c r="G28" s="6">
        <v>248</v>
      </c>
      <c r="H28" s="6">
        <v>20</v>
      </c>
      <c r="I28" s="6">
        <v>308</v>
      </c>
      <c r="J28" s="7">
        <v>7.3</v>
      </c>
      <c r="K28" s="1"/>
      <c r="L28" s="9"/>
      <c r="M28" s="10"/>
      <c r="N28" s="10"/>
      <c r="O28" s="10"/>
    </row>
    <row r="29" spans="1:15" ht="12" customHeight="1">
      <c r="A29" s="279"/>
      <c r="B29" s="27" t="s">
        <v>11</v>
      </c>
      <c r="C29" s="6">
        <v>582</v>
      </c>
      <c r="D29" s="6">
        <v>285</v>
      </c>
      <c r="E29" s="6">
        <v>265</v>
      </c>
      <c r="F29" s="6">
        <v>6</v>
      </c>
      <c r="G29" s="6">
        <v>259</v>
      </c>
      <c r="H29" s="6">
        <v>20</v>
      </c>
      <c r="I29" s="6">
        <v>297</v>
      </c>
      <c r="J29" s="7">
        <v>7</v>
      </c>
      <c r="K29" s="1"/>
      <c r="L29" s="9"/>
      <c r="M29" s="10"/>
      <c r="N29" s="10"/>
      <c r="O29" s="10"/>
    </row>
    <row r="30" spans="1:15" ht="12" customHeight="1">
      <c r="A30" s="280"/>
      <c r="B30" s="30" t="s">
        <v>158</v>
      </c>
      <c r="C30" s="6">
        <v>582</v>
      </c>
      <c r="D30" s="6">
        <v>289</v>
      </c>
      <c r="E30" s="6">
        <v>272</v>
      </c>
      <c r="F30" s="6">
        <v>11</v>
      </c>
      <c r="G30" s="6">
        <v>261</v>
      </c>
      <c r="H30" s="6">
        <v>17</v>
      </c>
      <c r="I30" s="6">
        <v>292</v>
      </c>
      <c r="J30" s="7">
        <v>5.9</v>
      </c>
      <c r="K30" s="11"/>
      <c r="L30" s="1"/>
      <c r="M30" s="1"/>
      <c r="N30" s="1"/>
      <c r="O30" s="1"/>
    </row>
    <row r="31" spans="1:15" ht="12" customHeight="1">
      <c r="A31" s="8"/>
      <c r="B31" s="12" t="s">
        <v>160</v>
      </c>
      <c r="C31" s="36">
        <f aca="true" t="shared" si="0" ref="C31:J31">C30-C29</f>
        <v>0</v>
      </c>
      <c r="D31" s="36">
        <f t="shared" si="0"/>
        <v>4</v>
      </c>
      <c r="E31" s="36">
        <f t="shared" si="0"/>
        <v>7</v>
      </c>
      <c r="F31" s="36">
        <f t="shared" si="0"/>
        <v>5</v>
      </c>
      <c r="G31" s="36">
        <f t="shared" si="0"/>
        <v>2</v>
      </c>
      <c r="H31" s="36">
        <f t="shared" si="0"/>
        <v>-3</v>
      </c>
      <c r="I31" s="36">
        <f t="shared" si="0"/>
        <v>-5</v>
      </c>
      <c r="J31" s="51">
        <f t="shared" si="0"/>
        <v>-1.0999999999999996</v>
      </c>
      <c r="K31" s="2"/>
      <c r="L31" s="1"/>
      <c r="M31" s="1"/>
      <c r="N31" s="1"/>
      <c r="O31" s="1"/>
    </row>
    <row r="32" spans="1:15" ht="12" customHeight="1">
      <c r="A32" s="13"/>
      <c r="B32" s="14" t="s">
        <v>161</v>
      </c>
      <c r="C32" s="37">
        <f aca="true" t="shared" si="1" ref="C32:I32">C31/C29*100</f>
        <v>0</v>
      </c>
      <c r="D32" s="37">
        <f t="shared" si="1"/>
        <v>1.4035087719298245</v>
      </c>
      <c r="E32" s="37">
        <f t="shared" si="1"/>
        <v>2.6415094339622645</v>
      </c>
      <c r="F32" s="37">
        <f t="shared" si="1"/>
        <v>83.33333333333334</v>
      </c>
      <c r="G32" s="37">
        <f t="shared" si="1"/>
        <v>0.7722007722007722</v>
      </c>
      <c r="H32" s="37">
        <f t="shared" si="1"/>
        <v>-15</v>
      </c>
      <c r="I32" s="37">
        <f t="shared" si="1"/>
        <v>-1.6835016835016834</v>
      </c>
      <c r="J32" s="51" t="s">
        <v>162</v>
      </c>
      <c r="K32" s="1"/>
      <c r="L32" s="1"/>
      <c r="M32" s="15"/>
      <c r="N32" s="1"/>
      <c r="O32" s="1"/>
    </row>
    <row r="33" spans="1:15" ht="12" customHeight="1">
      <c r="A33" s="12"/>
      <c r="B33" s="4"/>
      <c r="C33" s="16"/>
      <c r="D33" s="4"/>
      <c r="E33" s="4"/>
      <c r="F33" s="4"/>
      <c r="G33" s="4"/>
      <c r="H33" s="4"/>
      <c r="I33" s="4"/>
      <c r="J33" s="17"/>
      <c r="K33" s="1"/>
      <c r="L33" s="1"/>
      <c r="M33" s="1"/>
      <c r="N33" s="1"/>
      <c r="O33" s="1"/>
    </row>
    <row r="34" spans="1:15" ht="12" customHeight="1">
      <c r="A34" s="281" t="s">
        <v>20</v>
      </c>
      <c r="B34" s="29" t="s">
        <v>140</v>
      </c>
      <c r="C34" s="45">
        <f aca="true" t="shared" si="2" ref="C34:J36">IF(C19*C7&lt;&gt;0,C19-C7,"  ")</f>
        <v>5</v>
      </c>
      <c r="D34" s="45">
        <f t="shared" si="2"/>
        <v>13</v>
      </c>
      <c r="E34" s="45">
        <f t="shared" si="2"/>
        <v>16</v>
      </c>
      <c r="F34" s="45">
        <f t="shared" si="2"/>
        <v>-1</v>
      </c>
      <c r="G34" s="45">
        <f t="shared" si="2"/>
        <v>17</v>
      </c>
      <c r="H34" s="45">
        <f t="shared" si="2"/>
        <v>-4</v>
      </c>
      <c r="I34" s="45">
        <f t="shared" si="2"/>
        <v>-8</v>
      </c>
      <c r="J34" s="46">
        <f t="shared" si="2"/>
        <v>-1.7999999999999998</v>
      </c>
      <c r="K34" s="1"/>
      <c r="L34" s="1"/>
      <c r="M34" s="1"/>
      <c r="N34" s="1"/>
      <c r="O34" s="1"/>
    </row>
    <row r="35" spans="1:15" ht="12" customHeight="1">
      <c r="A35" s="282"/>
      <c r="B35" s="27" t="s">
        <v>2</v>
      </c>
      <c r="C35" s="47">
        <f t="shared" si="2"/>
        <v>4</v>
      </c>
      <c r="D35" s="47">
        <f t="shared" si="2"/>
        <v>11</v>
      </c>
      <c r="E35" s="47">
        <f t="shared" si="2"/>
        <v>13</v>
      </c>
      <c r="F35" s="47">
        <f t="shared" si="2"/>
        <v>0</v>
      </c>
      <c r="G35" s="47">
        <f t="shared" si="2"/>
        <v>13</v>
      </c>
      <c r="H35" s="47">
        <f t="shared" si="2"/>
        <v>-3</v>
      </c>
      <c r="I35" s="47">
        <f>IF(I20*I8&lt;&gt;0,I20-I8,"  ")</f>
        <v>-6</v>
      </c>
      <c r="J35" s="48">
        <f t="shared" si="2"/>
        <v>-1.4999999999999991</v>
      </c>
      <c r="K35" s="1"/>
      <c r="L35" s="1"/>
      <c r="M35" s="1"/>
      <c r="N35" s="1"/>
      <c r="O35" s="1"/>
    </row>
    <row r="36" spans="1:15" ht="12" customHeight="1">
      <c r="A36" s="282" t="s">
        <v>32</v>
      </c>
      <c r="B36" s="27" t="s">
        <v>3</v>
      </c>
      <c r="C36" s="47">
        <f t="shared" si="2"/>
        <v>4</v>
      </c>
      <c r="D36" s="47">
        <f t="shared" si="2"/>
        <v>8</v>
      </c>
      <c r="E36" s="47">
        <f t="shared" si="2"/>
        <v>12</v>
      </c>
      <c r="F36" s="47">
        <f t="shared" si="2"/>
        <v>5</v>
      </c>
      <c r="G36" s="47">
        <f t="shared" si="2"/>
        <v>7</v>
      </c>
      <c r="H36" s="47">
        <f t="shared" si="2"/>
        <v>-4</v>
      </c>
      <c r="I36" s="47">
        <f t="shared" si="2"/>
        <v>-5</v>
      </c>
      <c r="J36" s="48">
        <f t="shared" si="2"/>
        <v>-1.7999999999999998</v>
      </c>
      <c r="K36" s="1"/>
      <c r="L36" s="1"/>
      <c r="M36" s="1"/>
      <c r="N36" s="1"/>
      <c r="O36" s="1"/>
    </row>
    <row r="37" spans="1:15" ht="12" customHeight="1">
      <c r="A37" s="282" t="s">
        <v>13</v>
      </c>
      <c r="B37" s="27" t="s">
        <v>4</v>
      </c>
      <c r="C37" s="47">
        <f aca="true" t="shared" si="3" ref="C37:J45">SUBSTITUTE(C22,"-",0)-SUBSTITUTE(C10,"-",0)</f>
        <v>4</v>
      </c>
      <c r="D37" s="47">
        <f t="shared" si="3"/>
        <v>0</v>
      </c>
      <c r="E37" s="47">
        <f t="shared" si="3"/>
        <v>6</v>
      </c>
      <c r="F37" s="47">
        <f t="shared" si="3"/>
        <v>4</v>
      </c>
      <c r="G37" s="47">
        <f t="shared" si="3"/>
        <v>0</v>
      </c>
      <c r="H37" s="47">
        <f t="shared" si="3"/>
        <v>-6</v>
      </c>
      <c r="I37" s="47">
        <f t="shared" si="3"/>
        <v>3</v>
      </c>
      <c r="J37" s="48">
        <f t="shared" si="3"/>
        <v>-2.3</v>
      </c>
      <c r="K37" s="1"/>
      <c r="L37" s="1"/>
      <c r="M37" s="1"/>
      <c r="N37" s="1"/>
      <c r="O37" s="1"/>
    </row>
    <row r="38" spans="1:15" ht="12" customHeight="1">
      <c r="A38" s="282" t="s">
        <v>14</v>
      </c>
      <c r="B38" s="27" t="s">
        <v>5</v>
      </c>
      <c r="C38" s="47">
        <f t="shared" si="3"/>
        <v>3</v>
      </c>
      <c r="D38" s="47">
        <f t="shared" si="3"/>
        <v>-6</v>
      </c>
      <c r="E38" s="47">
        <f t="shared" si="3"/>
        <v>-7</v>
      </c>
      <c r="F38" s="47">
        <f t="shared" si="3"/>
        <v>5</v>
      </c>
      <c r="G38" s="47">
        <f t="shared" si="3"/>
        <v>-12</v>
      </c>
      <c r="H38" s="47">
        <f t="shared" si="3"/>
        <v>1</v>
      </c>
      <c r="I38" s="47">
        <f t="shared" si="3"/>
        <v>8</v>
      </c>
      <c r="J38" s="48">
        <f t="shared" si="3"/>
        <v>0.5999999999999996</v>
      </c>
      <c r="K38" s="1"/>
      <c r="L38" s="1"/>
      <c r="M38" s="1"/>
      <c r="N38" s="1"/>
      <c r="O38" s="1"/>
    </row>
    <row r="39" spans="1:15" ht="12" customHeight="1">
      <c r="A39" s="282" t="s">
        <v>15</v>
      </c>
      <c r="B39" s="27" t="s">
        <v>6</v>
      </c>
      <c r="C39" s="47">
        <f t="shared" si="3"/>
        <v>3</v>
      </c>
      <c r="D39" s="47">
        <f t="shared" si="3"/>
        <v>-5</v>
      </c>
      <c r="E39" s="47">
        <f t="shared" si="3"/>
        <v>-8</v>
      </c>
      <c r="F39" s="47">
        <f t="shared" si="3"/>
        <v>0</v>
      </c>
      <c r="G39" s="47">
        <f t="shared" si="3"/>
        <v>-8</v>
      </c>
      <c r="H39" s="47">
        <f t="shared" si="3"/>
        <v>3</v>
      </c>
      <c r="I39" s="47">
        <f t="shared" si="3"/>
        <v>7</v>
      </c>
      <c r="J39" s="261">
        <f t="shared" si="3"/>
        <v>1.2000000000000002</v>
      </c>
      <c r="K39" s="1"/>
      <c r="L39" s="1"/>
      <c r="M39" s="1"/>
      <c r="N39" s="1"/>
      <c r="O39" s="1"/>
    </row>
    <row r="40" spans="1:15" ht="12" customHeight="1">
      <c r="A40" s="282" t="s">
        <v>16</v>
      </c>
      <c r="B40" s="27" t="s">
        <v>7</v>
      </c>
      <c r="C40" s="47">
        <f t="shared" si="3"/>
        <v>3</v>
      </c>
      <c r="D40" s="47">
        <f t="shared" si="3"/>
        <v>18</v>
      </c>
      <c r="E40" s="47">
        <f t="shared" si="3"/>
        <v>15</v>
      </c>
      <c r="F40" s="47">
        <f t="shared" si="3"/>
        <v>0</v>
      </c>
      <c r="G40" s="47">
        <f t="shared" si="3"/>
        <v>15</v>
      </c>
      <c r="H40" s="47">
        <f t="shared" si="3"/>
        <v>2</v>
      </c>
      <c r="I40" s="47">
        <f t="shared" si="3"/>
        <v>-14</v>
      </c>
      <c r="J40" s="261">
        <f t="shared" si="3"/>
        <v>0.2999999999999998</v>
      </c>
      <c r="K40" s="1"/>
      <c r="L40" s="1"/>
      <c r="M40" s="1"/>
      <c r="N40" s="1"/>
      <c r="O40" s="1"/>
    </row>
    <row r="41" spans="1:15" ht="12" customHeight="1">
      <c r="A41" s="282" t="s">
        <v>17</v>
      </c>
      <c r="B41" s="27" t="s">
        <v>8</v>
      </c>
      <c r="C41" s="47">
        <f t="shared" si="3"/>
        <v>3</v>
      </c>
      <c r="D41" s="47">
        <f t="shared" si="3"/>
        <v>18</v>
      </c>
      <c r="E41" s="47">
        <f t="shared" si="3"/>
        <v>16</v>
      </c>
      <c r="F41" s="47">
        <f t="shared" si="3"/>
        <v>3</v>
      </c>
      <c r="G41" s="47">
        <f t="shared" si="3"/>
        <v>13</v>
      </c>
      <c r="H41" s="47">
        <f t="shared" si="3"/>
        <v>1</v>
      </c>
      <c r="I41" s="47">
        <f t="shared" si="3"/>
        <v>-13</v>
      </c>
      <c r="J41" s="261">
        <f t="shared" si="3"/>
        <v>0</v>
      </c>
      <c r="K41" s="1"/>
      <c r="L41" s="1"/>
      <c r="M41" s="1"/>
      <c r="N41" s="1"/>
      <c r="O41" s="1"/>
    </row>
    <row r="42" spans="1:15" ht="12" customHeight="1">
      <c r="A42" s="282" t="s">
        <v>18</v>
      </c>
      <c r="B42" s="27" t="s">
        <v>9</v>
      </c>
      <c r="C42" s="47">
        <f t="shared" si="3"/>
        <v>3</v>
      </c>
      <c r="D42" s="47">
        <f t="shared" si="3"/>
        <v>-5</v>
      </c>
      <c r="E42" s="47">
        <f t="shared" si="3"/>
        <v>-2</v>
      </c>
      <c r="F42" s="47">
        <f t="shared" si="3"/>
        <v>3</v>
      </c>
      <c r="G42" s="47">
        <f t="shared" si="3"/>
        <v>-5</v>
      </c>
      <c r="H42" s="47">
        <f t="shared" si="3"/>
        <v>-3</v>
      </c>
      <c r="I42" s="47">
        <f t="shared" si="3"/>
        <v>8</v>
      </c>
      <c r="J42" s="261">
        <f t="shared" si="3"/>
        <v>-1</v>
      </c>
      <c r="K42" s="1"/>
      <c r="L42" s="1"/>
      <c r="M42" s="1"/>
      <c r="N42" s="1"/>
      <c r="O42" s="1"/>
    </row>
    <row r="43" spans="1:15" ht="12" customHeight="1">
      <c r="A43" s="282" t="s">
        <v>12</v>
      </c>
      <c r="B43" s="27" t="s">
        <v>10</v>
      </c>
      <c r="C43" s="47">
        <f t="shared" si="3"/>
        <v>4</v>
      </c>
      <c r="D43" s="47">
        <f t="shared" si="3"/>
        <v>1</v>
      </c>
      <c r="E43" s="47">
        <f t="shared" si="3"/>
        <v>-4</v>
      </c>
      <c r="F43" s="47">
        <f t="shared" si="3"/>
        <v>1</v>
      </c>
      <c r="G43" s="47">
        <f t="shared" si="3"/>
        <v>-4</v>
      </c>
      <c r="H43" s="47">
        <f t="shared" si="3"/>
        <v>4</v>
      </c>
      <c r="I43" s="47">
        <f t="shared" si="3"/>
        <v>3</v>
      </c>
      <c r="J43" s="261">
        <f t="shared" si="3"/>
        <v>1.3999999999999995</v>
      </c>
      <c r="K43" s="1"/>
      <c r="L43" s="1"/>
      <c r="M43" s="1"/>
      <c r="N43" s="1"/>
      <c r="O43" s="1"/>
    </row>
    <row r="44" spans="1:15" ht="12" customHeight="1">
      <c r="A44" s="282"/>
      <c r="B44" s="27" t="s">
        <v>11</v>
      </c>
      <c r="C44" s="47">
        <f t="shared" si="3"/>
        <v>3</v>
      </c>
      <c r="D44" s="47">
        <f t="shared" si="3"/>
        <v>11</v>
      </c>
      <c r="E44" s="47">
        <f t="shared" si="3"/>
        <v>5</v>
      </c>
      <c r="F44" s="47">
        <f t="shared" si="3"/>
        <v>-1</v>
      </c>
      <c r="G44" s="47">
        <f t="shared" si="3"/>
        <v>5</v>
      </c>
      <c r="H44" s="47">
        <f t="shared" si="3"/>
        <v>6</v>
      </c>
      <c r="I44" s="47">
        <f t="shared" si="3"/>
        <v>-7</v>
      </c>
      <c r="J44" s="261">
        <f t="shared" si="3"/>
        <v>1.9000000000000004</v>
      </c>
      <c r="K44" s="1"/>
      <c r="L44" s="1"/>
      <c r="M44" s="1"/>
      <c r="N44" s="1"/>
      <c r="O44" s="1"/>
    </row>
    <row r="45" spans="1:15" ht="12" customHeight="1">
      <c r="A45" s="283"/>
      <c r="B45" s="30" t="s">
        <v>33</v>
      </c>
      <c r="C45" s="49">
        <f t="shared" si="3"/>
        <v>3</v>
      </c>
      <c r="D45" s="49">
        <f t="shared" si="3"/>
        <v>9</v>
      </c>
      <c r="E45" s="49">
        <f t="shared" si="3"/>
        <v>6</v>
      </c>
      <c r="F45" s="49">
        <f t="shared" si="3"/>
        <v>3</v>
      </c>
      <c r="G45" s="49">
        <f t="shared" si="3"/>
        <v>2</v>
      </c>
      <c r="H45" s="49">
        <f t="shared" si="3"/>
        <v>3</v>
      </c>
      <c r="I45" s="49">
        <f t="shared" si="3"/>
        <v>-6</v>
      </c>
      <c r="J45" s="50">
        <f t="shared" si="3"/>
        <v>0.9000000000000004</v>
      </c>
      <c r="K45" s="1"/>
      <c r="L45" s="1"/>
      <c r="M45" s="1"/>
      <c r="N45" s="1"/>
      <c r="O45" s="1"/>
    </row>
    <row r="46" spans="1:15" ht="12" customHeight="1">
      <c r="A46" s="12"/>
      <c r="B46" s="4"/>
      <c r="C46" s="156"/>
      <c r="D46" s="26"/>
      <c r="E46" s="26"/>
      <c r="F46" s="26"/>
      <c r="G46" s="26"/>
      <c r="H46" s="26"/>
      <c r="I46" s="26"/>
      <c r="J46" s="26"/>
      <c r="K46" s="1"/>
      <c r="L46" s="1"/>
      <c r="M46" s="1"/>
      <c r="N46" s="1"/>
      <c r="O46" s="1"/>
    </row>
    <row r="47" spans="1:15" ht="12" customHeight="1">
      <c r="A47" s="272" t="s">
        <v>21</v>
      </c>
      <c r="B47" s="29" t="s">
        <v>140</v>
      </c>
      <c r="C47" s="40">
        <f aca="true" t="shared" si="4" ref="C47:I58">IF(C7&gt;=10,C34/C7*100,"※")</f>
        <v>0.8710801393728222</v>
      </c>
      <c r="D47" s="147">
        <f t="shared" si="4"/>
        <v>5.019305019305019</v>
      </c>
      <c r="E47" s="40">
        <f t="shared" si="4"/>
        <v>6.666666666666667</v>
      </c>
      <c r="F47" s="77" t="str">
        <f t="shared" si="4"/>
        <v>※</v>
      </c>
      <c r="G47" s="40">
        <f t="shared" si="4"/>
        <v>7.296137339055794</v>
      </c>
      <c r="H47" s="40">
        <f t="shared" si="4"/>
        <v>-21.052631578947366</v>
      </c>
      <c r="I47" s="40">
        <f t="shared" si="4"/>
        <v>-2.5396825396825395</v>
      </c>
      <c r="J47" s="40" t="s">
        <v>148</v>
      </c>
      <c r="K47" s="1"/>
      <c r="L47" s="1"/>
      <c r="M47" s="1"/>
      <c r="N47" s="1"/>
      <c r="O47" s="1"/>
    </row>
    <row r="48" spans="1:15" ht="12" customHeight="1">
      <c r="A48" s="273"/>
      <c r="B48" s="27" t="s">
        <v>2</v>
      </c>
      <c r="C48" s="42">
        <f t="shared" si="4"/>
        <v>0.6956521739130435</v>
      </c>
      <c r="D48" s="42">
        <f t="shared" si="4"/>
        <v>4.296875</v>
      </c>
      <c r="E48" s="42">
        <f t="shared" si="4"/>
        <v>5.508474576271186</v>
      </c>
      <c r="F48" s="78" t="str">
        <f t="shared" si="4"/>
        <v>※</v>
      </c>
      <c r="G48" s="42">
        <f t="shared" si="4"/>
        <v>5.676855895196507</v>
      </c>
      <c r="H48" s="42">
        <f t="shared" si="4"/>
        <v>-14.285714285714285</v>
      </c>
      <c r="I48" s="42">
        <f t="shared" si="4"/>
        <v>-1.8867924528301887</v>
      </c>
      <c r="J48" s="42" t="s">
        <v>149</v>
      </c>
      <c r="K48" s="145"/>
      <c r="L48" s="1"/>
      <c r="M48" s="1"/>
      <c r="N48" s="1"/>
      <c r="O48" s="1"/>
    </row>
    <row r="49" spans="1:15" ht="12" customHeight="1">
      <c r="A49" s="273" t="s">
        <v>32</v>
      </c>
      <c r="B49" s="27" t="s">
        <v>3</v>
      </c>
      <c r="C49" s="42">
        <f t="shared" si="4"/>
        <v>0.6944444444444444</v>
      </c>
      <c r="D49" s="42">
        <f t="shared" si="4"/>
        <v>3.1620553359683794</v>
      </c>
      <c r="E49" s="42">
        <f t="shared" si="4"/>
        <v>5.128205128205128</v>
      </c>
      <c r="F49" s="78" t="str">
        <f t="shared" si="4"/>
        <v>※</v>
      </c>
      <c r="G49" s="42">
        <f t="shared" si="4"/>
        <v>3.070175438596491</v>
      </c>
      <c r="H49" s="42">
        <f t="shared" si="4"/>
        <v>-21.052631578947366</v>
      </c>
      <c r="I49" s="42">
        <f t="shared" si="4"/>
        <v>-1.5432098765432098</v>
      </c>
      <c r="J49" s="42" t="s">
        <v>77</v>
      </c>
      <c r="K49" s="1"/>
      <c r="L49" s="1"/>
      <c r="M49" s="1"/>
      <c r="N49" s="1"/>
      <c r="O49" s="1"/>
    </row>
    <row r="50" spans="1:15" ht="12" customHeight="1">
      <c r="A50" s="273" t="s">
        <v>13</v>
      </c>
      <c r="B50" s="27" t="s">
        <v>4</v>
      </c>
      <c r="C50" s="42">
        <f t="shared" si="4"/>
        <v>0.6944444444444444</v>
      </c>
      <c r="D50" s="42">
        <f t="shared" si="4"/>
        <v>0</v>
      </c>
      <c r="E50" s="42">
        <f t="shared" si="4"/>
        <v>2.510460251046025</v>
      </c>
      <c r="F50" s="78" t="str">
        <f t="shared" si="4"/>
        <v>※</v>
      </c>
      <c r="G50" s="42">
        <f t="shared" si="4"/>
        <v>0</v>
      </c>
      <c r="H50" s="42">
        <f t="shared" si="4"/>
        <v>-30</v>
      </c>
      <c r="I50" s="42">
        <f t="shared" si="4"/>
        <v>0.9463722397476341</v>
      </c>
      <c r="J50" s="42" t="s">
        <v>149</v>
      </c>
      <c r="K50" s="1"/>
      <c r="L50" s="1"/>
      <c r="M50" s="1"/>
      <c r="N50" s="1"/>
      <c r="O50" s="1"/>
    </row>
    <row r="51" spans="1:15" ht="12" customHeight="1">
      <c r="A51" s="273" t="s">
        <v>14</v>
      </c>
      <c r="B51" s="27" t="s">
        <v>5</v>
      </c>
      <c r="C51" s="42">
        <f t="shared" si="4"/>
        <v>0.5199306759098787</v>
      </c>
      <c r="D51" s="42">
        <f t="shared" si="4"/>
        <v>-2.2304832713754648</v>
      </c>
      <c r="E51" s="42">
        <f t="shared" si="4"/>
        <v>-2.766798418972332</v>
      </c>
      <c r="F51" s="78" t="str">
        <f t="shared" si="4"/>
        <v>※</v>
      </c>
      <c r="G51" s="42">
        <f t="shared" si="4"/>
        <v>-4.8582995951417</v>
      </c>
      <c r="H51" s="42">
        <f t="shared" si="4"/>
        <v>6.25</v>
      </c>
      <c r="I51" s="42">
        <f t="shared" si="4"/>
        <v>2.5974025974025974</v>
      </c>
      <c r="J51" s="42" t="s">
        <v>149</v>
      </c>
      <c r="K51" s="1"/>
      <c r="L51" s="1"/>
      <c r="M51" s="1"/>
      <c r="N51" s="1"/>
      <c r="O51" s="1"/>
    </row>
    <row r="52" spans="1:15" ht="12" customHeight="1">
      <c r="A52" s="273" t="s">
        <v>15</v>
      </c>
      <c r="B52" s="27" t="s">
        <v>6</v>
      </c>
      <c r="C52" s="42">
        <f t="shared" si="4"/>
        <v>0.5199306759098787</v>
      </c>
      <c r="D52" s="42">
        <f t="shared" si="4"/>
        <v>-1.7921146953405016</v>
      </c>
      <c r="E52" s="42">
        <f t="shared" si="4"/>
        <v>-3.041825095057034</v>
      </c>
      <c r="F52" s="78" t="str">
        <f t="shared" si="4"/>
        <v>※</v>
      </c>
      <c r="G52" s="42">
        <f t="shared" si="4"/>
        <v>-3.149606299212598</v>
      </c>
      <c r="H52" s="42">
        <f t="shared" si="4"/>
        <v>18.75</v>
      </c>
      <c r="I52" s="42">
        <f t="shared" si="4"/>
        <v>2.348993288590604</v>
      </c>
      <c r="J52" s="42" t="s">
        <v>149</v>
      </c>
      <c r="K52" s="1"/>
      <c r="L52" s="1"/>
      <c r="M52" s="1"/>
      <c r="N52" s="1"/>
      <c r="O52" s="1"/>
    </row>
    <row r="53" spans="1:15" ht="12" customHeight="1">
      <c r="A53" s="273" t="s">
        <v>16</v>
      </c>
      <c r="B53" s="27" t="s">
        <v>7</v>
      </c>
      <c r="C53" s="42">
        <f t="shared" si="4"/>
        <v>0.5199306759098787</v>
      </c>
      <c r="D53" s="42">
        <f t="shared" si="4"/>
        <v>6.642066420664207</v>
      </c>
      <c r="E53" s="42">
        <f t="shared" si="4"/>
        <v>5.88235294117647</v>
      </c>
      <c r="F53" s="78" t="str">
        <f t="shared" si="4"/>
        <v>※</v>
      </c>
      <c r="G53" s="42">
        <f t="shared" si="4"/>
        <v>6.048387096774194</v>
      </c>
      <c r="H53" s="42">
        <f t="shared" si="4"/>
        <v>11.76470588235294</v>
      </c>
      <c r="I53" s="42">
        <f t="shared" si="4"/>
        <v>-4.590163934426229</v>
      </c>
      <c r="J53" s="42" t="s">
        <v>149</v>
      </c>
      <c r="K53" s="2"/>
      <c r="L53" s="1"/>
      <c r="M53" s="1"/>
      <c r="N53" s="1"/>
      <c r="O53" s="1"/>
    </row>
    <row r="54" spans="1:15" ht="12" customHeight="1">
      <c r="A54" s="273" t="s">
        <v>17</v>
      </c>
      <c r="B54" s="27" t="s">
        <v>8</v>
      </c>
      <c r="C54" s="42">
        <f t="shared" si="4"/>
        <v>0.5199306759098787</v>
      </c>
      <c r="D54" s="42">
        <f t="shared" si="4"/>
        <v>6.61764705882353</v>
      </c>
      <c r="E54" s="42">
        <f t="shared" si="4"/>
        <v>6.25</v>
      </c>
      <c r="F54" s="78" t="str">
        <f t="shared" si="4"/>
        <v>※</v>
      </c>
      <c r="G54" s="42">
        <f t="shared" si="4"/>
        <v>5.179282868525896</v>
      </c>
      <c r="H54" s="42">
        <f t="shared" si="4"/>
        <v>6.25</v>
      </c>
      <c r="I54" s="42">
        <f t="shared" si="4"/>
        <v>-4.276315789473684</v>
      </c>
      <c r="J54" s="42" t="s">
        <v>149</v>
      </c>
      <c r="K54" s="1"/>
      <c r="L54" s="1"/>
      <c r="M54" s="1"/>
      <c r="N54" s="1"/>
      <c r="O54" s="1"/>
    </row>
    <row r="55" spans="1:15" ht="12" customHeight="1">
      <c r="A55" s="273" t="s">
        <v>18</v>
      </c>
      <c r="B55" s="27" t="s">
        <v>9</v>
      </c>
      <c r="C55" s="42">
        <f t="shared" si="4"/>
        <v>0.5190311418685121</v>
      </c>
      <c r="D55" s="42">
        <f t="shared" si="4"/>
        <v>-1.7793594306049825</v>
      </c>
      <c r="E55" s="42">
        <f t="shared" si="4"/>
        <v>-0.7604562737642585</v>
      </c>
      <c r="F55" s="78" t="str">
        <f t="shared" si="4"/>
        <v>※</v>
      </c>
      <c r="G55" s="42">
        <f t="shared" si="4"/>
        <v>-1.937984496124031</v>
      </c>
      <c r="H55" s="42">
        <f t="shared" si="4"/>
        <v>-16.666666666666664</v>
      </c>
      <c r="I55" s="42">
        <f t="shared" si="4"/>
        <v>2.6936026936026933</v>
      </c>
      <c r="J55" s="42" t="s">
        <v>149</v>
      </c>
      <c r="K55" s="1"/>
      <c r="L55" s="1"/>
      <c r="M55" s="1"/>
      <c r="N55" s="1"/>
      <c r="O55" s="1"/>
    </row>
    <row r="56" spans="1:15" ht="12" customHeight="1">
      <c r="A56" s="273" t="s">
        <v>12</v>
      </c>
      <c r="B56" s="27" t="s">
        <v>10</v>
      </c>
      <c r="C56" s="42">
        <f t="shared" si="4"/>
        <v>0.6920415224913495</v>
      </c>
      <c r="D56" s="42">
        <f t="shared" si="4"/>
        <v>0.3663003663003663</v>
      </c>
      <c r="E56" s="42">
        <f t="shared" si="4"/>
        <v>-1.556420233463035</v>
      </c>
      <c r="F56" s="78" t="str">
        <f t="shared" si="4"/>
        <v>※</v>
      </c>
      <c r="G56" s="42">
        <f t="shared" si="4"/>
        <v>-1.5873015873015872</v>
      </c>
      <c r="H56" s="42">
        <f t="shared" si="4"/>
        <v>25</v>
      </c>
      <c r="I56" s="42">
        <f t="shared" si="4"/>
        <v>0.9836065573770493</v>
      </c>
      <c r="J56" s="42" t="s">
        <v>149</v>
      </c>
      <c r="K56" s="1"/>
      <c r="L56" s="1"/>
      <c r="M56" s="1"/>
      <c r="N56" s="1"/>
      <c r="O56" s="1"/>
    </row>
    <row r="57" spans="1:15" ht="12" customHeight="1">
      <c r="A57" s="273"/>
      <c r="B57" s="27" t="s">
        <v>11</v>
      </c>
      <c r="C57" s="42">
        <f t="shared" si="4"/>
        <v>0.5181347150259068</v>
      </c>
      <c r="D57" s="42">
        <f t="shared" si="4"/>
        <v>4.014598540145985</v>
      </c>
      <c r="E57" s="42">
        <f t="shared" si="4"/>
        <v>1.9230769230769231</v>
      </c>
      <c r="F57" s="78" t="str">
        <f t="shared" si="4"/>
        <v>※</v>
      </c>
      <c r="G57" s="42">
        <f t="shared" si="4"/>
        <v>1.968503937007874</v>
      </c>
      <c r="H57" s="42">
        <f t="shared" si="4"/>
        <v>42.857142857142854</v>
      </c>
      <c r="I57" s="42">
        <f t="shared" si="4"/>
        <v>-2.302631578947368</v>
      </c>
      <c r="J57" s="42" t="s">
        <v>149</v>
      </c>
      <c r="K57" s="1"/>
      <c r="L57" s="1"/>
      <c r="M57" s="1"/>
      <c r="N57" s="1"/>
      <c r="O57" s="1"/>
    </row>
    <row r="58" spans="1:15" ht="12" customHeight="1">
      <c r="A58" s="274"/>
      <c r="B58" s="30" t="s">
        <v>33</v>
      </c>
      <c r="C58" s="44">
        <f t="shared" si="4"/>
        <v>0.5181347150259068</v>
      </c>
      <c r="D58" s="44">
        <f t="shared" si="4"/>
        <v>3.214285714285714</v>
      </c>
      <c r="E58" s="44">
        <f t="shared" si="4"/>
        <v>2.2556390977443606</v>
      </c>
      <c r="F58" s="79" t="str">
        <f t="shared" si="4"/>
        <v>※</v>
      </c>
      <c r="G58" s="44">
        <f t="shared" si="4"/>
        <v>0.7722007722007722</v>
      </c>
      <c r="H58" s="44">
        <f t="shared" si="4"/>
        <v>21.428571428571427</v>
      </c>
      <c r="I58" s="44">
        <f t="shared" si="4"/>
        <v>-2.013422818791946</v>
      </c>
      <c r="J58" s="44" t="s">
        <v>149</v>
      </c>
      <c r="K58" s="1"/>
      <c r="L58" s="1"/>
      <c r="M58" s="1"/>
      <c r="N58" s="1"/>
      <c r="O58" s="1"/>
    </row>
    <row r="59" spans="1:15" ht="12">
      <c r="A59" s="26"/>
      <c r="B59" s="11"/>
      <c r="C59" s="19"/>
      <c r="D59" s="19"/>
      <c r="E59" s="19"/>
      <c r="F59" s="19"/>
      <c r="G59" s="19"/>
      <c r="H59" s="19"/>
      <c r="I59" s="19"/>
      <c r="J59" s="19"/>
      <c r="K59" s="1"/>
      <c r="L59" s="1"/>
      <c r="M59" s="1"/>
      <c r="N59" s="1"/>
      <c r="O59" s="1"/>
    </row>
    <row r="60" spans="1:15" ht="12">
      <c r="A60" s="26"/>
      <c r="B60" s="11"/>
      <c r="C60" s="19"/>
      <c r="D60" s="19"/>
      <c r="E60" s="19"/>
      <c r="F60" s="19"/>
      <c r="G60" s="19"/>
      <c r="H60" s="19"/>
      <c r="I60" s="19"/>
      <c r="J60" s="19"/>
      <c r="K60" s="1"/>
      <c r="L60" s="1"/>
      <c r="M60" s="1"/>
      <c r="N60" s="1"/>
      <c r="O60" s="1"/>
    </row>
    <row r="61" spans="1:15" ht="12">
      <c r="A61" s="26"/>
      <c r="B61" s="11"/>
      <c r="C61" s="19"/>
      <c r="D61" s="19"/>
      <c r="E61" s="19"/>
      <c r="F61" s="19"/>
      <c r="G61" s="19"/>
      <c r="H61" s="19"/>
      <c r="I61" s="19"/>
      <c r="J61" s="19"/>
      <c r="K61" s="1"/>
      <c r="L61" s="1"/>
      <c r="M61" s="1"/>
      <c r="N61" s="1"/>
      <c r="O61" s="1"/>
    </row>
    <row r="62" spans="1:15" ht="12">
      <c r="A62" s="26"/>
      <c r="B62" s="11"/>
      <c r="C62" s="19"/>
      <c r="D62" s="19"/>
      <c r="E62" s="19"/>
      <c r="F62" s="19"/>
      <c r="G62" s="19"/>
      <c r="H62" s="19"/>
      <c r="I62" s="19"/>
      <c r="J62" s="19"/>
      <c r="K62" s="1"/>
      <c r="L62" s="1"/>
      <c r="M62" s="1"/>
      <c r="N62" s="1"/>
      <c r="O62" s="1"/>
    </row>
    <row r="63" spans="1:15" ht="12">
      <c r="A63" s="26"/>
      <c r="B63" s="20"/>
      <c r="C63" s="21"/>
      <c r="D63" s="20"/>
      <c r="E63" s="20"/>
      <c r="F63" s="20"/>
      <c r="G63" s="20"/>
      <c r="H63" s="20"/>
      <c r="I63" s="20"/>
      <c r="J63" s="21"/>
      <c r="K63" s="1"/>
      <c r="L63" s="1"/>
      <c r="M63" s="1"/>
      <c r="N63" s="1"/>
      <c r="O63" s="1"/>
    </row>
    <row r="64" spans="1:15" ht="12">
      <c r="A64" s="23"/>
      <c r="B64" s="1"/>
      <c r="C64" s="2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">
      <c r="A65" s="23"/>
      <c r="B65" s="1"/>
      <c r="C65" s="2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">
      <c r="A66" s="23"/>
      <c r="B66" s="1"/>
      <c r="C66" s="2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">
      <c r="A67" s="23"/>
      <c r="B67" s="1"/>
      <c r="C67" s="2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">
      <c r="A68" s="2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">
      <c r="A69" s="2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">
      <c r="A70" s="2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">
      <c r="A71" s="2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">
      <c r="A72" s="2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">
      <c r="A73" s="2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">
      <c r="A74" s="23"/>
      <c r="B74" s="1"/>
      <c r="C74" s="2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">
      <c r="A75" s="2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">
      <c r="A76" s="2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">
      <c r="A77" s="2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">
      <c r="A78" s="2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">
      <c r="A79" s="2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">
      <c r="A80" s="2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">
      <c r="A81" s="23"/>
      <c r="B81" s="1"/>
      <c r="C81" s="2"/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</row>
    <row r="82" spans="1:15" ht="12">
      <c r="A82" s="23"/>
      <c r="B82" s="1"/>
      <c r="C82" s="22"/>
      <c r="D82" s="2"/>
      <c r="E82" s="2"/>
      <c r="F82" s="2"/>
      <c r="G82" s="1"/>
      <c r="H82" s="10"/>
      <c r="I82" s="10"/>
      <c r="J82" s="1"/>
      <c r="K82" s="1"/>
      <c r="L82" s="1"/>
      <c r="M82" s="1"/>
      <c r="N82" s="1"/>
      <c r="O82" s="1"/>
    </row>
    <row r="83" spans="1:15" ht="12">
      <c r="A83" s="23"/>
      <c r="B83" s="1"/>
      <c r="C83" s="1"/>
      <c r="D83" s="1"/>
      <c r="E83" s="1"/>
      <c r="F83" s="1"/>
      <c r="G83" s="1"/>
      <c r="H83" s="10"/>
      <c r="I83" s="10"/>
      <c r="J83" s="1"/>
      <c r="K83" s="1"/>
      <c r="L83" s="1"/>
      <c r="M83" s="1"/>
      <c r="N83" s="1"/>
      <c r="O83" s="1"/>
    </row>
    <row r="84" spans="1:15" ht="12">
      <c r="A84" s="23"/>
      <c r="B84" s="1"/>
      <c r="C84" s="1"/>
      <c r="D84" s="1"/>
      <c r="E84" s="1"/>
      <c r="F84" s="1"/>
      <c r="G84" s="1"/>
      <c r="H84" s="10"/>
      <c r="I84" s="10"/>
      <c r="J84" s="1"/>
      <c r="K84" s="1"/>
      <c r="L84" s="1"/>
      <c r="M84" s="1"/>
      <c r="N84" s="1"/>
      <c r="O84" s="1"/>
    </row>
  </sheetData>
  <mergeCells count="7">
    <mergeCell ref="A47:A58"/>
    <mergeCell ref="I5:I6"/>
    <mergeCell ref="J5:J6"/>
    <mergeCell ref="A1:J1"/>
    <mergeCell ref="D5:D6"/>
    <mergeCell ref="A7:A30"/>
    <mergeCell ref="A34:A4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4"/>
  <sheetViews>
    <sheetView zoomScale="85" zoomScaleNormal="85" workbookViewId="0" topLeftCell="A1">
      <selection activeCell="A1" sqref="A1:K1"/>
    </sheetView>
  </sheetViews>
  <sheetFormatPr defaultColWidth="9.00390625" defaultRowHeight="13.5"/>
  <cols>
    <col min="1" max="1" width="3.00390625" style="32" customWidth="1"/>
    <col min="2" max="2" width="11.625" style="31" customWidth="1"/>
    <col min="3" max="11" width="7.875" style="31" customWidth="1"/>
    <col min="12" max="16384" width="9.00390625" style="31" customWidth="1"/>
  </cols>
  <sheetData>
    <row r="1" spans="1:15" ht="13.5">
      <c r="A1" s="277" t="s">
        <v>163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1"/>
      <c r="M1" s="1"/>
      <c r="N1" s="1"/>
      <c r="O1" s="1"/>
    </row>
    <row r="2" spans="1:15" ht="12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">
      <c r="A3" s="24"/>
      <c r="B3" s="2" t="s">
        <v>0</v>
      </c>
      <c r="C3" s="2"/>
      <c r="D3" s="2"/>
      <c r="E3" s="2"/>
      <c r="F3" s="2"/>
      <c r="G3" s="2"/>
      <c r="H3" s="2"/>
      <c r="I3" s="2"/>
      <c r="J3" s="2"/>
      <c r="K3" s="69" t="s">
        <v>58</v>
      </c>
      <c r="L3" s="1"/>
      <c r="M3" s="1"/>
      <c r="N3" s="1"/>
      <c r="O3" s="1"/>
    </row>
    <row r="4" spans="1:15" ht="14.25" customHeight="1">
      <c r="A4" s="8"/>
      <c r="B4" s="3"/>
      <c r="C4" s="284" t="s">
        <v>36</v>
      </c>
      <c r="D4" s="284"/>
      <c r="E4" s="284"/>
      <c r="F4" s="284" t="s">
        <v>25</v>
      </c>
      <c r="G4" s="284"/>
      <c r="H4" s="284"/>
      <c r="I4" s="284" t="s">
        <v>26</v>
      </c>
      <c r="J4" s="284"/>
      <c r="K4" s="284"/>
      <c r="L4" s="1"/>
      <c r="M4" s="1"/>
      <c r="N4" s="1"/>
      <c r="O4" s="1"/>
    </row>
    <row r="5" spans="1:15" ht="13.5" customHeight="1">
      <c r="A5" s="25"/>
      <c r="B5" s="6" t="s">
        <v>1</v>
      </c>
      <c r="C5" s="28"/>
      <c r="D5" s="28"/>
      <c r="E5" s="28"/>
      <c r="F5" s="28"/>
      <c r="G5" s="28"/>
      <c r="H5" s="28"/>
      <c r="I5" s="28"/>
      <c r="J5" s="28"/>
      <c r="K5" s="28"/>
      <c r="L5" s="1"/>
      <c r="M5" s="1"/>
      <c r="N5" s="1"/>
      <c r="O5" s="1"/>
    </row>
    <row r="6" spans="1:15" ht="65.25" customHeight="1">
      <c r="A6" s="25"/>
      <c r="B6" s="151" t="s">
        <v>30</v>
      </c>
      <c r="C6" s="152" t="s">
        <v>37</v>
      </c>
      <c r="D6" s="152" t="s">
        <v>38</v>
      </c>
      <c r="E6" s="152" t="s">
        <v>39</v>
      </c>
      <c r="F6" s="152" t="s">
        <v>37</v>
      </c>
      <c r="G6" s="152" t="s">
        <v>38</v>
      </c>
      <c r="H6" s="152" t="s">
        <v>39</v>
      </c>
      <c r="I6" s="152" t="s">
        <v>37</v>
      </c>
      <c r="J6" s="152" t="s">
        <v>38</v>
      </c>
      <c r="K6" s="152" t="s">
        <v>39</v>
      </c>
      <c r="L6" s="1"/>
      <c r="M6" s="1"/>
      <c r="N6" s="1"/>
      <c r="O6" s="1"/>
    </row>
    <row r="7" spans="1:15" ht="12" customHeight="1">
      <c r="A7" s="278" t="s">
        <v>19</v>
      </c>
      <c r="B7" s="27" t="s">
        <v>164</v>
      </c>
      <c r="C7" s="55">
        <v>64</v>
      </c>
      <c r="D7" s="55">
        <v>22</v>
      </c>
      <c r="E7" s="55">
        <v>485</v>
      </c>
      <c r="F7" s="55">
        <v>12</v>
      </c>
      <c r="G7" s="55">
        <v>11</v>
      </c>
      <c r="H7" s="55">
        <v>5</v>
      </c>
      <c r="I7" s="55">
        <v>52</v>
      </c>
      <c r="J7" s="55">
        <v>11</v>
      </c>
      <c r="K7" s="56">
        <v>480</v>
      </c>
      <c r="L7" s="1"/>
      <c r="M7" s="1"/>
      <c r="N7" s="1"/>
      <c r="O7" s="1"/>
    </row>
    <row r="8" spans="1:15" ht="12" customHeight="1">
      <c r="A8" s="279"/>
      <c r="B8" s="27" t="s">
        <v>2</v>
      </c>
      <c r="C8" s="55">
        <v>67</v>
      </c>
      <c r="D8" s="55">
        <v>19</v>
      </c>
      <c r="E8" s="55">
        <v>481</v>
      </c>
      <c r="F8" s="55">
        <v>12</v>
      </c>
      <c r="G8" s="55">
        <v>8</v>
      </c>
      <c r="H8" s="55">
        <v>5</v>
      </c>
      <c r="I8" s="55">
        <v>55</v>
      </c>
      <c r="J8" s="55">
        <v>11</v>
      </c>
      <c r="K8" s="56">
        <v>476</v>
      </c>
      <c r="L8" s="1"/>
      <c r="M8" s="1"/>
      <c r="N8" s="1"/>
      <c r="O8" s="1"/>
    </row>
    <row r="9" spans="1:15" ht="12" customHeight="1">
      <c r="A9" s="279"/>
      <c r="B9" s="27" t="s">
        <v>3</v>
      </c>
      <c r="C9" s="55">
        <v>70</v>
      </c>
      <c r="D9" s="55">
        <v>16</v>
      </c>
      <c r="E9" s="55">
        <v>482</v>
      </c>
      <c r="F9" s="55">
        <v>12</v>
      </c>
      <c r="G9" s="55">
        <v>5</v>
      </c>
      <c r="H9" s="55">
        <v>5</v>
      </c>
      <c r="I9" s="55">
        <v>57</v>
      </c>
      <c r="J9" s="55">
        <v>12</v>
      </c>
      <c r="K9" s="56">
        <v>477</v>
      </c>
      <c r="L9" s="1"/>
      <c r="M9" s="1"/>
      <c r="N9" s="1"/>
      <c r="O9" s="1"/>
    </row>
    <row r="10" spans="1:15" ht="12" customHeight="1">
      <c r="A10" s="279"/>
      <c r="B10" s="27" t="s">
        <v>4</v>
      </c>
      <c r="C10" s="55">
        <v>68</v>
      </c>
      <c r="D10" s="55">
        <v>19</v>
      </c>
      <c r="E10" s="55">
        <v>487</v>
      </c>
      <c r="F10" s="55">
        <v>13</v>
      </c>
      <c r="G10" s="55">
        <v>5</v>
      </c>
      <c r="H10" s="55">
        <v>4</v>
      </c>
      <c r="I10" s="55">
        <v>55</v>
      </c>
      <c r="J10" s="55">
        <v>14</v>
      </c>
      <c r="K10" s="56">
        <v>482</v>
      </c>
      <c r="L10" s="1"/>
      <c r="M10" s="1"/>
      <c r="N10" s="1"/>
      <c r="O10" s="1"/>
    </row>
    <row r="11" spans="1:15" ht="12" customHeight="1">
      <c r="A11" s="279"/>
      <c r="B11" s="27" t="s">
        <v>5</v>
      </c>
      <c r="C11" s="55">
        <v>77</v>
      </c>
      <c r="D11" s="55">
        <v>20</v>
      </c>
      <c r="E11" s="55">
        <v>497</v>
      </c>
      <c r="F11" s="55">
        <v>16</v>
      </c>
      <c r="G11" s="55">
        <v>6</v>
      </c>
      <c r="H11" s="55">
        <v>5</v>
      </c>
      <c r="I11" s="55">
        <v>61</v>
      </c>
      <c r="J11" s="55">
        <v>14</v>
      </c>
      <c r="K11" s="56">
        <v>493</v>
      </c>
      <c r="L11" s="1"/>
      <c r="M11" s="1"/>
      <c r="N11" s="1"/>
      <c r="O11" s="1"/>
    </row>
    <row r="12" spans="1:15" ht="12" customHeight="1">
      <c r="A12" s="279"/>
      <c r="B12" s="27" t="s">
        <v>6</v>
      </c>
      <c r="C12" s="55">
        <v>78</v>
      </c>
      <c r="D12" s="55">
        <v>23</v>
      </c>
      <c r="E12" s="55">
        <v>507</v>
      </c>
      <c r="F12" s="55">
        <v>19</v>
      </c>
      <c r="G12" s="55">
        <v>9</v>
      </c>
      <c r="H12" s="55">
        <v>4</v>
      </c>
      <c r="I12" s="55">
        <v>59</v>
      </c>
      <c r="J12" s="55">
        <v>13</v>
      </c>
      <c r="K12" s="56">
        <v>502</v>
      </c>
      <c r="L12" s="1"/>
      <c r="M12" s="1"/>
      <c r="N12" s="1"/>
      <c r="O12" s="1"/>
    </row>
    <row r="13" spans="1:15" ht="12" customHeight="1">
      <c r="A13" s="279"/>
      <c r="B13" s="27" t="s">
        <v>7</v>
      </c>
      <c r="C13" s="55">
        <v>75</v>
      </c>
      <c r="D13" s="55">
        <v>26</v>
      </c>
      <c r="E13" s="55">
        <v>495</v>
      </c>
      <c r="F13" s="55">
        <v>17</v>
      </c>
      <c r="G13" s="55">
        <v>9</v>
      </c>
      <c r="H13" s="55">
        <v>3</v>
      </c>
      <c r="I13" s="55">
        <v>58</v>
      </c>
      <c r="J13" s="55">
        <v>18</v>
      </c>
      <c r="K13" s="57">
        <v>491</v>
      </c>
      <c r="L13" s="1"/>
      <c r="M13" s="1"/>
      <c r="N13" s="1"/>
      <c r="O13" s="1"/>
    </row>
    <row r="14" spans="1:15" ht="12" customHeight="1">
      <c r="A14" s="279"/>
      <c r="B14" s="27" t="s">
        <v>8</v>
      </c>
      <c r="C14" s="55">
        <v>67</v>
      </c>
      <c r="D14" s="55">
        <v>23</v>
      </c>
      <c r="E14" s="55">
        <v>509</v>
      </c>
      <c r="F14" s="55">
        <v>12</v>
      </c>
      <c r="G14" s="55">
        <v>7</v>
      </c>
      <c r="H14" s="55">
        <v>4</v>
      </c>
      <c r="I14" s="55">
        <v>55</v>
      </c>
      <c r="J14" s="55">
        <v>16</v>
      </c>
      <c r="K14" s="58">
        <v>505</v>
      </c>
      <c r="L14" s="1"/>
      <c r="M14" s="1"/>
      <c r="N14" s="1"/>
      <c r="O14" s="1"/>
    </row>
    <row r="15" spans="1:15" ht="12" customHeight="1">
      <c r="A15" s="279"/>
      <c r="B15" s="27" t="s">
        <v>9</v>
      </c>
      <c r="C15" s="6">
        <v>73</v>
      </c>
      <c r="D15" s="6">
        <v>21</v>
      </c>
      <c r="E15" s="6">
        <v>512</v>
      </c>
      <c r="F15" s="6">
        <v>13</v>
      </c>
      <c r="G15" s="6">
        <v>5</v>
      </c>
      <c r="H15" s="6">
        <v>4</v>
      </c>
      <c r="I15" s="6">
        <v>59</v>
      </c>
      <c r="J15" s="55">
        <v>16</v>
      </c>
      <c r="K15" s="58">
        <v>507</v>
      </c>
      <c r="L15" s="1"/>
      <c r="M15" s="1"/>
      <c r="N15" s="1"/>
      <c r="O15" s="1"/>
    </row>
    <row r="16" spans="1:15" ht="12" customHeight="1">
      <c r="A16" s="279"/>
      <c r="B16" s="27" t="s">
        <v>10</v>
      </c>
      <c r="C16" s="6">
        <v>76</v>
      </c>
      <c r="D16" s="6">
        <v>21</v>
      </c>
      <c r="E16" s="6">
        <v>505</v>
      </c>
      <c r="F16" s="6">
        <v>13</v>
      </c>
      <c r="G16" s="6">
        <v>4</v>
      </c>
      <c r="H16" s="6">
        <v>5</v>
      </c>
      <c r="I16" s="6">
        <v>64</v>
      </c>
      <c r="J16" s="55">
        <v>17</v>
      </c>
      <c r="K16" s="58">
        <v>500</v>
      </c>
      <c r="L16" s="1"/>
      <c r="M16" s="1"/>
      <c r="N16" s="1"/>
      <c r="O16" s="1"/>
    </row>
    <row r="17" spans="1:15" ht="12" customHeight="1">
      <c r="A17" s="279"/>
      <c r="B17" s="27" t="s">
        <v>11</v>
      </c>
      <c r="C17" s="6">
        <v>72</v>
      </c>
      <c r="D17" s="6">
        <v>20</v>
      </c>
      <c r="E17" s="6">
        <v>508</v>
      </c>
      <c r="F17" s="6">
        <v>10</v>
      </c>
      <c r="G17" s="6">
        <v>7</v>
      </c>
      <c r="H17" s="6">
        <v>5</v>
      </c>
      <c r="I17" s="6">
        <v>62</v>
      </c>
      <c r="J17" s="55">
        <v>12</v>
      </c>
      <c r="K17" s="58">
        <v>503</v>
      </c>
      <c r="L17" s="1"/>
      <c r="M17" s="1"/>
      <c r="N17" s="1"/>
      <c r="O17" s="1"/>
    </row>
    <row r="18" spans="1:15" ht="12" customHeight="1">
      <c r="A18" s="279"/>
      <c r="B18" s="30" t="s">
        <v>165</v>
      </c>
      <c r="C18" s="136">
        <v>72</v>
      </c>
      <c r="D18" s="136">
        <v>20</v>
      </c>
      <c r="E18" s="136">
        <v>515</v>
      </c>
      <c r="F18" s="136">
        <v>12</v>
      </c>
      <c r="G18" s="136">
        <v>8</v>
      </c>
      <c r="H18" s="136">
        <v>6</v>
      </c>
      <c r="I18" s="136">
        <v>61</v>
      </c>
      <c r="J18" s="59">
        <v>11</v>
      </c>
      <c r="K18" s="138">
        <v>509</v>
      </c>
      <c r="L18" s="1"/>
      <c r="M18" s="1"/>
      <c r="N18" s="1"/>
      <c r="O18" s="1"/>
    </row>
    <row r="19" spans="1:15" ht="12" customHeight="1">
      <c r="A19" s="279"/>
      <c r="B19" s="27" t="s">
        <v>166</v>
      </c>
      <c r="C19" s="55">
        <v>72</v>
      </c>
      <c r="D19" s="55">
        <v>17</v>
      </c>
      <c r="E19" s="55">
        <v>505</v>
      </c>
      <c r="F19" s="55">
        <v>12</v>
      </c>
      <c r="G19" s="55">
        <v>6</v>
      </c>
      <c r="H19" s="55">
        <v>5</v>
      </c>
      <c r="I19" s="55">
        <v>60</v>
      </c>
      <c r="J19" s="55">
        <v>11</v>
      </c>
      <c r="K19" s="56">
        <v>501</v>
      </c>
      <c r="L19" s="9"/>
      <c r="M19" s="10"/>
      <c r="N19" s="10"/>
      <c r="O19" s="10"/>
    </row>
    <row r="20" spans="1:15" ht="12" customHeight="1">
      <c r="A20" s="279"/>
      <c r="B20" s="27" t="s">
        <v>2</v>
      </c>
      <c r="C20" s="55">
        <v>70</v>
      </c>
      <c r="D20" s="55">
        <v>17</v>
      </c>
      <c r="E20" s="55">
        <v>496</v>
      </c>
      <c r="F20" s="55">
        <v>16</v>
      </c>
      <c r="G20" s="55">
        <v>6</v>
      </c>
      <c r="H20" s="55">
        <v>4</v>
      </c>
      <c r="I20" s="55">
        <v>55</v>
      </c>
      <c r="J20" s="55">
        <v>11</v>
      </c>
      <c r="K20" s="56">
        <v>492</v>
      </c>
      <c r="L20" s="9"/>
      <c r="M20" s="10"/>
      <c r="N20" s="10"/>
      <c r="O20" s="10"/>
    </row>
    <row r="21" spans="1:15" ht="12" customHeight="1">
      <c r="A21" s="279"/>
      <c r="B21" s="27" t="s">
        <v>3</v>
      </c>
      <c r="C21" s="55">
        <v>71</v>
      </c>
      <c r="D21" s="55">
        <v>22</v>
      </c>
      <c r="E21" s="55">
        <v>492</v>
      </c>
      <c r="F21" s="55">
        <v>16</v>
      </c>
      <c r="G21" s="55">
        <v>9</v>
      </c>
      <c r="H21" s="55">
        <v>6</v>
      </c>
      <c r="I21" s="55">
        <v>55</v>
      </c>
      <c r="J21" s="55">
        <v>12</v>
      </c>
      <c r="K21" s="56">
        <v>486</v>
      </c>
      <c r="L21" s="9"/>
      <c r="M21" s="10"/>
      <c r="N21" s="10"/>
      <c r="O21" s="10"/>
    </row>
    <row r="22" spans="1:15" ht="12" customHeight="1">
      <c r="A22" s="279"/>
      <c r="B22" s="27" t="s">
        <v>4</v>
      </c>
      <c r="C22" s="55">
        <v>72</v>
      </c>
      <c r="D22" s="55">
        <v>22</v>
      </c>
      <c r="E22" s="55">
        <v>493</v>
      </c>
      <c r="F22" s="55">
        <v>13</v>
      </c>
      <c r="G22" s="55">
        <v>9</v>
      </c>
      <c r="H22" s="55">
        <v>8</v>
      </c>
      <c r="I22" s="55">
        <v>58</v>
      </c>
      <c r="J22" s="55">
        <v>13</v>
      </c>
      <c r="K22" s="56">
        <v>485</v>
      </c>
      <c r="L22" s="9"/>
      <c r="M22" s="10"/>
      <c r="N22" s="10"/>
      <c r="O22" s="10"/>
    </row>
    <row r="23" spans="1:15" ht="12" customHeight="1">
      <c r="A23" s="279"/>
      <c r="B23" s="27" t="s">
        <v>5</v>
      </c>
      <c r="C23" s="55">
        <v>77</v>
      </c>
      <c r="D23" s="55">
        <v>19</v>
      </c>
      <c r="E23" s="55">
        <v>498</v>
      </c>
      <c r="F23" s="55">
        <v>20</v>
      </c>
      <c r="G23" s="55">
        <v>9</v>
      </c>
      <c r="H23" s="55">
        <v>6</v>
      </c>
      <c r="I23" s="55">
        <v>57</v>
      </c>
      <c r="J23" s="55">
        <v>11</v>
      </c>
      <c r="K23" s="56">
        <v>491</v>
      </c>
      <c r="L23" s="9"/>
      <c r="M23" s="9"/>
      <c r="N23" s="9"/>
      <c r="O23" s="10"/>
    </row>
    <row r="24" spans="1:15" ht="12" customHeight="1">
      <c r="A24" s="279"/>
      <c r="B24" s="27" t="s">
        <v>6</v>
      </c>
      <c r="C24" s="55">
        <v>74</v>
      </c>
      <c r="D24" s="55">
        <v>18</v>
      </c>
      <c r="E24" s="55">
        <v>504</v>
      </c>
      <c r="F24" s="55">
        <v>20</v>
      </c>
      <c r="G24" s="55">
        <v>8</v>
      </c>
      <c r="H24" s="55">
        <v>4</v>
      </c>
      <c r="I24" s="55">
        <v>54</v>
      </c>
      <c r="J24" s="55">
        <v>10</v>
      </c>
      <c r="K24" s="56">
        <v>500</v>
      </c>
      <c r="L24" s="9"/>
      <c r="M24" s="10"/>
      <c r="N24" s="10"/>
      <c r="O24" s="10"/>
    </row>
    <row r="25" spans="1:15" ht="12" customHeight="1">
      <c r="A25" s="279"/>
      <c r="B25" s="27" t="s">
        <v>7</v>
      </c>
      <c r="C25" s="55">
        <v>81</v>
      </c>
      <c r="D25" s="55">
        <v>23</v>
      </c>
      <c r="E25" s="55">
        <v>510</v>
      </c>
      <c r="F25" s="55">
        <v>17</v>
      </c>
      <c r="G25" s="55">
        <v>8</v>
      </c>
      <c r="H25" s="55">
        <v>3</v>
      </c>
      <c r="I25" s="55">
        <v>63</v>
      </c>
      <c r="J25" s="55">
        <v>16</v>
      </c>
      <c r="K25" s="57">
        <v>507</v>
      </c>
      <c r="L25" s="9"/>
      <c r="M25" s="10"/>
      <c r="N25" s="10"/>
      <c r="O25" s="10"/>
    </row>
    <row r="26" spans="1:15" ht="12" customHeight="1">
      <c r="A26" s="279"/>
      <c r="B26" s="27" t="s">
        <v>8</v>
      </c>
      <c r="C26" s="55">
        <v>82</v>
      </c>
      <c r="D26" s="55">
        <v>25</v>
      </c>
      <c r="E26" s="55">
        <v>505</v>
      </c>
      <c r="F26" s="55">
        <v>16</v>
      </c>
      <c r="G26" s="55">
        <v>7</v>
      </c>
      <c r="H26" s="55">
        <v>6</v>
      </c>
      <c r="I26" s="55">
        <v>66</v>
      </c>
      <c r="J26" s="55">
        <v>18</v>
      </c>
      <c r="K26" s="58">
        <v>500</v>
      </c>
      <c r="L26" s="9"/>
      <c r="M26" s="10"/>
      <c r="N26" s="10"/>
      <c r="O26" s="10"/>
    </row>
    <row r="27" spans="1:15" ht="12" customHeight="1">
      <c r="A27" s="279"/>
      <c r="B27" s="27" t="s">
        <v>9</v>
      </c>
      <c r="C27" s="6">
        <v>70</v>
      </c>
      <c r="D27" s="6">
        <v>17</v>
      </c>
      <c r="E27" s="6">
        <v>514</v>
      </c>
      <c r="F27" s="6">
        <v>14</v>
      </c>
      <c r="G27" s="6">
        <v>5</v>
      </c>
      <c r="H27" s="6">
        <v>9</v>
      </c>
      <c r="I27" s="6">
        <v>56</v>
      </c>
      <c r="J27" s="55">
        <v>13</v>
      </c>
      <c r="K27" s="58">
        <v>505</v>
      </c>
      <c r="L27" s="9"/>
      <c r="M27" s="10"/>
      <c r="N27" s="10"/>
      <c r="O27" s="10"/>
    </row>
    <row r="28" spans="1:15" ht="12" customHeight="1">
      <c r="A28" s="279"/>
      <c r="B28" s="27" t="s">
        <v>10</v>
      </c>
      <c r="C28" s="6">
        <v>71</v>
      </c>
      <c r="D28" s="6">
        <v>18</v>
      </c>
      <c r="E28" s="6">
        <v>510</v>
      </c>
      <c r="F28" s="6">
        <v>13</v>
      </c>
      <c r="G28" s="6">
        <v>3</v>
      </c>
      <c r="H28" s="6">
        <v>7</v>
      </c>
      <c r="I28" s="6">
        <v>58</v>
      </c>
      <c r="J28" s="55">
        <v>15</v>
      </c>
      <c r="K28" s="58">
        <v>504</v>
      </c>
      <c r="L28" s="9"/>
      <c r="M28" s="10"/>
      <c r="N28" s="10"/>
      <c r="O28" s="10"/>
    </row>
    <row r="29" spans="1:15" ht="12" customHeight="1">
      <c r="A29" s="279"/>
      <c r="B29" s="27" t="s">
        <v>11</v>
      </c>
      <c r="C29" s="6">
        <v>77</v>
      </c>
      <c r="D29" s="6">
        <v>16</v>
      </c>
      <c r="E29" s="6">
        <v>513</v>
      </c>
      <c r="F29" s="6">
        <v>12</v>
      </c>
      <c r="G29" s="6">
        <v>4</v>
      </c>
      <c r="H29" s="6">
        <v>3</v>
      </c>
      <c r="I29" s="6">
        <v>64</v>
      </c>
      <c r="J29" s="55">
        <v>12</v>
      </c>
      <c r="K29" s="58">
        <v>510</v>
      </c>
      <c r="L29" s="9"/>
      <c r="M29" s="10"/>
      <c r="N29" s="10"/>
      <c r="O29" s="10"/>
    </row>
    <row r="30" spans="1:15" ht="12" customHeight="1">
      <c r="A30" s="280"/>
      <c r="B30" s="27" t="s">
        <v>165</v>
      </c>
      <c r="C30" s="6">
        <v>82</v>
      </c>
      <c r="D30" s="6">
        <v>20</v>
      </c>
      <c r="E30" s="6">
        <v>517</v>
      </c>
      <c r="F30" s="6">
        <v>16</v>
      </c>
      <c r="G30" s="6">
        <v>8</v>
      </c>
      <c r="H30" s="6">
        <v>5</v>
      </c>
      <c r="I30" s="6">
        <v>66</v>
      </c>
      <c r="J30" s="55">
        <v>12</v>
      </c>
      <c r="K30" s="58">
        <v>511</v>
      </c>
      <c r="L30" s="1"/>
      <c r="M30" s="1"/>
      <c r="N30" s="1"/>
      <c r="O30" s="1"/>
    </row>
    <row r="31" spans="1:15" ht="12" customHeight="1">
      <c r="A31" s="8"/>
      <c r="B31" s="12" t="s">
        <v>167</v>
      </c>
      <c r="C31" s="60">
        <f aca="true" t="shared" si="0" ref="C31:K31">C30-C29</f>
        <v>5</v>
      </c>
      <c r="D31" s="60">
        <f t="shared" si="0"/>
        <v>4</v>
      </c>
      <c r="E31" s="60">
        <f t="shared" si="0"/>
        <v>4</v>
      </c>
      <c r="F31" s="60">
        <f t="shared" si="0"/>
        <v>4</v>
      </c>
      <c r="G31" s="60">
        <f t="shared" si="0"/>
        <v>4</v>
      </c>
      <c r="H31" s="60">
        <f t="shared" si="0"/>
        <v>2</v>
      </c>
      <c r="I31" s="60">
        <f t="shared" si="0"/>
        <v>2</v>
      </c>
      <c r="J31" s="60">
        <f t="shared" si="0"/>
        <v>0</v>
      </c>
      <c r="K31" s="263">
        <f t="shared" si="0"/>
        <v>1</v>
      </c>
      <c r="L31" s="1"/>
      <c r="M31" s="1"/>
      <c r="N31" s="1"/>
      <c r="O31" s="1"/>
    </row>
    <row r="32" spans="1:15" ht="12" customHeight="1">
      <c r="A32" s="13"/>
      <c r="B32" s="14" t="s">
        <v>168</v>
      </c>
      <c r="C32" s="51">
        <f aca="true" t="shared" si="1" ref="C32:K32">C31/C29*100</f>
        <v>6.493506493506493</v>
      </c>
      <c r="D32" s="51">
        <f t="shared" si="1"/>
        <v>25</v>
      </c>
      <c r="E32" s="51">
        <f t="shared" si="1"/>
        <v>0.7797270955165692</v>
      </c>
      <c r="F32" s="51">
        <f t="shared" si="1"/>
        <v>33.33333333333333</v>
      </c>
      <c r="G32" s="51">
        <f t="shared" si="1"/>
        <v>100</v>
      </c>
      <c r="H32" s="51">
        <f t="shared" si="1"/>
        <v>66.66666666666666</v>
      </c>
      <c r="I32" s="51">
        <f t="shared" si="1"/>
        <v>3.125</v>
      </c>
      <c r="J32" s="51">
        <f t="shared" si="1"/>
        <v>0</v>
      </c>
      <c r="K32" s="51">
        <f t="shared" si="1"/>
        <v>0.19607843137254902</v>
      </c>
      <c r="L32" s="1"/>
      <c r="M32" s="15"/>
      <c r="N32" s="1"/>
      <c r="O32" s="1"/>
    </row>
    <row r="33" spans="1:15" ht="12" customHeight="1">
      <c r="A33" s="12"/>
      <c r="B33" s="4"/>
      <c r="C33" s="16"/>
      <c r="D33" s="4"/>
      <c r="E33" s="4"/>
      <c r="F33" s="4"/>
      <c r="G33" s="4"/>
      <c r="H33" s="4"/>
      <c r="I33" s="4"/>
      <c r="J33" s="17"/>
      <c r="K33" s="17"/>
      <c r="L33" s="1"/>
      <c r="M33" s="1"/>
      <c r="N33" s="1"/>
      <c r="O33" s="1"/>
    </row>
    <row r="34" spans="1:15" ht="12" customHeight="1">
      <c r="A34" s="281" t="s">
        <v>20</v>
      </c>
      <c r="B34" s="29" t="s">
        <v>140</v>
      </c>
      <c r="C34" s="45">
        <f>IF(C19*C7&lt;&gt;0,C19-C7,"  ")</f>
        <v>8</v>
      </c>
      <c r="D34" s="45">
        <f aca="true" t="shared" si="2" ref="D34:J36">IF(D19*D7&lt;&gt;0,D19-D7,"  ")</f>
        <v>-5</v>
      </c>
      <c r="E34" s="45">
        <f>IF(E19*E7&lt;&gt;0,E19-E7,"  ")</f>
        <v>20</v>
      </c>
      <c r="F34" s="45">
        <f t="shared" si="2"/>
        <v>0</v>
      </c>
      <c r="G34" s="45">
        <f>IF(G19*G7&lt;&gt;0,G19-G7,"  ")</f>
        <v>-5</v>
      </c>
      <c r="H34" s="45">
        <f>IF(H19*H7&lt;&gt;0,H19-H7,"  ")</f>
        <v>0</v>
      </c>
      <c r="I34" s="45">
        <f t="shared" si="2"/>
        <v>8</v>
      </c>
      <c r="J34" s="45">
        <f>IF(J19*J7&lt;&gt;0,J19-J7,"  ")</f>
        <v>0</v>
      </c>
      <c r="K34" s="45">
        <f>IF(K19*K7&lt;&gt;0,K19-K7,"  ")</f>
        <v>21</v>
      </c>
      <c r="L34" s="1"/>
      <c r="M34" s="1"/>
      <c r="N34" s="1"/>
      <c r="O34" s="1"/>
    </row>
    <row r="35" spans="1:15" ht="12" customHeight="1">
      <c r="A35" s="282"/>
      <c r="B35" s="27" t="s">
        <v>2</v>
      </c>
      <c r="C35" s="47">
        <f>IF(C20*C8&lt;&gt;0,C20-C8,"  ")</f>
        <v>3</v>
      </c>
      <c r="D35" s="47">
        <f t="shared" si="2"/>
        <v>-2</v>
      </c>
      <c r="E35" s="47">
        <f>IF(E20*E8&lt;&gt;0,E20-E8,"  ")</f>
        <v>15</v>
      </c>
      <c r="F35" s="47">
        <f>IF(F20*F8&lt;&gt;0,F20-F8,"  ")</f>
        <v>4</v>
      </c>
      <c r="G35" s="47">
        <f t="shared" si="2"/>
        <v>-2</v>
      </c>
      <c r="H35" s="47">
        <f>IF(H20*H8&lt;&gt;0,H20-H8,"  ")</f>
        <v>-1</v>
      </c>
      <c r="I35" s="47">
        <f t="shared" si="2"/>
        <v>0</v>
      </c>
      <c r="J35" s="47">
        <f>IF(J20*J8&lt;&gt;0,J20-J8,"  ")</f>
        <v>0</v>
      </c>
      <c r="K35" s="47">
        <f>IF(K20*K8&lt;&gt;0,K20-K8,"  ")</f>
        <v>16</v>
      </c>
      <c r="L35" s="1"/>
      <c r="M35" s="1"/>
      <c r="N35" s="1"/>
      <c r="O35" s="1"/>
    </row>
    <row r="36" spans="1:15" ht="12" customHeight="1">
      <c r="A36" s="282" t="s">
        <v>32</v>
      </c>
      <c r="B36" s="27" t="s">
        <v>3</v>
      </c>
      <c r="C36" s="47">
        <f>IF(C21*C9&lt;&gt;0,C21-C9,"  ")</f>
        <v>1</v>
      </c>
      <c r="D36" s="47">
        <f t="shared" si="2"/>
        <v>6</v>
      </c>
      <c r="E36" s="47">
        <f t="shared" si="2"/>
        <v>10</v>
      </c>
      <c r="F36" s="47">
        <f t="shared" si="2"/>
        <v>4</v>
      </c>
      <c r="G36" s="47">
        <f>IF(G21*G9&lt;&gt;0,G21-G9,"  ")</f>
        <v>4</v>
      </c>
      <c r="H36" s="47">
        <f t="shared" si="2"/>
        <v>1</v>
      </c>
      <c r="I36" s="47">
        <f>IF(I21*I9&lt;&gt;0,I21-I9,"  ")</f>
        <v>-2</v>
      </c>
      <c r="J36" s="47">
        <f t="shared" si="2"/>
        <v>0</v>
      </c>
      <c r="K36" s="47">
        <f>IF(K21*K9&lt;&gt;0,K21-K9,"  ")</f>
        <v>9</v>
      </c>
      <c r="L36" s="1"/>
      <c r="M36" s="1"/>
      <c r="N36" s="1"/>
      <c r="O36" s="1"/>
    </row>
    <row r="37" spans="1:15" ht="12" customHeight="1">
      <c r="A37" s="282" t="s">
        <v>13</v>
      </c>
      <c r="B37" s="27" t="s">
        <v>4</v>
      </c>
      <c r="C37" s="47">
        <f aca="true" t="shared" si="3" ref="C37:K45">SUBSTITUTE(C22,"-",0)-SUBSTITUTE(C10,"-",0)</f>
        <v>4</v>
      </c>
      <c r="D37" s="47">
        <f t="shared" si="3"/>
        <v>3</v>
      </c>
      <c r="E37" s="47">
        <f t="shared" si="3"/>
        <v>6</v>
      </c>
      <c r="F37" s="47">
        <f t="shared" si="3"/>
        <v>0</v>
      </c>
      <c r="G37" s="47">
        <f t="shared" si="3"/>
        <v>4</v>
      </c>
      <c r="H37" s="47">
        <f t="shared" si="3"/>
        <v>4</v>
      </c>
      <c r="I37" s="47">
        <f t="shared" si="3"/>
        <v>3</v>
      </c>
      <c r="J37" s="47">
        <f t="shared" si="3"/>
        <v>-1</v>
      </c>
      <c r="K37" s="47">
        <f t="shared" si="3"/>
        <v>3</v>
      </c>
      <c r="L37" s="1"/>
      <c r="M37" s="1"/>
      <c r="N37" s="1"/>
      <c r="O37" s="1"/>
    </row>
    <row r="38" spans="1:15" ht="12" customHeight="1">
      <c r="A38" s="282" t="s">
        <v>14</v>
      </c>
      <c r="B38" s="27" t="s">
        <v>5</v>
      </c>
      <c r="C38" s="47">
        <f t="shared" si="3"/>
        <v>0</v>
      </c>
      <c r="D38" s="47">
        <f t="shared" si="3"/>
        <v>-1</v>
      </c>
      <c r="E38" s="47">
        <f t="shared" si="3"/>
        <v>1</v>
      </c>
      <c r="F38" s="47">
        <f t="shared" si="3"/>
        <v>4</v>
      </c>
      <c r="G38" s="47">
        <f t="shared" si="3"/>
        <v>3</v>
      </c>
      <c r="H38" s="47">
        <f t="shared" si="3"/>
        <v>1</v>
      </c>
      <c r="I38" s="47">
        <f t="shared" si="3"/>
        <v>-4</v>
      </c>
      <c r="J38" s="47">
        <f t="shared" si="3"/>
        <v>-3</v>
      </c>
      <c r="K38" s="47">
        <f t="shared" si="3"/>
        <v>-2</v>
      </c>
      <c r="L38" s="1"/>
      <c r="M38" s="1"/>
      <c r="N38" s="1"/>
      <c r="O38" s="1"/>
    </row>
    <row r="39" spans="1:15" ht="12" customHeight="1">
      <c r="A39" s="282" t="s">
        <v>15</v>
      </c>
      <c r="B39" s="27" t="s">
        <v>6</v>
      </c>
      <c r="C39" s="47">
        <f t="shared" si="3"/>
        <v>-4</v>
      </c>
      <c r="D39" s="47">
        <f t="shared" si="3"/>
        <v>-5</v>
      </c>
      <c r="E39" s="47">
        <f t="shared" si="3"/>
        <v>-3</v>
      </c>
      <c r="F39" s="47">
        <f t="shared" si="3"/>
        <v>1</v>
      </c>
      <c r="G39" s="47">
        <f t="shared" si="3"/>
        <v>-1</v>
      </c>
      <c r="H39" s="47">
        <f t="shared" si="3"/>
        <v>0</v>
      </c>
      <c r="I39" s="47">
        <f t="shared" si="3"/>
        <v>-5</v>
      </c>
      <c r="J39" s="47">
        <f t="shared" si="3"/>
        <v>-3</v>
      </c>
      <c r="K39" s="47">
        <f t="shared" si="3"/>
        <v>-2</v>
      </c>
      <c r="L39" s="1"/>
      <c r="M39" s="1"/>
      <c r="N39" s="1"/>
      <c r="O39" s="1"/>
    </row>
    <row r="40" spans="1:15" ht="12" customHeight="1">
      <c r="A40" s="282" t="s">
        <v>16</v>
      </c>
      <c r="B40" s="27" t="s">
        <v>7</v>
      </c>
      <c r="C40" s="47">
        <f t="shared" si="3"/>
        <v>6</v>
      </c>
      <c r="D40" s="47">
        <f t="shared" si="3"/>
        <v>-3</v>
      </c>
      <c r="E40" s="47">
        <f t="shared" si="3"/>
        <v>15</v>
      </c>
      <c r="F40" s="47">
        <f t="shared" si="3"/>
        <v>0</v>
      </c>
      <c r="G40" s="47">
        <f t="shared" si="3"/>
        <v>-1</v>
      </c>
      <c r="H40" s="47">
        <f t="shared" si="3"/>
        <v>0</v>
      </c>
      <c r="I40" s="47">
        <f t="shared" si="3"/>
        <v>5</v>
      </c>
      <c r="J40" s="47">
        <f t="shared" si="3"/>
        <v>-2</v>
      </c>
      <c r="K40" s="47">
        <f t="shared" si="3"/>
        <v>16</v>
      </c>
      <c r="L40" s="1"/>
      <c r="M40" s="1"/>
      <c r="N40" s="1"/>
      <c r="O40" s="1"/>
    </row>
    <row r="41" spans="1:15" ht="12" customHeight="1">
      <c r="A41" s="282" t="s">
        <v>17</v>
      </c>
      <c r="B41" s="27" t="s">
        <v>8</v>
      </c>
      <c r="C41" s="47">
        <f t="shared" si="3"/>
        <v>15</v>
      </c>
      <c r="D41" s="47">
        <f t="shared" si="3"/>
        <v>2</v>
      </c>
      <c r="E41" s="47">
        <f t="shared" si="3"/>
        <v>-4</v>
      </c>
      <c r="F41" s="47">
        <f t="shared" si="3"/>
        <v>4</v>
      </c>
      <c r="G41" s="47">
        <f t="shared" si="3"/>
        <v>0</v>
      </c>
      <c r="H41" s="47">
        <f t="shared" si="3"/>
        <v>2</v>
      </c>
      <c r="I41" s="47">
        <f t="shared" si="3"/>
        <v>11</v>
      </c>
      <c r="J41" s="47">
        <f t="shared" si="3"/>
        <v>2</v>
      </c>
      <c r="K41" s="264">
        <f t="shared" si="3"/>
        <v>-5</v>
      </c>
      <c r="L41" s="1"/>
      <c r="M41" s="1"/>
      <c r="N41" s="1"/>
      <c r="O41" s="1"/>
    </row>
    <row r="42" spans="1:15" ht="12" customHeight="1">
      <c r="A42" s="282" t="s">
        <v>18</v>
      </c>
      <c r="B42" s="27" t="s">
        <v>9</v>
      </c>
      <c r="C42" s="47">
        <f t="shared" si="3"/>
        <v>-3</v>
      </c>
      <c r="D42" s="47">
        <f t="shared" si="3"/>
        <v>-4</v>
      </c>
      <c r="E42" s="47">
        <f t="shared" si="3"/>
        <v>2</v>
      </c>
      <c r="F42" s="47">
        <f t="shared" si="3"/>
        <v>1</v>
      </c>
      <c r="G42" s="47">
        <f t="shared" si="3"/>
        <v>0</v>
      </c>
      <c r="H42" s="47">
        <f t="shared" si="3"/>
        <v>5</v>
      </c>
      <c r="I42" s="47">
        <f t="shared" si="3"/>
        <v>-3</v>
      </c>
      <c r="J42" s="47">
        <f t="shared" si="3"/>
        <v>-3</v>
      </c>
      <c r="K42" s="264">
        <f t="shared" si="3"/>
        <v>-2</v>
      </c>
      <c r="L42" s="1"/>
      <c r="M42" s="1"/>
      <c r="N42" s="1"/>
      <c r="O42" s="1"/>
    </row>
    <row r="43" spans="1:15" ht="12" customHeight="1">
      <c r="A43" s="282" t="s">
        <v>12</v>
      </c>
      <c r="B43" s="27" t="s">
        <v>10</v>
      </c>
      <c r="C43" s="47">
        <f t="shared" si="3"/>
        <v>-5</v>
      </c>
      <c r="D43" s="47">
        <f t="shared" si="3"/>
        <v>-3</v>
      </c>
      <c r="E43" s="47">
        <f t="shared" si="3"/>
        <v>5</v>
      </c>
      <c r="F43" s="47">
        <f t="shared" si="3"/>
        <v>0</v>
      </c>
      <c r="G43" s="47">
        <f t="shared" si="3"/>
        <v>-1</v>
      </c>
      <c r="H43" s="47">
        <f t="shared" si="3"/>
        <v>2</v>
      </c>
      <c r="I43" s="47">
        <f t="shared" si="3"/>
        <v>-6</v>
      </c>
      <c r="J43" s="47">
        <f t="shared" si="3"/>
        <v>-2</v>
      </c>
      <c r="K43" s="264">
        <f t="shared" si="3"/>
        <v>4</v>
      </c>
      <c r="L43" s="1"/>
      <c r="M43" s="1"/>
      <c r="N43" s="1"/>
      <c r="O43" s="1"/>
    </row>
    <row r="44" spans="1:15" ht="12" customHeight="1">
      <c r="A44" s="282"/>
      <c r="B44" s="27" t="s">
        <v>11</v>
      </c>
      <c r="C44" s="47">
        <f t="shared" si="3"/>
        <v>5</v>
      </c>
      <c r="D44" s="47">
        <f t="shared" si="3"/>
        <v>-4</v>
      </c>
      <c r="E44" s="47">
        <f t="shared" si="3"/>
        <v>5</v>
      </c>
      <c r="F44" s="47">
        <f t="shared" si="3"/>
        <v>2</v>
      </c>
      <c r="G44" s="47">
        <f t="shared" si="3"/>
        <v>-3</v>
      </c>
      <c r="H44" s="47">
        <f t="shared" si="3"/>
        <v>-2</v>
      </c>
      <c r="I44" s="47">
        <f t="shared" si="3"/>
        <v>2</v>
      </c>
      <c r="J44" s="47">
        <f t="shared" si="3"/>
        <v>0</v>
      </c>
      <c r="K44" s="264">
        <f t="shared" si="3"/>
        <v>7</v>
      </c>
      <c r="L44" s="1"/>
      <c r="M44" s="1"/>
      <c r="N44" s="1"/>
      <c r="O44" s="1"/>
    </row>
    <row r="45" spans="1:15" ht="12" customHeight="1">
      <c r="A45" s="283"/>
      <c r="B45" s="30" t="s">
        <v>33</v>
      </c>
      <c r="C45" s="49">
        <f t="shared" si="3"/>
        <v>10</v>
      </c>
      <c r="D45" s="49">
        <f t="shared" si="3"/>
        <v>0</v>
      </c>
      <c r="E45" s="49">
        <f t="shared" si="3"/>
        <v>2</v>
      </c>
      <c r="F45" s="49">
        <f t="shared" si="3"/>
        <v>4</v>
      </c>
      <c r="G45" s="49">
        <f t="shared" si="3"/>
        <v>0</v>
      </c>
      <c r="H45" s="49">
        <f t="shared" si="3"/>
        <v>-1</v>
      </c>
      <c r="I45" s="49">
        <f t="shared" si="3"/>
        <v>5</v>
      </c>
      <c r="J45" s="49">
        <f t="shared" si="3"/>
        <v>1</v>
      </c>
      <c r="K45" s="268">
        <f t="shared" si="3"/>
        <v>2</v>
      </c>
      <c r="L45" s="1"/>
      <c r="M45" s="1"/>
      <c r="N45" s="1"/>
      <c r="O45" s="1"/>
    </row>
    <row r="46" spans="1:15" ht="12" customHeight="1">
      <c r="A46" s="12"/>
      <c r="B46" s="4"/>
      <c r="C46" s="11"/>
      <c r="D46" s="26"/>
      <c r="E46" s="26"/>
      <c r="F46" s="26"/>
      <c r="G46" s="26"/>
      <c r="H46" s="26"/>
      <c r="I46" s="26"/>
      <c r="J46" s="26"/>
      <c r="K46" s="26"/>
      <c r="L46" s="1"/>
      <c r="M46" s="1"/>
      <c r="N46" s="1"/>
      <c r="O46" s="1"/>
    </row>
    <row r="47" spans="1:15" ht="12" customHeight="1">
      <c r="A47" s="272" t="s">
        <v>21</v>
      </c>
      <c r="B47" s="29" t="s">
        <v>140</v>
      </c>
      <c r="C47" s="40">
        <f aca="true" t="shared" si="4" ref="C47:K58">IF(C7&gt;=10,C34/C7*100,"※")</f>
        <v>12.5</v>
      </c>
      <c r="D47" s="147">
        <f t="shared" si="4"/>
        <v>-22.727272727272727</v>
      </c>
      <c r="E47" s="40">
        <f t="shared" si="4"/>
        <v>4.123711340206185</v>
      </c>
      <c r="F47" s="157">
        <f t="shared" si="4"/>
        <v>0</v>
      </c>
      <c r="G47" s="40">
        <f t="shared" si="4"/>
        <v>-45.45454545454545</v>
      </c>
      <c r="H47" s="158" t="str">
        <f t="shared" si="4"/>
        <v>※</v>
      </c>
      <c r="I47" s="40">
        <f t="shared" si="4"/>
        <v>15.384615384615385</v>
      </c>
      <c r="J47" s="40">
        <f t="shared" si="4"/>
        <v>0</v>
      </c>
      <c r="K47" s="40">
        <f t="shared" si="4"/>
        <v>4.375</v>
      </c>
      <c r="L47" s="1"/>
      <c r="M47" s="1"/>
      <c r="N47" s="1"/>
      <c r="O47" s="1"/>
    </row>
    <row r="48" spans="1:15" ht="12" customHeight="1">
      <c r="A48" s="273"/>
      <c r="B48" s="27" t="s">
        <v>2</v>
      </c>
      <c r="C48" s="42">
        <f t="shared" si="4"/>
        <v>4.477611940298507</v>
      </c>
      <c r="D48" s="42">
        <f t="shared" si="4"/>
        <v>-10.526315789473683</v>
      </c>
      <c r="E48" s="42">
        <f t="shared" si="4"/>
        <v>3.118503118503119</v>
      </c>
      <c r="F48" s="42">
        <f>IF(F8&gt;=10,F35/F8*100,"※")</f>
        <v>33.33333333333333</v>
      </c>
      <c r="G48" s="78" t="str">
        <f t="shared" si="4"/>
        <v>※</v>
      </c>
      <c r="H48" s="78" t="str">
        <f t="shared" si="4"/>
        <v>※</v>
      </c>
      <c r="I48" s="42">
        <f>IF(I8&gt;=10,I35/I8*100,"※")</f>
        <v>0</v>
      </c>
      <c r="J48" s="42">
        <f t="shared" si="4"/>
        <v>0</v>
      </c>
      <c r="K48" s="42">
        <f>IF(K8&gt;=10,K35/K8*100,"※")</f>
        <v>3.361344537815126</v>
      </c>
      <c r="L48" s="1"/>
      <c r="M48" s="1"/>
      <c r="N48" s="1"/>
      <c r="O48" s="1"/>
    </row>
    <row r="49" spans="1:15" ht="12" customHeight="1">
      <c r="A49" s="273" t="s">
        <v>32</v>
      </c>
      <c r="B49" s="27" t="s">
        <v>3</v>
      </c>
      <c r="C49" s="42">
        <f t="shared" si="4"/>
        <v>1.4285714285714286</v>
      </c>
      <c r="D49" s="42">
        <f t="shared" si="4"/>
        <v>37.5</v>
      </c>
      <c r="E49" s="42">
        <f t="shared" si="4"/>
        <v>2.0746887966804977</v>
      </c>
      <c r="F49" s="42">
        <f>IF(F9&gt;=10,F36/F9*100,"※")</f>
        <v>33.33333333333333</v>
      </c>
      <c r="G49" s="78" t="str">
        <f t="shared" si="4"/>
        <v>※</v>
      </c>
      <c r="H49" s="78" t="str">
        <f t="shared" si="4"/>
        <v>※</v>
      </c>
      <c r="I49" s="42">
        <f>IF(I9&gt;=10,I36/I9*100,"※")</f>
        <v>-3.508771929824561</v>
      </c>
      <c r="J49" s="42">
        <f t="shared" si="4"/>
        <v>0</v>
      </c>
      <c r="K49" s="42">
        <f>IF(K9&gt;=10,K36/K9*100,"※")</f>
        <v>1.8867924528301887</v>
      </c>
      <c r="L49" s="1"/>
      <c r="M49" s="1"/>
      <c r="N49" s="1"/>
      <c r="O49" s="1"/>
    </row>
    <row r="50" spans="1:15" ht="12" customHeight="1">
      <c r="A50" s="273" t="s">
        <v>13</v>
      </c>
      <c r="B50" s="27" t="s">
        <v>4</v>
      </c>
      <c r="C50" s="42">
        <f t="shared" si="4"/>
        <v>5.88235294117647</v>
      </c>
      <c r="D50" s="42">
        <f t="shared" si="4"/>
        <v>15.789473684210526</v>
      </c>
      <c r="E50" s="42">
        <f t="shared" si="4"/>
        <v>1.2320328542094456</v>
      </c>
      <c r="F50" s="42">
        <f t="shared" si="4"/>
        <v>0</v>
      </c>
      <c r="G50" s="78" t="str">
        <f t="shared" si="4"/>
        <v>※</v>
      </c>
      <c r="H50" s="78" t="str">
        <f t="shared" si="4"/>
        <v>※</v>
      </c>
      <c r="I50" s="42">
        <f t="shared" si="4"/>
        <v>5.454545454545454</v>
      </c>
      <c r="J50" s="42">
        <f t="shared" si="4"/>
        <v>-7.142857142857142</v>
      </c>
      <c r="K50" s="42">
        <f t="shared" si="4"/>
        <v>0.6224066390041494</v>
      </c>
      <c r="L50" s="1"/>
      <c r="M50" s="1"/>
      <c r="N50" s="1"/>
      <c r="O50" s="1"/>
    </row>
    <row r="51" spans="1:15" ht="12" customHeight="1">
      <c r="A51" s="273" t="s">
        <v>14</v>
      </c>
      <c r="B51" s="27" t="s">
        <v>5</v>
      </c>
      <c r="C51" s="42">
        <f t="shared" si="4"/>
        <v>0</v>
      </c>
      <c r="D51" s="42">
        <f t="shared" si="4"/>
        <v>-5</v>
      </c>
      <c r="E51" s="42">
        <f t="shared" si="4"/>
        <v>0.2012072434607646</v>
      </c>
      <c r="F51" s="42">
        <f t="shared" si="4"/>
        <v>25</v>
      </c>
      <c r="G51" s="78" t="str">
        <f t="shared" si="4"/>
        <v>※</v>
      </c>
      <c r="H51" s="78" t="str">
        <f t="shared" si="4"/>
        <v>※</v>
      </c>
      <c r="I51" s="42">
        <f t="shared" si="4"/>
        <v>-6.557377049180328</v>
      </c>
      <c r="J51" s="42">
        <f t="shared" si="4"/>
        <v>-21.428571428571427</v>
      </c>
      <c r="K51" s="42">
        <f t="shared" si="4"/>
        <v>-0.4056795131845842</v>
      </c>
      <c r="L51" s="1"/>
      <c r="M51" s="1"/>
      <c r="N51" s="1"/>
      <c r="O51" s="1"/>
    </row>
    <row r="52" spans="1:15" ht="12" customHeight="1">
      <c r="A52" s="273" t="s">
        <v>15</v>
      </c>
      <c r="B52" s="27" t="s">
        <v>6</v>
      </c>
      <c r="C52" s="42">
        <f t="shared" si="4"/>
        <v>-5.128205128205128</v>
      </c>
      <c r="D52" s="42">
        <f t="shared" si="4"/>
        <v>-21.73913043478261</v>
      </c>
      <c r="E52" s="42">
        <f t="shared" si="4"/>
        <v>-0.591715976331361</v>
      </c>
      <c r="F52" s="42">
        <f t="shared" si="4"/>
        <v>5.263157894736842</v>
      </c>
      <c r="G52" s="78" t="str">
        <f t="shared" si="4"/>
        <v>※</v>
      </c>
      <c r="H52" s="78" t="str">
        <f t="shared" si="4"/>
        <v>※</v>
      </c>
      <c r="I52" s="42">
        <f t="shared" si="4"/>
        <v>-8.47457627118644</v>
      </c>
      <c r="J52" s="42">
        <f t="shared" si="4"/>
        <v>-23.076923076923077</v>
      </c>
      <c r="K52" s="42">
        <f t="shared" si="4"/>
        <v>-0.398406374501992</v>
      </c>
      <c r="L52" s="1"/>
      <c r="M52" s="1"/>
      <c r="N52" s="1"/>
      <c r="O52" s="1"/>
    </row>
    <row r="53" spans="1:15" ht="12" customHeight="1">
      <c r="A53" s="273" t="s">
        <v>16</v>
      </c>
      <c r="B53" s="27" t="s">
        <v>7</v>
      </c>
      <c r="C53" s="42">
        <f t="shared" si="4"/>
        <v>8</v>
      </c>
      <c r="D53" s="42">
        <f t="shared" si="4"/>
        <v>-11.538461538461538</v>
      </c>
      <c r="E53" s="42">
        <f t="shared" si="4"/>
        <v>3.0303030303030303</v>
      </c>
      <c r="F53" s="42">
        <f t="shared" si="4"/>
        <v>0</v>
      </c>
      <c r="G53" s="78" t="str">
        <f t="shared" si="4"/>
        <v>※</v>
      </c>
      <c r="H53" s="78" t="str">
        <f t="shared" si="4"/>
        <v>※</v>
      </c>
      <c r="I53" s="42">
        <f t="shared" si="4"/>
        <v>8.620689655172415</v>
      </c>
      <c r="J53" s="42">
        <f t="shared" si="4"/>
        <v>-11.11111111111111</v>
      </c>
      <c r="K53" s="42">
        <f t="shared" si="4"/>
        <v>3.2586558044806515</v>
      </c>
      <c r="L53" s="1"/>
      <c r="M53" s="1"/>
      <c r="N53" s="1"/>
      <c r="O53" s="1"/>
    </row>
    <row r="54" spans="1:15" ht="12" customHeight="1">
      <c r="A54" s="273" t="s">
        <v>17</v>
      </c>
      <c r="B54" s="27" t="s">
        <v>8</v>
      </c>
      <c r="C54" s="42">
        <f t="shared" si="4"/>
        <v>22.388059701492537</v>
      </c>
      <c r="D54" s="42">
        <f t="shared" si="4"/>
        <v>8.695652173913043</v>
      </c>
      <c r="E54" s="42">
        <f t="shared" si="4"/>
        <v>-0.7858546168958742</v>
      </c>
      <c r="F54" s="42">
        <f t="shared" si="4"/>
        <v>33.33333333333333</v>
      </c>
      <c r="G54" s="78" t="str">
        <f t="shared" si="4"/>
        <v>※</v>
      </c>
      <c r="H54" s="78" t="str">
        <f t="shared" si="4"/>
        <v>※</v>
      </c>
      <c r="I54" s="42">
        <f t="shared" si="4"/>
        <v>20</v>
      </c>
      <c r="J54" s="42">
        <f t="shared" si="4"/>
        <v>12.5</v>
      </c>
      <c r="K54" s="42">
        <f t="shared" si="4"/>
        <v>-0.9900990099009901</v>
      </c>
      <c r="L54" s="1"/>
      <c r="M54" s="1"/>
      <c r="N54" s="1"/>
      <c r="O54" s="1"/>
    </row>
    <row r="55" spans="1:15" ht="12" customHeight="1">
      <c r="A55" s="273" t="s">
        <v>18</v>
      </c>
      <c r="B55" s="27" t="s">
        <v>9</v>
      </c>
      <c r="C55" s="42">
        <f t="shared" si="4"/>
        <v>-4.10958904109589</v>
      </c>
      <c r="D55" s="42">
        <f t="shared" si="4"/>
        <v>-19.047619047619047</v>
      </c>
      <c r="E55" s="42">
        <f t="shared" si="4"/>
        <v>0.390625</v>
      </c>
      <c r="F55" s="42">
        <f t="shared" si="4"/>
        <v>7.6923076923076925</v>
      </c>
      <c r="G55" s="78" t="str">
        <f t="shared" si="4"/>
        <v>※</v>
      </c>
      <c r="H55" s="78" t="str">
        <f t="shared" si="4"/>
        <v>※</v>
      </c>
      <c r="I55" s="42">
        <f t="shared" si="4"/>
        <v>-5.084745762711865</v>
      </c>
      <c r="J55" s="42">
        <f t="shared" si="4"/>
        <v>-18.75</v>
      </c>
      <c r="K55" s="42">
        <f t="shared" si="4"/>
        <v>-0.39447731755424065</v>
      </c>
      <c r="L55" s="1"/>
      <c r="M55" s="1"/>
      <c r="N55" s="1"/>
      <c r="O55" s="1"/>
    </row>
    <row r="56" spans="1:15" ht="12" customHeight="1">
      <c r="A56" s="273" t="s">
        <v>12</v>
      </c>
      <c r="B56" s="27" t="s">
        <v>10</v>
      </c>
      <c r="C56" s="42">
        <f t="shared" si="4"/>
        <v>-6.578947368421052</v>
      </c>
      <c r="D56" s="42">
        <f t="shared" si="4"/>
        <v>-14.285714285714285</v>
      </c>
      <c r="E56" s="42">
        <f t="shared" si="4"/>
        <v>0.9900990099009901</v>
      </c>
      <c r="F56" s="42">
        <f t="shared" si="4"/>
        <v>0</v>
      </c>
      <c r="G56" s="78" t="str">
        <f t="shared" si="4"/>
        <v>※</v>
      </c>
      <c r="H56" s="78" t="str">
        <f t="shared" si="4"/>
        <v>※</v>
      </c>
      <c r="I56" s="42">
        <f t="shared" si="4"/>
        <v>-9.375</v>
      </c>
      <c r="J56" s="42">
        <f t="shared" si="4"/>
        <v>-11.76470588235294</v>
      </c>
      <c r="K56" s="42">
        <f t="shared" si="4"/>
        <v>0.8</v>
      </c>
      <c r="L56" s="1"/>
      <c r="M56" s="1"/>
      <c r="N56" s="1"/>
      <c r="O56" s="1"/>
    </row>
    <row r="57" spans="1:15" ht="12" customHeight="1">
      <c r="A57" s="273"/>
      <c r="B57" s="27" t="s">
        <v>11</v>
      </c>
      <c r="C57" s="42">
        <f t="shared" si="4"/>
        <v>6.944444444444445</v>
      </c>
      <c r="D57" s="42">
        <f t="shared" si="4"/>
        <v>-20</v>
      </c>
      <c r="E57" s="42">
        <f t="shared" si="4"/>
        <v>0.984251968503937</v>
      </c>
      <c r="F57" s="42">
        <f t="shared" si="4"/>
        <v>20</v>
      </c>
      <c r="G57" s="78" t="str">
        <f t="shared" si="4"/>
        <v>※</v>
      </c>
      <c r="H57" s="78" t="str">
        <f t="shared" si="4"/>
        <v>※</v>
      </c>
      <c r="I57" s="42">
        <f t="shared" si="4"/>
        <v>3.225806451612903</v>
      </c>
      <c r="J57" s="42">
        <f t="shared" si="4"/>
        <v>0</v>
      </c>
      <c r="K57" s="42">
        <f t="shared" si="4"/>
        <v>1.3916500994035785</v>
      </c>
      <c r="L57" s="1"/>
      <c r="M57" s="1"/>
      <c r="N57" s="1"/>
      <c r="O57" s="1"/>
    </row>
    <row r="58" spans="1:15" ht="12" customHeight="1">
      <c r="A58" s="274"/>
      <c r="B58" s="30" t="s">
        <v>33</v>
      </c>
      <c r="C58" s="44">
        <f t="shared" si="4"/>
        <v>13.88888888888889</v>
      </c>
      <c r="D58" s="44">
        <f t="shared" si="4"/>
        <v>0</v>
      </c>
      <c r="E58" s="44">
        <f t="shared" si="4"/>
        <v>0.3883495145631068</v>
      </c>
      <c r="F58" s="44">
        <f t="shared" si="4"/>
        <v>33.33333333333333</v>
      </c>
      <c r="G58" s="79" t="str">
        <f t="shared" si="4"/>
        <v>※</v>
      </c>
      <c r="H58" s="79" t="str">
        <f t="shared" si="4"/>
        <v>※</v>
      </c>
      <c r="I58" s="44">
        <f t="shared" si="4"/>
        <v>8.19672131147541</v>
      </c>
      <c r="J58" s="44">
        <f t="shared" si="4"/>
        <v>9.090909090909092</v>
      </c>
      <c r="K58" s="44">
        <f t="shared" si="4"/>
        <v>0.3929273084479371</v>
      </c>
      <c r="L58" s="1"/>
      <c r="M58" s="1"/>
      <c r="N58" s="1"/>
      <c r="O58" s="1"/>
    </row>
    <row r="59" spans="1:15" ht="12">
      <c r="A59" s="26"/>
      <c r="B59" s="11"/>
      <c r="C59" s="19"/>
      <c r="D59" s="19"/>
      <c r="E59" s="19"/>
      <c r="F59" s="19"/>
      <c r="G59" s="19"/>
      <c r="H59" s="19"/>
      <c r="I59" s="19"/>
      <c r="J59" s="19"/>
      <c r="K59" s="19"/>
      <c r="L59" s="1"/>
      <c r="M59" s="1"/>
      <c r="N59" s="1"/>
      <c r="O59" s="1"/>
    </row>
    <row r="60" spans="1:15" ht="12">
      <c r="A60" s="26"/>
      <c r="B60" s="11"/>
      <c r="C60" s="19"/>
      <c r="D60" s="19"/>
      <c r="E60" s="19"/>
      <c r="F60" s="19"/>
      <c r="G60" s="19"/>
      <c r="H60" s="19"/>
      <c r="I60" s="19"/>
      <c r="J60" s="19"/>
      <c r="K60" s="19"/>
      <c r="L60" s="1"/>
      <c r="M60" s="1"/>
      <c r="N60" s="1"/>
      <c r="O60" s="1"/>
    </row>
    <row r="61" spans="1:15" ht="12">
      <c r="A61" s="26"/>
      <c r="B61" s="11"/>
      <c r="C61" s="19"/>
      <c r="D61" s="19"/>
      <c r="E61" s="19"/>
      <c r="F61" s="19"/>
      <c r="G61" s="19"/>
      <c r="H61" s="19"/>
      <c r="I61" s="19"/>
      <c r="J61" s="19"/>
      <c r="K61" s="19"/>
      <c r="L61" s="1"/>
      <c r="M61" s="1"/>
      <c r="N61" s="1"/>
      <c r="O61" s="1"/>
    </row>
    <row r="62" spans="1:15" ht="12">
      <c r="A62" s="26"/>
      <c r="B62" s="11"/>
      <c r="C62" s="19"/>
      <c r="D62" s="19"/>
      <c r="E62" s="19"/>
      <c r="F62" s="19"/>
      <c r="G62" s="19"/>
      <c r="H62" s="19"/>
      <c r="I62" s="19"/>
      <c r="J62" s="19"/>
      <c r="K62" s="19"/>
      <c r="L62" s="1"/>
      <c r="M62" s="1"/>
      <c r="N62" s="1"/>
      <c r="O62" s="1"/>
    </row>
    <row r="63" spans="1:15" ht="12">
      <c r="A63" s="26"/>
      <c r="B63" s="20"/>
      <c r="C63" s="21"/>
      <c r="D63" s="20"/>
      <c r="E63" s="20"/>
      <c r="F63" s="20"/>
      <c r="G63" s="20"/>
      <c r="H63" s="20"/>
      <c r="I63" s="20"/>
      <c r="J63" s="21"/>
      <c r="K63" s="21"/>
      <c r="L63" s="1"/>
      <c r="M63" s="1"/>
      <c r="N63" s="1"/>
      <c r="O63" s="1"/>
    </row>
    <row r="64" spans="1:15" ht="12">
      <c r="A64" s="23"/>
      <c r="B64" s="1"/>
      <c r="C64" s="2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">
      <c r="A65" s="23"/>
      <c r="B65" s="1"/>
      <c r="C65" s="2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">
      <c r="A66" s="23"/>
      <c r="B66" s="1"/>
      <c r="C66" s="2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">
      <c r="A67" s="23"/>
      <c r="B67" s="1"/>
      <c r="C67" s="2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">
      <c r="A68" s="2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">
      <c r="A69" s="2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">
      <c r="A70" s="2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">
      <c r="A71" s="2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">
      <c r="A72" s="2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">
      <c r="A73" s="2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">
      <c r="A74" s="23"/>
      <c r="B74" s="1"/>
      <c r="C74" s="2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">
      <c r="A75" s="2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">
      <c r="A76" s="2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">
      <c r="A77" s="2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">
      <c r="A78" s="2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">
      <c r="A79" s="2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">
      <c r="A80" s="2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">
      <c r="A81" s="23"/>
      <c r="B81" s="1"/>
      <c r="C81" s="2"/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</row>
    <row r="82" spans="1:15" ht="12">
      <c r="A82" s="23"/>
      <c r="B82" s="1"/>
      <c r="C82" s="22"/>
      <c r="D82" s="2"/>
      <c r="E82" s="2"/>
      <c r="F82" s="2"/>
      <c r="G82" s="1"/>
      <c r="H82" s="10"/>
      <c r="I82" s="10"/>
      <c r="J82" s="1"/>
      <c r="K82" s="1"/>
      <c r="L82" s="1"/>
      <c r="M82" s="1"/>
      <c r="N82" s="1"/>
      <c r="O82" s="1"/>
    </row>
    <row r="83" spans="1:15" ht="12">
      <c r="A83" s="23"/>
      <c r="B83" s="1"/>
      <c r="C83" s="1"/>
      <c r="D83" s="1"/>
      <c r="E83" s="1"/>
      <c r="F83" s="1"/>
      <c r="G83" s="1"/>
      <c r="H83" s="10"/>
      <c r="I83" s="10"/>
      <c r="J83" s="1"/>
      <c r="K83" s="1"/>
      <c r="L83" s="1"/>
      <c r="M83" s="1"/>
      <c r="N83" s="1"/>
      <c r="O83" s="1"/>
    </row>
    <row r="84" spans="1:15" ht="12">
      <c r="A84" s="23"/>
      <c r="B84" s="1"/>
      <c r="C84" s="1"/>
      <c r="D84" s="1"/>
      <c r="E84" s="1"/>
      <c r="F84" s="1"/>
      <c r="G84" s="1"/>
      <c r="H84" s="10"/>
      <c r="I84" s="10"/>
      <c r="J84" s="1"/>
      <c r="K84" s="1"/>
      <c r="L84" s="1"/>
      <c r="M84" s="1"/>
      <c r="N84" s="1"/>
      <c r="O84" s="1"/>
    </row>
  </sheetData>
  <mergeCells count="7">
    <mergeCell ref="I4:K4"/>
    <mergeCell ref="A1:K1"/>
    <mergeCell ref="A34:A45"/>
    <mergeCell ref="A47:A58"/>
    <mergeCell ref="C4:E4"/>
    <mergeCell ref="F4:H4"/>
    <mergeCell ref="A7:A3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4"/>
  <sheetViews>
    <sheetView zoomScale="85" zoomScaleNormal="85" workbookViewId="0" topLeftCell="A1">
      <selection activeCell="A1" sqref="A1:K1"/>
    </sheetView>
  </sheetViews>
  <sheetFormatPr defaultColWidth="9.00390625" defaultRowHeight="13.5"/>
  <cols>
    <col min="1" max="1" width="3.00390625" style="32" customWidth="1"/>
    <col min="2" max="2" width="11.625" style="31" customWidth="1"/>
    <col min="3" max="11" width="7.875" style="31" customWidth="1"/>
    <col min="12" max="16384" width="9.00390625" style="31" customWidth="1"/>
  </cols>
  <sheetData>
    <row r="1" spans="1:15" ht="13.5">
      <c r="A1" s="277" t="s">
        <v>40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1"/>
      <c r="M1" s="1"/>
      <c r="N1" s="1"/>
      <c r="O1" s="1"/>
    </row>
    <row r="2" spans="1:15" ht="12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">
      <c r="A3" s="24"/>
      <c r="B3" s="2" t="s">
        <v>0</v>
      </c>
      <c r="C3" s="2"/>
      <c r="D3" s="2"/>
      <c r="E3" s="2"/>
      <c r="F3" s="2"/>
      <c r="G3" s="2"/>
      <c r="H3" s="2"/>
      <c r="I3" s="2"/>
      <c r="J3" s="2"/>
      <c r="K3" s="69" t="s">
        <v>58</v>
      </c>
      <c r="L3" s="1"/>
      <c r="M3" s="1"/>
      <c r="N3" s="1"/>
      <c r="O3" s="1"/>
    </row>
    <row r="4" spans="1:15" ht="14.25" customHeight="1">
      <c r="A4" s="8"/>
      <c r="B4" s="3"/>
      <c r="C4" s="284" t="s">
        <v>36</v>
      </c>
      <c r="D4" s="284"/>
      <c r="E4" s="284"/>
      <c r="F4" s="284" t="s">
        <v>25</v>
      </c>
      <c r="G4" s="284"/>
      <c r="H4" s="284"/>
      <c r="I4" s="284" t="s">
        <v>26</v>
      </c>
      <c r="J4" s="284"/>
      <c r="K4" s="284"/>
      <c r="L4" s="1"/>
      <c r="M4" s="1"/>
      <c r="N4" s="1"/>
      <c r="O4" s="1"/>
    </row>
    <row r="5" spans="1:15" ht="13.5" customHeight="1">
      <c r="A5" s="25"/>
      <c r="B5" s="6" t="s">
        <v>1</v>
      </c>
      <c r="C5" s="28"/>
      <c r="D5" s="28"/>
      <c r="E5" s="28"/>
      <c r="F5" s="28"/>
      <c r="G5" s="28"/>
      <c r="H5" s="28"/>
      <c r="I5" s="28"/>
      <c r="J5" s="28"/>
      <c r="K5" s="28"/>
      <c r="L5" s="1"/>
      <c r="M5" s="1"/>
      <c r="N5" s="1"/>
      <c r="O5" s="1"/>
    </row>
    <row r="6" spans="1:15" ht="65.25" customHeight="1">
      <c r="A6" s="25"/>
      <c r="B6" s="151" t="s">
        <v>30</v>
      </c>
      <c r="C6" s="152" t="s">
        <v>37</v>
      </c>
      <c r="D6" s="152" t="s">
        <v>38</v>
      </c>
      <c r="E6" s="152" t="s">
        <v>39</v>
      </c>
      <c r="F6" s="152" t="s">
        <v>37</v>
      </c>
      <c r="G6" s="152" t="s">
        <v>38</v>
      </c>
      <c r="H6" s="152" t="s">
        <v>39</v>
      </c>
      <c r="I6" s="152" t="s">
        <v>37</v>
      </c>
      <c r="J6" s="152" t="s">
        <v>38</v>
      </c>
      <c r="K6" s="152" t="s">
        <v>39</v>
      </c>
      <c r="L6" s="1"/>
      <c r="M6" s="1"/>
      <c r="N6" s="1"/>
      <c r="O6" s="1"/>
    </row>
    <row r="7" spans="1:15" ht="12" customHeight="1">
      <c r="A7" s="278" t="s">
        <v>19</v>
      </c>
      <c r="B7" s="27" t="s">
        <v>169</v>
      </c>
      <c r="C7" s="61">
        <v>47</v>
      </c>
      <c r="D7" s="61">
        <v>7</v>
      </c>
      <c r="E7" s="61">
        <v>278</v>
      </c>
      <c r="F7" s="61">
        <v>12</v>
      </c>
      <c r="G7" s="61">
        <v>5</v>
      </c>
      <c r="H7" s="61">
        <v>4</v>
      </c>
      <c r="I7" s="61">
        <v>35</v>
      </c>
      <c r="J7" s="61">
        <v>2</v>
      </c>
      <c r="K7" s="62">
        <v>274</v>
      </c>
      <c r="L7" s="1"/>
      <c r="M7" s="1"/>
      <c r="N7" s="1"/>
      <c r="O7" s="1"/>
    </row>
    <row r="8" spans="1:15" ht="12" customHeight="1">
      <c r="A8" s="279"/>
      <c r="B8" s="27" t="s">
        <v>2</v>
      </c>
      <c r="C8" s="61">
        <v>49</v>
      </c>
      <c r="D8" s="61">
        <v>6</v>
      </c>
      <c r="E8" s="61">
        <v>276</v>
      </c>
      <c r="F8" s="61">
        <v>12</v>
      </c>
      <c r="G8" s="61">
        <v>3</v>
      </c>
      <c r="H8" s="61">
        <v>3</v>
      </c>
      <c r="I8" s="61">
        <v>38</v>
      </c>
      <c r="J8" s="61">
        <v>3</v>
      </c>
      <c r="K8" s="62">
        <v>273</v>
      </c>
      <c r="L8" s="1"/>
      <c r="M8" s="1"/>
      <c r="N8" s="1"/>
      <c r="O8" s="1"/>
    </row>
    <row r="9" spans="1:15" ht="12" customHeight="1">
      <c r="A9" s="279"/>
      <c r="B9" s="27" t="s">
        <v>3</v>
      </c>
      <c r="C9" s="61">
        <v>53</v>
      </c>
      <c r="D9" s="61">
        <v>4</v>
      </c>
      <c r="E9" s="61">
        <v>278</v>
      </c>
      <c r="F9" s="61">
        <v>12</v>
      </c>
      <c r="G9" s="61">
        <v>1</v>
      </c>
      <c r="H9" s="61">
        <v>3</v>
      </c>
      <c r="I9" s="61">
        <v>41</v>
      </c>
      <c r="J9" s="61">
        <v>2</v>
      </c>
      <c r="K9" s="62">
        <v>275</v>
      </c>
      <c r="L9" s="1"/>
      <c r="M9" s="1"/>
      <c r="N9" s="1"/>
      <c r="O9" s="1"/>
    </row>
    <row r="10" spans="1:15" ht="12" customHeight="1">
      <c r="A10" s="279"/>
      <c r="B10" s="27" t="s">
        <v>4</v>
      </c>
      <c r="C10" s="61">
        <v>53</v>
      </c>
      <c r="D10" s="61">
        <v>4</v>
      </c>
      <c r="E10" s="61">
        <v>277</v>
      </c>
      <c r="F10" s="61">
        <v>12</v>
      </c>
      <c r="G10" s="61">
        <v>2</v>
      </c>
      <c r="H10" s="61">
        <v>3</v>
      </c>
      <c r="I10" s="61">
        <v>41</v>
      </c>
      <c r="J10" s="61">
        <v>3</v>
      </c>
      <c r="K10" s="62">
        <v>275</v>
      </c>
      <c r="L10" s="1"/>
      <c r="M10" s="1"/>
      <c r="N10" s="1"/>
      <c r="O10" s="1"/>
    </row>
    <row r="11" spans="1:15" ht="12" customHeight="1">
      <c r="A11" s="279"/>
      <c r="B11" s="27" t="s">
        <v>5</v>
      </c>
      <c r="C11" s="61">
        <v>63</v>
      </c>
      <c r="D11" s="61">
        <v>5</v>
      </c>
      <c r="E11" s="61">
        <v>274</v>
      </c>
      <c r="F11" s="61">
        <v>15</v>
      </c>
      <c r="G11" s="61">
        <v>2</v>
      </c>
      <c r="H11" s="61">
        <v>3</v>
      </c>
      <c r="I11" s="61">
        <v>47</v>
      </c>
      <c r="J11" s="61">
        <v>3</v>
      </c>
      <c r="K11" s="62">
        <v>271</v>
      </c>
      <c r="L11" s="1"/>
      <c r="M11" s="1"/>
      <c r="N11" s="1"/>
      <c r="O11" s="1"/>
    </row>
    <row r="12" spans="1:15" ht="12" customHeight="1">
      <c r="A12" s="279"/>
      <c r="B12" s="27" t="s">
        <v>6</v>
      </c>
      <c r="C12" s="61">
        <v>63</v>
      </c>
      <c r="D12" s="61">
        <v>4</v>
      </c>
      <c r="E12" s="61">
        <v>277</v>
      </c>
      <c r="F12" s="61">
        <v>19</v>
      </c>
      <c r="G12" s="61">
        <v>2</v>
      </c>
      <c r="H12" s="61">
        <v>4</v>
      </c>
      <c r="I12" s="61">
        <v>45</v>
      </c>
      <c r="J12" s="61">
        <v>3</v>
      </c>
      <c r="K12" s="62">
        <v>274</v>
      </c>
      <c r="L12" s="1"/>
      <c r="M12" s="1"/>
      <c r="N12" s="1"/>
      <c r="O12" s="1"/>
    </row>
    <row r="13" spans="1:15" ht="12" customHeight="1">
      <c r="A13" s="279"/>
      <c r="B13" s="27" t="s">
        <v>7</v>
      </c>
      <c r="C13" s="61">
        <v>60</v>
      </c>
      <c r="D13" s="61">
        <v>6</v>
      </c>
      <c r="E13" s="61">
        <v>276</v>
      </c>
      <c r="F13" s="61">
        <v>17</v>
      </c>
      <c r="G13" s="61">
        <v>3</v>
      </c>
      <c r="H13" s="61">
        <v>3</v>
      </c>
      <c r="I13" s="61">
        <v>43</v>
      </c>
      <c r="J13" s="61">
        <v>3</v>
      </c>
      <c r="K13" s="62">
        <v>273</v>
      </c>
      <c r="L13" s="1"/>
      <c r="M13" s="1"/>
      <c r="N13" s="1"/>
      <c r="O13" s="1"/>
    </row>
    <row r="14" spans="1:15" ht="12" customHeight="1">
      <c r="A14" s="279"/>
      <c r="B14" s="27" t="s">
        <v>8</v>
      </c>
      <c r="C14" s="61">
        <v>53</v>
      </c>
      <c r="D14" s="61">
        <v>6</v>
      </c>
      <c r="E14" s="61">
        <v>285</v>
      </c>
      <c r="F14" s="61">
        <v>12</v>
      </c>
      <c r="G14" s="61">
        <v>2</v>
      </c>
      <c r="H14" s="61">
        <v>4</v>
      </c>
      <c r="I14" s="61">
        <v>41</v>
      </c>
      <c r="J14" s="61">
        <v>4</v>
      </c>
      <c r="K14" s="62">
        <v>281</v>
      </c>
      <c r="L14" s="1"/>
      <c r="M14" s="1"/>
      <c r="N14" s="1"/>
      <c r="O14" s="1"/>
    </row>
    <row r="15" spans="1:15" ht="12" customHeight="1">
      <c r="A15" s="279"/>
      <c r="B15" s="27" t="s">
        <v>9</v>
      </c>
      <c r="C15" s="6">
        <v>54</v>
      </c>
      <c r="D15" s="6">
        <v>4</v>
      </c>
      <c r="E15" s="6">
        <v>285</v>
      </c>
      <c r="F15" s="6">
        <v>13</v>
      </c>
      <c r="G15" s="6">
        <v>0</v>
      </c>
      <c r="H15" s="6">
        <v>4</v>
      </c>
      <c r="I15" s="6">
        <v>41</v>
      </c>
      <c r="J15" s="61">
        <v>4</v>
      </c>
      <c r="K15" s="62">
        <v>281</v>
      </c>
      <c r="L15" s="1"/>
      <c r="M15" s="1"/>
      <c r="N15" s="1"/>
      <c r="O15" s="1"/>
    </row>
    <row r="16" spans="1:15" ht="12" customHeight="1">
      <c r="A16" s="279"/>
      <c r="B16" s="27" t="s">
        <v>10</v>
      </c>
      <c r="C16" s="6">
        <v>55</v>
      </c>
      <c r="D16" s="6">
        <v>6</v>
      </c>
      <c r="E16" s="6">
        <v>285</v>
      </c>
      <c r="F16" s="6">
        <v>12</v>
      </c>
      <c r="G16" s="6">
        <v>1</v>
      </c>
      <c r="H16" s="6">
        <v>4</v>
      </c>
      <c r="I16" s="6">
        <v>43</v>
      </c>
      <c r="J16" s="61">
        <v>5</v>
      </c>
      <c r="K16" s="62">
        <v>281</v>
      </c>
      <c r="L16" s="1"/>
      <c r="M16" s="1"/>
      <c r="N16" s="1"/>
      <c r="O16" s="1"/>
    </row>
    <row r="17" spans="1:15" ht="12" customHeight="1">
      <c r="A17" s="279"/>
      <c r="B17" s="27" t="s">
        <v>11</v>
      </c>
      <c r="C17" s="6">
        <v>52</v>
      </c>
      <c r="D17" s="6">
        <v>6</v>
      </c>
      <c r="E17" s="6">
        <v>282</v>
      </c>
      <c r="F17" s="6">
        <v>10</v>
      </c>
      <c r="G17" s="6">
        <v>2</v>
      </c>
      <c r="H17" s="6">
        <v>4</v>
      </c>
      <c r="I17" s="6">
        <v>42</v>
      </c>
      <c r="J17" s="61">
        <v>3</v>
      </c>
      <c r="K17" s="62">
        <v>278</v>
      </c>
      <c r="L17" s="1"/>
      <c r="M17" s="1"/>
      <c r="N17" s="1"/>
      <c r="O17" s="1"/>
    </row>
    <row r="18" spans="1:15" ht="12" customHeight="1">
      <c r="A18" s="279"/>
      <c r="B18" s="30" t="s">
        <v>170</v>
      </c>
      <c r="C18" s="136">
        <v>52</v>
      </c>
      <c r="D18" s="136">
        <v>7</v>
      </c>
      <c r="E18" s="136">
        <v>281</v>
      </c>
      <c r="F18" s="136">
        <v>11</v>
      </c>
      <c r="G18" s="136">
        <v>3</v>
      </c>
      <c r="H18" s="136">
        <v>4</v>
      </c>
      <c r="I18" s="136">
        <v>42</v>
      </c>
      <c r="J18" s="63">
        <v>3</v>
      </c>
      <c r="K18" s="64">
        <v>278</v>
      </c>
      <c r="L18" s="1"/>
      <c r="M18" s="1"/>
      <c r="N18" s="1"/>
      <c r="O18" s="1"/>
    </row>
    <row r="19" spans="1:15" ht="12" customHeight="1">
      <c r="A19" s="279"/>
      <c r="B19" s="27" t="s">
        <v>171</v>
      </c>
      <c r="C19" s="61">
        <v>53</v>
      </c>
      <c r="D19" s="61">
        <v>5</v>
      </c>
      <c r="E19" s="61">
        <v>281</v>
      </c>
      <c r="F19" s="61">
        <v>12</v>
      </c>
      <c r="G19" s="61">
        <v>3</v>
      </c>
      <c r="H19" s="61">
        <v>3</v>
      </c>
      <c r="I19" s="61">
        <v>41</v>
      </c>
      <c r="J19" s="61">
        <v>2</v>
      </c>
      <c r="K19" s="62">
        <v>278</v>
      </c>
      <c r="L19" s="9"/>
      <c r="M19" s="10"/>
      <c r="N19" s="10"/>
      <c r="O19" s="10"/>
    </row>
    <row r="20" spans="1:15" ht="12" customHeight="1">
      <c r="A20" s="279"/>
      <c r="B20" s="27" t="s">
        <v>2</v>
      </c>
      <c r="C20" s="61">
        <v>54</v>
      </c>
      <c r="D20" s="61">
        <v>4</v>
      </c>
      <c r="E20" s="61">
        <v>277</v>
      </c>
      <c r="F20" s="61">
        <v>16</v>
      </c>
      <c r="G20" s="61">
        <v>1</v>
      </c>
      <c r="H20" s="61">
        <v>2</v>
      </c>
      <c r="I20" s="61">
        <v>38</v>
      </c>
      <c r="J20" s="61">
        <v>3</v>
      </c>
      <c r="K20" s="62">
        <v>275</v>
      </c>
      <c r="L20" s="9"/>
      <c r="M20" s="10"/>
      <c r="N20" s="10"/>
      <c r="O20" s="10"/>
    </row>
    <row r="21" spans="1:15" ht="12" customHeight="1">
      <c r="A21" s="279"/>
      <c r="B21" s="27" t="s">
        <v>3</v>
      </c>
      <c r="C21" s="61">
        <v>56</v>
      </c>
      <c r="D21" s="61">
        <v>3</v>
      </c>
      <c r="E21" s="61">
        <v>281</v>
      </c>
      <c r="F21" s="61">
        <v>15</v>
      </c>
      <c r="G21" s="61">
        <v>1</v>
      </c>
      <c r="H21" s="61">
        <v>3</v>
      </c>
      <c r="I21" s="61">
        <v>41</v>
      </c>
      <c r="J21" s="61">
        <v>2</v>
      </c>
      <c r="K21" s="62">
        <v>277</v>
      </c>
      <c r="L21" s="9"/>
      <c r="M21" s="10"/>
      <c r="N21" s="10"/>
      <c r="O21" s="10"/>
    </row>
    <row r="22" spans="1:15" ht="12" customHeight="1">
      <c r="A22" s="279"/>
      <c r="B22" s="27" t="s">
        <v>4</v>
      </c>
      <c r="C22" s="61">
        <v>56</v>
      </c>
      <c r="D22" s="61">
        <v>4</v>
      </c>
      <c r="E22" s="61">
        <v>281</v>
      </c>
      <c r="F22" s="61">
        <v>13</v>
      </c>
      <c r="G22" s="61">
        <v>2</v>
      </c>
      <c r="H22" s="61">
        <v>5</v>
      </c>
      <c r="I22" s="61">
        <v>43</v>
      </c>
      <c r="J22" s="61">
        <v>2</v>
      </c>
      <c r="K22" s="62">
        <v>276</v>
      </c>
      <c r="L22" s="9"/>
      <c r="M22" s="10"/>
      <c r="N22" s="10"/>
      <c r="O22" s="10"/>
    </row>
    <row r="23" spans="1:15" ht="12" customHeight="1">
      <c r="A23" s="279"/>
      <c r="B23" s="27" t="s">
        <v>5</v>
      </c>
      <c r="C23" s="61">
        <v>63</v>
      </c>
      <c r="D23" s="61">
        <v>2</v>
      </c>
      <c r="E23" s="61">
        <v>283</v>
      </c>
      <c r="F23" s="61">
        <v>19</v>
      </c>
      <c r="G23" s="61">
        <v>2</v>
      </c>
      <c r="H23" s="61">
        <v>3</v>
      </c>
      <c r="I23" s="61">
        <v>43</v>
      </c>
      <c r="J23" s="61">
        <v>1</v>
      </c>
      <c r="K23" s="62">
        <v>280</v>
      </c>
      <c r="L23" s="9"/>
      <c r="M23" s="9"/>
      <c r="N23" s="9"/>
      <c r="O23" s="10"/>
    </row>
    <row r="24" spans="1:15" ht="12" customHeight="1">
      <c r="A24" s="279"/>
      <c r="B24" s="27" t="s">
        <v>6</v>
      </c>
      <c r="C24" s="61">
        <v>61</v>
      </c>
      <c r="D24" s="61">
        <v>3</v>
      </c>
      <c r="E24" s="61">
        <v>277</v>
      </c>
      <c r="F24" s="61">
        <v>19</v>
      </c>
      <c r="G24" s="61">
        <v>3</v>
      </c>
      <c r="H24" s="61">
        <v>1</v>
      </c>
      <c r="I24" s="61">
        <v>43</v>
      </c>
      <c r="J24" s="61">
        <v>0</v>
      </c>
      <c r="K24" s="62">
        <v>276</v>
      </c>
      <c r="L24" s="9"/>
      <c r="M24" s="10"/>
      <c r="N24" s="10"/>
      <c r="O24" s="10"/>
    </row>
    <row r="25" spans="1:15" ht="12" customHeight="1">
      <c r="A25" s="279"/>
      <c r="B25" s="27" t="s">
        <v>7</v>
      </c>
      <c r="C25" s="61">
        <v>65</v>
      </c>
      <c r="D25" s="61">
        <v>5</v>
      </c>
      <c r="E25" s="61">
        <v>274</v>
      </c>
      <c r="F25" s="61">
        <v>17</v>
      </c>
      <c r="G25" s="61">
        <v>2</v>
      </c>
      <c r="H25" s="61">
        <v>2</v>
      </c>
      <c r="I25" s="61">
        <v>48</v>
      </c>
      <c r="J25" s="61">
        <v>3</v>
      </c>
      <c r="K25" s="62">
        <v>272</v>
      </c>
      <c r="L25" s="9"/>
      <c r="M25" s="10"/>
      <c r="N25" s="10"/>
      <c r="O25" s="10"/>
    </row>
    <row r="26" spans="1:15" ht="12" customHeight="1">
      <c r="A26" s="279"/>
      <c r="B26" s="27" t="s">
        <v>8</v>
      </c>
      <c r="C26" s="61">
        <v>63</v>
      </c>
      <c r="D26" s="61">
        <v>7</v>
      </c>
      <c r="E26" s="61">
        <v>271</v>
      </c>
      <c r="F26" s="61">
        <v>15</v>
      </c>
      <c r="G26" s="61">
        <v>2</v>
      </c>
      <c r="H26" s="61">
        <v>4</v>
      </c>
      <c r="I26" s="61">
        <v>48</v>
      </c>
      <c r="J26" s="61">
        <v>5</v>
      </c>
      <c r="K26" s="62">
        <v>267</v>
      </c>
      <c r="L26" s="9"/>
      <c r="M26" s="10"/>
      <c r="N26" s="10"/>
      <c r="O26" s="10"/>
    </row>
    <row r="27" spans="1:15" ht="12" customHeight="1">
      <c r="A27" s="279"/>
      <c r="B27" s="27" t="s">
        <v>9</v>
      </c>
      <c r="C27" s="6">
        <v>54</v>
      </c>
      <c r="D27" s="6">
        <v>3</v>
      </c>
      <c r="E27" s="6">
        <v>283</v>
      </c>
      <c r="F27" s="6">
        <v>13</v>
      </c>
      <c r="G27" s="6">
        <v>1</v>
      </c>
      <c r="H27" s="6">
        <v>5</v>
      </c>
      <c r="I27" s="6">
        <v>41</v>
      </c>
      <c r="J27" s="61">
        <v>2</v>
      </c>
      <c r="K27" s="62">
        <v>278</v>
      </c>
      <c r="L27" s="9"/>
      <c r="M27" s="10"/>
      <c r="N27" s="10"/>
      <c r="O27" s="10"/>
    </row>
    <row r="28" spans="1:15" ht="12" customHeight="1">
      <c r="A28" s="279"/>
      <c r="B28" s="27" t="s">
        <v>10</v>
      </c>
      <c r="C28" s="6">
        <v>54</v>
      </c>
      <c r="D28" s="6">
        <v>4</v>
      </c>
      <c r="E28" s="6">
        <v>288</v>
      </c>
      <c r="F28" s="6">
        <v>12</v>
      </c>
      <c r="G28" s="6">
        <v>1</v>
      </c>
      <c r="H28" s="6">
        <v>4</v>
      </c>
      <c r="I28" s="6">
        <v>42</v>
      </c>
      <c r="J28" s="61">
        <v>3</v>
      </c>
      <c r="K28" s="62">
        <v>284</v>
      </c>
      <c r="L28" s="9"/>
      <c r="M28" s="10"/>
      <c r="N28" s="10"/>
      <c r="O28" s="10"/>
    </row>
    <row r="29" spans="1:15" ht="12" customHeight="1">
      <c r="A29" s="279"/>
      <c r="B29" s="27" t="s">
        <v>11</v>
      </c>
      <c r="C29" s="6">
        <v>56</v>
      </c>
      <c r="D29" s="6">
        <v>3</v>
      </c>
      <c r="E29" s="6">
        <v>284</v>
      </c>
      <c r="F29" s="6">
        <v>12</v>
      </c>
      <c r="G29" s="6">
        <v>1</v>
      </c>
      <c r="H29" s="6">
        <v>2</v>
      </c>
      <c r="I29" s="6">
        <v>44</v>
      </c>
      <c r="J29" s="61">
        <v>2</v>
      </c>
      <c r="K29" s="62">
        <v>282</v>
      </c>
      <c r="L29" s="9"/>
      <c r="M29" s="10"/>
      <c r="N29" s="10"/>
      <c r="O29" s="10"/>
    </row>
    <row r="30" spans="1:15" ht="12" customHeight="1">
      <c r="A30" s="280"/>
      <c r="B30" s="27" t="s">
        <v>170</v>
      </c>
      <c r="C30" s="6">
        <v>60</v>
      </c>
      <c r="D30" s="6">
        <v>3</v>
      </c>
      <c r="E30" s="6">
        <v>283</v>
      </c>
      <c r="F30" s="6">
        <v>15</v>
      </c>
      <c r="G30" s="6">
        <v>1</v>
      </c>
      <c r="H30" s="6">
        <v>2</v>
      </c>
      <c r="I30" s="6">
        <v>45</v>
      </c>
      <c r="J30" s="61">
        <v>2</v>
      </c>
      <c r="K30" s="62">
        <v>281</v>
      </c>
      <c r="L30" s="1"/>
      <c r="M30" s="1"/>
      <c r="N30" s="1"/>
      <c r="O30" s="1"/>
    </row>
    <row r="31" spans="1:15" ht="12" customHeight="1">
      <c r="A31" s="8"/>
      <c r="B31" s="12" t="s">
        <v>172</v>
      </c>
      <c r="C31" s="60">
        <f aca="true" t="shared" si="0" ref="C31:K31">C30-C29</f>
        <v>4</v>
      </c>
      <c r="D31" s="60">
        <f t="shared" si="0"/>
        <v>0</v>
      </c>
      <c r="E31" s="60">
        <f t="shared" si="0"/>
        <v>-1</v>
      </c>
      <c r="F31" s="60">
        <f t="shared" si="0"/>
        <v>3</v>
      </c>
      <c r="G31" s="60">
        <f t="shared" si="0"/>
        <v>0</v>
      </c>
      <c r="H31" s="60">
        <f t="shared" si="0"/>
        <v>0</v>
      </c>
      <c r="I31" s="60">
        <f t="shared" si="0"/>
        <v>1</v>
      </c>
      <c r="J31" s="60">
        <f t="shared" si="0"/>
        <v>0</v>
      </c>
      <c r="K31" s="60">
        <f t="shared" si="0"/>
        <v>-1</v>
      </c>
      <c r="L31" s="1"/>
      <c r="M31" s="1"/>
      <c r="N31" s="1"/>
      <c r="O31" s="1"/>
    </row>
    <row r="32" spans="1:15" ht="12" customHeight="1">
      <c r="A32" s="13"/>
      <c r="B32" s="14" t="s">
        <v>173</v>
      </c>
      <c r="C32" s="51">
        <f aca="true" t="shared" si="1" ref="C32:K32">IF(OR(C29=0,C29="-"),"※",C31/C29*100)</f>
        <v>7.142857142857142</v>
      </c>
      <c r="D32" s="51">
        <f t="shared" si="1"/>
        <v>0</v>
      </c>
      <c r="E32" s="51">
        <f t="shared" si="1"/>
        <v>-0.35211267605633806</v>
      </c>
      <c r="F32" s="51">
        <f t="shared" si="1"/>
        <v>25</v>
      </c>
      <c r="G32" s="51">
        <f t="shared" si="1"/>
        <v>0</v>
      </c>
      <c r="H32" s="51">
        <f t="shared" si="1"/>
        <v>0</v>
      </c>
      <c r="I32" s="51">
        <f t="shared" si="1"/>
        <v>2.272727272727273</v>
      </c>
      <c r="J32" s="51">
        <f t="shared" si="1"/>
        <v>0</v>
      </c>
      <c r="K32" s="51">
        <f t="shared" si="1"/>
        <v>-0.3546099290780142</v>
      </c>
      <c r="L32" s="1"/>
      <c r="M32" s="15"/>
      <c r="N32" s="1"/>
      <c r="O32" s="1"/>
    </row>
    <row r="33" spans="1:15" ht="12" customHeight="1">
      <c r="A33" s="12"/>
      <c r="B33" s="4"/>
      <c r="C33" s="16"/>
      <c r="D33" s="4"/>
      <c r="E33" s="4"/>
      <c r="F33" s="4"/>
      <c r="G33" s="4"/>
      <c r="H33" s="4"/>
      <c r="I33" s="4"/>
      <c r="J33" s="17"/>
      <c r="K33" s="17"/>
      <c r="L33" s="1"/>
      <c r="M33" s="1"/>
      <c r="N33" s="1"/>
      <c r="O33" s="1"/>
    </row>
    <row r="34" spans="1:15" ht="12" customHeight="1">
      <c r="A34" s="281" t="s">
        <v>20</v>
      </c>
      <c r="B34" s="29" t="s">
        <v>140</v>
      </c>
      <c r="C34" s="45">
        <f aca="true" t="shared" si="2" ref="C34:K36">IF(C19*C7&lt;&gt;0,C19-C7,"  ")</f>
        <v>6</v>
      </c>
      <c r="D34" s="45">
        <f t="shared" si="2"/>
        <v>-2</v>
      </c>
      <c r="E34" s="45">
        <f t="shared" si="2"/>
        <v>3</v>
      </c>
      <c r="F34" s="45">
        <f t="shared" si="2"/>
        <v>0</v>
      </c>
      <c r="G34" s="45">
        <f t="shared" si="2"/>
        <v>-2</v>
      </c>
      <c r="H34" s="45">
        <f t="shared" si="2"/>
        <v>-1</v>
      </c>
      <c r="I34" s="45">
        <f t="shared" si="2"/>
        <v>6</v>
      </c>
      <c r="J34" s="45">
        <f t="shared" si="2"/>
        <v>0</v>
      </c>
      <c r="K34" s="45">
        <f t="shared" si="2"/>
        <v>4</v>
      </c>
      <c r="L34" s="1"/>
      <c r="M34" s="1"/>
      <c r="N34" s="1"/>
      <c r="O34" s="1"/>
    </row>
    <row r="35" spans="1:15" ht="12" customHeight="1">
      <c r="A35" s="282"/>
      <c r="B35" s="27" t="s">
        <v>2</v>
      </c>
      <c r="C35" s="47">
        <f>IF(C20*C8&lt;&gt;0,C20-C8,"  ")</f>
        <v>5</v>
      </c>
      <c r="D35" s="47">
        <f t="shared" si="2"/>
        <v>-2</v>
      </c>
      <c r="E35" s="47">
        <f t="shared" si="2"/>
        <v>1</v>
      </c>
      <c r="F35" s="47">
        <f>IF(F20*F8&lt;&gt;0,F20-F8,"  ")</f>
        <v>4</v>
      </c>
      <c r="G35" s="47">
        <f t="shared" si="2"/>
        <v>-2</v>
      </c>
      <c r="H35" s="47">
        <f>IF(H20*H8&lt;&gt;0,H20-H8,"  ")</f>
        <v>-1</v>
      </c>
      <c r="I35" s="47">
        <f t="shared" si="2"/>
        <v>0</v>
      </c>
      <c r="J35" s="47">
        <f>IF(J20*J8&lt;&gt;0,J20-J8,"  ")</f>
        <v>0</v>
      </c>
      <c r="K35" s="47">
        <f>IF(K20*K8&lt;&gt;0,K20-K8,"  ")</f>
        <v>2</v>
      </c>
      <c r="L35" s="1"/>
      <c r="M35" s="1"/>
      <c r="N35" s="1"/>
      <c r="O35" s="1"/>
    </row>
    <row r="36" spans="1:15" ht="12" customHeight="1">
      <c r="A36" s="282" t="s">
        <v>32</v>
      </c>
      <c r="B36" s="27" t="s">
        <v>3</v>
      </c>
      <c r="C36" s="47">
        <f>IF(C21*C9&lt;&gt;0,C21-C9,"  ")</f>
        <v>3</v>
      </c>
      <c r="D36" s="47">
        <f t="shared" si="2"/>
        <v>-1</v>
      </c>
      <c r="E36" s="47">
        <f>IF(E21*E9&lt;&gt;0,E21-E9,"  ")</f>
        <v>3</v>
      </c>
      <c r="F36" s="47">
        <f t="shared" si="2"/>
        <v>3</v>
      </c>
      <c r="G36" s="47">
        <f>IF(G21*G9&lt;&gt;0,G21-G9,"  ")</f>
        <v>0</v>
      </c>
      <c r="H36" s="47">
        <f t="shared" si="2"/>
        <v>0</v>
      </c>
      <c r="I36" s="47">
        <f>IF(I21*I9&lt;&gt;0,I21-I9,"  ")</f>
        <v>0</v>
      </c>
      <c r="J36" s="47">
        <f t="shared" si="2"/>
        <v>0</v>
      </c>
      <c r="K36" s="47">
        <f>IF(K21*K9&lt;&gt;0,K21-K9,"  ")</f>
        <v>2</v>
      </c>
      <c r="L36" s="1"/>
      <c r="M36" s="1"/>
      <c r="N36" s="1"/>
      <c r="O36" s="1"/>
    </row>
    <row r="37" spans="1:15" ht="12" customHeight="1">
      <c r="A37" s="282" t="s">
        <v>13</v>
      </c>
      <c r="B37" s="27" t="s">
        <v>4</v>
      </c>
      <c r="C37" s="47">
        <f aca="true" t="shared" si="3" ref="C37:K45">SUBSTITUTE(C22,"-",0)-SUBSTITUTE(C10,"-",0)</f>
        <v>3</v>
      </c>
      <c r="D37" s="47">
        <f t="shared" si="3"/>
        <v>0</v>
      </c>
      <c r="E37" s="47">
        <f t="shared" si="3"/>
        <v>4</v>
      </c>
      <c r="F37" s="47">
        <f t="shared" si="3"/>
        <v>1</v>
      </c>
      <c r="G37" s="47">
        <f t="shared" si="3"/>
        <v>0</v>
      </c>
      <c r="H37" s="47">
        <f t="shared" si="3"/>
        <v>2</v>
      </c>
      <c r="I37" s="47">
        <f t="shared" si="3"/>
        <v>2</v>
      </c>
      <c r="J37" s="47">
        <f t="shared" si="3"/>
        <v>-1</v>
      </c>
      <c r="K37" s="47">
        <f t="shared" si="3"/>
        <v>1</v>
      </c>
      <c r="L37" s="1"/>
      <c r="M37" s="1"/>
      <c r="N37" s="1"/>
      <c r="O37" s="1"/>
    </row>
    <row r="38" spans="1:15" ht="12" customHeight="1">
      <c r="A38" s="282" t="s">
        <v>14</v>
      </c>
      <c r="B38" s="27" t="s">
        <v>5</v>
      </c>
      <c r="C38" s="47">
        <f t="shared" si="3"/>
        <v>0</v>
      </c>
      <c r="D38" s="47">
        <f t="shared" si="3"/>
        <v>-3</v>
      </c>
      <c r="E38" s="47">
        <f t="shared" si="3"/>
        <v>9</v>
      </c>
      <c r="F38" s="47">
        <f t="shared" si="3"/>
        <v>4</v>
      </c>
      <c r="G38" s="47">
        <f t="shared" si="3"/>
        <v>0</v>
      </c>
      <c r="H38" s="47">
        <f t="shared" si="3"/>
        <v>0</v>
      </c>
      <c r="I38" s="47">
        <f t="shared" si="3"/>
        <v>-4</v>
      </c>
      <c r="J38" s="47">
        <f t="shared" si="3"/>
        <v>-2</v>
      </c>
      <c r="K38" s="47">
        <f t="shared" si="3"/>
        <v>9</v>
      </c>
      <c r="L38" s="1"/>
      <c r="M38" s="1"/>
      <c r="N38" s="1"/>
      <c r="O38" s="1"/>
    </row>
    <row r="39" spans="1:15" ht="12" customHeight="1">
      <c r="A39" s="282" t="s">
        <v>15</v>
      </c>
      <c r="B39" s="27" t="s">
        <v>6</v>
      </c>
      <c r="C39" s="47">
        <f t="shared" si="3"/>
        <v>-2</v>
      </c>
      <c r="D39" s="47">
        <f t="shared" si="3"/>
        <v>-1</v>
      </c>
      <c r="E39" s="47">
        <f t="shared" si="3"/>
        <v>0</v>
      </c>
      <c r="F39" s="47">
        <f t="shared" si="3"/>
        <v>0</v>
      </c>
      <c r="G39" s="47">
        <f t="shared" si="3"/>
        <v>1</v>
      </c>
      <c r="H39" s="47">
        <f t="shared" si="3"/>
        <v>-3</v>
      </c>
      <c r="I39" s="47">
        <f t="shared" si="3"/>
        <v>-2</v>
      </c>
      <c r="J39" s="47">
        <f t="shared" si="3"/>
        <v>-3</v>
      </c>
      <c r="K39" s="47">
        <f t="shared" si="3"/>
        <v>2</v>
      </c>
      <c r="L39" s="1"/>
      <c r="M39" s="1"/>
      <c r="N39" s="1"/>
      <c r="O39" s="1"/>
    </row>
    <row r="40" spans="1:15" ht="12" customHeight="1">
      <c r="A40" s="282" t="s">
        <v>16</v>
      </c>
      <c r="B40" s="27" t="s">
        <v>7</v>
      </c>
      <c r="C40" s="47">
        <f t="shared" si="3"/>
        <v>5</v>
      </c>
      <c r="D40" s="47">
        <f t="shared" si="3"/>
        <v>-1</v>
      </c>
      <c r="E40" s="47">
        <f t="shared" si="3"/>
        <v>-2</v>
      </c>
      <c r="F40" s="47">
        <f t="shared" si="3"/>
        <v>0</v>
      </c>
      <c r="G40" s="47">
        <f t="shared" si="3"/>
        <v>-1</v>
      </c>
      <c r="H40" s="47">
        <f t="shared" si="3"/>
        <v>-1</v>
      </c>
      <c r="I40" s="47">
        <f t="shared" si="3"/>
        <v>5</v>
      </c>
      <c r="J40" s="47">
        <f t="shared" si="3"/>
        <v>0</v>
      </c>
      <c r="K40" s="47">
        <f t="shared" si="3"/>
        <v>-1</v>
      </c>
      <c r="L40" s="1"/>
      <c r="M40" s="1"/>
      <c r="N40" s="1"/>
      <c r="O40" s="1"/>
    </row>
    <row r="41" spans="1:15" ht="12" customHeight="1">
      <c r="A41" s="282" t="s">
        <v>17</v>
      </c>
      <c r="B41" s="27" t="s">
        <v>8</v>
      </c>
      <c r="C41" s="47">
        <f t="shared" si="3"/>
        <v>10</v>
      </c>
      <c r="D41" s="47">
        <f t="shared" si="3"/>
        <v>1</v>
      </c>
      <c r="E41" s="47">
        <f t="shared" si="3"/>
        <v>-14</v>
      </c>
      <c r="F41" s="47">
        <f t="shared" si="3"/>
        <v>3</v>
      </c>
      <c r="G41" s="47">
        <f t="shared" si="3"/>
        <v>0</v>
      </c>
      <c r="H41" s="47">
        <f t="shared" si="3"/>
        <v>0</v>
      </c>
      <c r="I41" s="47">
        <f t="shared" si="3"/>
        <v>7</v>
      </c>
      <c r="J41" s="47">
        <f t="shared" si="3"/>
        <v>1</v>
      </c>
      <c r="K41" s="47">
        <f t="shared" si="3"/>
        <v>-14</v>
      </c>
      <c r="L41" s="1"/>
      <c r="M41" s="1"/>
      <c r="N41" s="1"/>
      <c r="O41" s="1"/>
    </row>
    <row r="42" spans="1:15" ht="12" customHeight="1">
      <c r="A42" s="282" t="s">
        <v>18</v>
      </c>
      <c r="B42" s="27" t="s">
        <v>9</v>
      </c>
      <c r="C42" s="47">
        <f t="shared" si="3"/>
        <v>0</v>
      </c>
      <c r="D42" s="47">
        <f t="shared" si="3"/>
        <v>-1</v>
      </c>
      <c r="E42" s="47">
        <f t="shared" si="3"/>
        <v>-2</v>
      </c>
      <c r="F42" s="47">
        <f t="shared" si="3"/>
        <v>0</v>
      </c>
      <c r="G42" s="47">
        <f t="shared" si="3"/>
        <v>1</v>
      </c>
      <c r="H42" s="47">
        <f t="shared" si="3"/>
        <v>1</v>
      </c>
      <c r="I42" s="47">
        <f t="shared" si="3"/>
        <v>0</v>
      </c>
      <c r="J42" s="47">
        <f t="shared" si="3"/>
        <v>-2</v>
      </c>
      <c r="K42" s="47">
        <f t="shared" si="3"/>
        <v>-3</v>
      </c>
      <c r="L42" s="1"/>
      <c r="M42" s="1"/>
      <c r="N42" s="1"/>
      <c r="O42" s="1"/>
    </row>
    <row r="43" spans="1:15" ht="12" customHeight="1">
      <c r="A43" s="282" t="s">
        <v>12</v>
      </c>
      <c r="B43" s="27" t="s">
        <v>10</v>
      </c>
      <c r="C43" s="47">
        <f t="shared" si="3"/>
        <v>-1</v>
      </c>
      <c r="D43" s="47">
        <f t="shared" si="3"/>
        <v>-2</v>
      </c>
      <c r="E43" s="47">
        <f t="shared" si="3"/>
        <v>3</v>
      </c>
      <c r="F43" s="47">
        <f t="shared" si="3"/>
        <v>0</v>
      </c>
      <c r="G43" s="47">
        <f t="shared" si="3"/>
        <v>0</v>
      </c>
      <c r="H43" s="47">
        <f t="shared" si="3"/>
        <v>0</v>
      </c>
      <c r="I43" s="47">
        <f t="shared" si="3"/>
        <v>-1</v>
      </c>
      <c r="J43" s="47">
        <f t="shared" si="3"/>
        <v>-2</v>
      </c>
      <c r="K43" s="47">
        <f t="shared" si="3"/>
        <v>3</v>
      </c>
      <c r="L43" s="1"/>
      <c r="M43" s="1"/>
      <c r="N43" s="1"/>
      <c r="O43" s="1"/>
    </row>
    <row r="44" spans="1:15" ht="12" customHeight="1">
      <c r="A44" s="282"/>
      <c r="B44" s="27" t="s">
        <v>11</v>
      </c>
      <c r="C44" s="47">
        <f t="shared" si="3"/>
        <v>4</v>
      </c>
      <c r="D44" s="47">
        <f t="shared" si="3"/>
        <v>-3</v>
      </c>
      <c r="E44" s="47">
        <f t="shared" si="3"/>
        <v>2</v>
      </c>
      <c r="F44" s="47">
        <f t="shared" si="3"/>
        <v>2</v>
      </c>
      <c r="G44" s="47">
        <f t="shared" si="3"/>
        <v>-1</v>
      </c>
      <c r="H44" s="47">
        <f t="shared" si="3"/>
        <v>-2</v>
      </c>
      <c r="I44" s="47">
        <f t="shared" si="3"/>
        <v>2</v>
      </c>
      <c r="J44" s="47">
        <f t="shared" si="3"/>
        <v>-1</v>
      </c>
      <c r="K44" s="47">
        <f t="shared" si="3"/>
        <v>4</v>
      </c>
      <c r="L44" s="1"/>
      <c r="M44" s="1"/>
      <c r="N44" s="1"/>
      <c r="O44" s="1"/>
    </row>
    <row r="45" spans="1:15" ht="12" customHeight="1">
      <c r="A45" s="283"/>
      <c r="B45" s="30" t="s">
        <v>33</v>
      </c>
      <c r="C45" s="49">
        <f t="shared" si="3"/>
        <v>8</v>
      </c>
      <c r="D45" s="49">
        <f t="shared" si="3"/>
        <v>-4</v>
      </c>
      <c r="E45" s="49">
        <f t="shared" si="3"/>
        <v>2</v>
      </c>
      <c r="F45" s="49">
        <f t="shared" si="3"/>
        <v>4</v>
      </c>
      <c r="G45" s="49">
        <f t="shared" si="3"/>
        <v>-2</v>
      </c>
      <c r="H45" s="49">
        <f t="shared" si="3"/>
        <v>-2</v>
      </c>
      <c r="I45" s="49">
        <f t="shared" si="3"/>
        <v>3</v>
      </c>
      <c r="J45" s="49">
        <f t="shared" si="3"/>
        <v>-1</v>
      </c>
      <c r="K45" s="49">
        <f t="shared" si="3"/>
        <v>3</v>
      </c>
      <c r="L45" s="1"/>
      <c r="M45" s="1"/>
      <c r="N45" s="1"/>
      <c r="O45" s="1"/>
    </row>
    <row r="46" spans="1:15" ht="12" customHeight="1">
      <c r="A46" s="12"/>
      <c r="B46" s="4"/>
      <c r="C46" s="11"/>
      <c r="D46" s="26"/>
      <c r="E46" s="26"/>
      <c r="F46" s="26"/>
      <c r="G46" s="26"/>
      <c r="H46" s="26"/>
      <c r="I46" s="26"/>
      <c r="J46" s="26"/>
      <c r="K46" s="26"/>
      <c r="L46" s="1"/>
      <c r="M46" s="1"/>
      <c r="N46" s="1"/>
      <c r="O46" s="1"/>
    </row>
    <row r="47" spans="1:15" ht="12" customHeight="1">
      <c r="A47" s="272" t="s">
        <v>21</v>
      </c>
      <c r="B47" s="29" t="s">
        <v>140</v>
      </c>
      <c r="C47" s="40">
        <f aca="true" t="shared" si="4" ref="C47:K58">IF(C7&gt;=10,C34/C7*100,"※")</f>
        <v>12.76595744680851</v>
      </c>
      <c r="D47" s="158" t="str">
        <f t="shared" si="4"/>
        <v>※</v>
      </c>
      <c r="E47" s="40">
        <f t="shared" si="4"/>
        <v>1.079136690647482</v>
      </c>
      <c r="F47" s="40">
        <f t="shared" si="4"/>
        <v>0</v>
      </c>
      <c r="G47" s="77" t="str">
        <f t="shared" si="4"/>
        <v>※</v>
      </c>
      <c r="H47" s="77" t="str">
        <f t="shared" si="4"/>
        <v>※</v>
      </c>
      <c r="I47" s="40">
        <f t="shared" si="4"/>
        <v>17.142857142857142</v>
      </c>
      <c r="J47" s="77" t="str">
        <f t="shared" si="4"/>
        <v>※</v>
      </c>
      <c r="K47" s="40">
        <f t="shared" si="4"/>
        <v>1.4598540145985401</v>
      </c>
      <c r="L47" s="1"/>
      <c r="M47" s="1"/>
      <c r="N47" s="1"/>
      <c r="O47" s="1"/>
    </row>
    <row r="48" spans="1:15" ht="12" customHeight="1">
      <c r="A48" s="273"/>
      <c r="B48" s="27" t="s">
        <v>2</v>
      </c>
      <c r="C48" s="42">
        <f t="shared" si="4"/>
        <v>10.204081632653061</v>
      </c>
      <c r="D48" s="78" t="str">
        <f t="shared" si="4"/>
        <v>※</v>
      </c>
      <c r="E48" s="42">
        <f>IF(E8&gt;=10,E35/E8*100,"※")</f>
        <v>0.36231884057971014</v>
      </c>
      <c r="F48" s="42">
        <f>IF(F8&gt;=10,F35/F8*100,"※")</f>
        <v>33.33333333333333</v>
      </c>
      <c r="G48" s="78" t="str">
        <f t="shared" si="4"/>
        <v>※</v>
      </c>
      <c r="H48" s="78" t="str">
        <f t="shared" si="4"/>
        <v>※</v>
      </c>
      <c r="I48" s="42">
        <f>IF(I8&gt;=10,I35/I8*100,"※")</f>
        <v>0</v>
      </c>
      <c r="J48" s="78" t="str">
        <f t="shared" si="4"/>
        <v>※</v>
      </c>
      <c r="K48" s="42">
        <f>IF(K8&gt;=10,K35/K8*100,"※")</f>
        <v>0.7326007326007326</v>
      </c>
      <c r="L48" s="1"/>
      <c r="M48" s="1"/>
      <c r="N48" s="1"/>
      <c r="O48" s="1"/>
    </row>
    <row r="49" spans="1:15" ht="12" customHeight="1">
      <c r="A49" s="273" t="s">
        <v>32</v>
      </c>
      <c r="B49" s="27" t="s">
        <v>3</v>
      </c>
      <c r="C49" s="42">
        <f t="shared" si="4"/>
        <v>5.660377358490567</v>
      </c>
      <c r="D49" s="78" t="str">
        <f t="shared" si="4"/>
        <v>※</v>
      </c>
      <c r="E49" s="42">
        <f>IF(E9&gt;=10,E36/E9*100,"※")</f>
        <v>1.079136690647482</v>
      </c>
      <c r="F49" s="42">
        <f>IF(F9&gt;=10,F36/F9*100,"※")</f>
        <v>25</v>
      </c>
      <c r="G49" s="78" t="str">
        <f t="shared" si="4"/>
        <v>※</v>
      </c>
      <c r="H49" s="78" t="str">
        <f t="shared" si="4"/>
        <v>※</v>
      </c>
      <c r="I49" s="42">
        <f>IF(I9&gt;=10,I36/I9*100,"※")</f>
        <v>0</v>
      </c>
      <c r="J49" s="78" t="str">
        <f t="shared" si="4"/>
        <v>※</v>
      </c>
      <c r="K49" s="42">
        <f>IF(K9&gt;=10,K36/K9*100,"※")</f>
        <v>0.7272727272727273</v>
      </c>
      <c r="L49" s="1"/>
      <c r="M49" s="1"/>
      <c r="N49" s="1"/>
      <c r="O49" s="1"/>
    </row>
    <row r="50" spans="1:15" ht="12" customHeight="1">
      <c r="A50" s="273" t="s">
        <v>13</v>
      </c>
      <c r="B50" s="27" t="s">
        <v>4</v>
      </c>
      <c r="C50" s="42">
        <f t="shared" si="4"/>
        <v>5.660377358490567</v>
      </c>
      <c r="D50" s="78" t="str">
        <f t="shared" si="4"/>
        <v>※</v>
      </c>
      <c r="E50" s="42">
        <f t="shared" si="4"/>
        <v>1.444043321299639</v>
      </c>
      <c r="F50" s="42">
        <f t="shared" si="4"/>
        <v>8.333333333333332</v>
      </c>
      <c r="G50" s="78" t="str">
        <f t="shared" si="4"/>
        <v>※</v>
      </c>
      <c r="H50" s="78" t="str">
        <f t="shared" si="4"/>
        <v>※</v>
      </c>
      <c r="I50" s="42">
        <f t="shared" si="4"/>
        <v>4.878048780487805</v>
      </c>
      <c r="J50" s="78" t="str">
        <f t="shared" si="4"/>
        <v>※</v>
      </c>
      <c r="K50" s="42">
        <f t="shared" si="4"/>
        <v>0.36363636363636365</v>
      </c>
      <c r="L50" s="1"/>
      <c r="M50" s="1"/>
      <c r="N50" s="1"/>
      <c r="O50" s="1"/>
    </row>
    <row r="51" spans="1:15" ht="12" customHeight="1">
      <c r="A51" s="273" t="s">
        <v>14</v>
      </c>
      <c r="B51" s="27" t="s">
        <v>5</v>
      </c>
      <c r="C51" s="42">
        <f t="shared" si="4"/>
        <v>0</v>
      </c>
      <c r="D51" s="78" t="str">
        <f t="shared" si="4"/>
        <v>※</v>
      </c>
      <c r="E51" s="42">
        <f t="shared" si="4"/>
        <v>3.2846715328467155</v>
      </c>
      <c r="F51" s="42">
        <f t="shared" si="4"/>
        <v>26.666666666666668</v>
      </c>
      <c r="G51" s="78" t="str">
        <f t="shared" si="4"/>
        <v>※</v>
      </c>
      <c r="H51" s="78" t="str">
        <f t="shared" si="4"/>
        <v>※</v>
      </c>
      <c r="I51" s="42">
        <f t="shared" si="4"/>
        <v>-8.51063829787234</v>
      </c>
      <c r="J51" s="78" t="str">
        <f t="shared" si="4"/>
        <v>※</v>
      </c>
      <c r="K51" s="42">
        <f t="shared" si="4"/>
        <v>3.3210332103321036</v>
      </c>
      <c r="L51" s="1"/>
      <c r="M51" s="1"/>
      <c r="N51" s="1"/>
      <c r="O51" s="1"/>
    </row>
    <row r="52" spans="1:15" ht="12" customHeight="1">
      <c r="A52" s="273" t="s">
        <v>15</v>
      </c>
      <c r="B52" s="27" t="s">
        <v>6</v>
      </c>
      <c r="C52" s="42">
        <f t="shared" si="4"/>
        <v>-3.1746031746031744</v>
      </c>
      <c r="D52" s="78" t="str">
        <f t="shared" si="4"/>
        <v>※</v>
      </c>
      <c r="E52" s="42">
        <f t="shared" si="4"/>
        <v>0</v>
      </c>
      <c r="F52" s="42">
        <f t="shared" si="4"/>
        <v>0</v>
      </c>
      <c r="G52" s="78" t="str">
        <f t="shared" si="4"/>
        <v>※</v>
      </c>
      <c r="H52" s="78" t="str">
        <f t="shared" si="4"/>
        <v>※</v>
      </c>
      <c r="I52" s="42">
        <f t="shared" si="4"/>
        <v>-4.444444444444445</v>
      </c>
      <c r="J52" s="78" t="str">
        <f t="shared" si="4"/>
        <v>※</v>
      </c>
      <c r="K52" s="42">
        <f t="shared" si="4"/>
        <v>0.7299270072992701</v>
      </c>
      <c r="L52" s="1"/>
      <c r="M52" s="1"/>
      <c r="N52" s="1"/>
      <c r="O52" s="1"/>
    </row>
    <row r="53" spans="1:15" ht="12" customHeight="1">
      <c r="A53" s="273" t="s">
        <v>16</v>
      </c>
      <c r="B53" s="27" t="s">
        <v>7</v>
      </c>
      <c r="C53" s="42">
        <f t="shared" si="4"/>
        <v>8.333333333333332</v>
      </c>
      <c r="D53" s="78" t="str">
        <f t="shared" si="4"/>
        <v>※</v>
      </c>
      <c r="E53" s="42">
        <f t="shared" si="4"/>
        <v>-0.7246376811594203</v>
      </c>
      <c r="F53" s="42">
        <f t="shared" si="4"/>
        <v>0</v>
      </c>
      <c r="G53" s="78" t="str">
        <f t="shared" si="4"/>
        <v>※</v>
      </c>
      <c r="H53" s="78" t="str">
        <f t="shared" si="4"/>
        <v>※</v>
      </c>
      <c r="I53" s="42">
        <f t="shared" si="4"/>
        <v>11.627906976744185</v>
      </c>
      <c r="J53" s="78" t="str">
        <f t="shared" si="4"/>
        <v>※</v>
      </c>
      <c r="K53" s="42">
        <f t="shared" si="4"/>
        <v>-0.3663003663003663</v>
      </c>
      <c r="L53" s="1"/>
      <c r="M53" s="1"/>
      <c r="N53" s="1"/>
      <c r="O53" s="1"/>
    </row>
    <row r="54" spans="1:15" ht="12" customHeight="1">
      <c r="A54" s="273" t="s">
        <v>17</v>
      </c>
      <c r="B54" s="27" t="s">
        <v>8</v>
      </c>
      <c r="C54" s="42">
        <f t="shared" si="4"/>
        <v>18.867924528301888</v>
      </c>
      <c r="D54" s="78" t="str">
        <f t="shared" si="4"/>
        <v>※</v>
      </c>
      <c r="E54" s="42">
        <f t="shared" si="4"/>
        <v>-4.912280701754386</v>
      </c>
      <c r="F54" s="42">
        <f t="shared" si="4"/>
        <v>25</v>
      </c>
      <c r="G54" s="78" t="str">
        <f t="shared" si="4"/>
        <v>※</v>
      </c>
      <c r="H54" s="78" t="str">
        <f t="shared" si="4"/>
        <v>※</v>
      </c>
      <c r="I54" s="42">
        <f t="shared" si="4"/>
        <v>17.073170731707318</v>
      </c>
      <c r="J54" s="78" t="str">
        <f t="shared" si="4"/>
        <v>※</v>
      </c>
      <c r="K54" s="42">
        <f t="shared" si="4"/>
        <v>-4.98220640569395</v>
      </c>
      <c r="L54" s="1"/>
      <c r="M54" s="1"/>
      <c r="N54" s="1"/>
      <c r="O54" s="1"/>
    </row>
    <row r="55" spans="1:15" ht="12" customHeight="1">
      <c r="A55" s="273" t="s">
        <v>18</v>
      </c>
      <c r="B55" s="27" t="s">
        <v>9</v>
      </c>
      <c r="C55" s="42">
        <f t="shared" si="4"/>
        <v>0</v>
      </c>
      <c r="D55" s="78" t="str">
        <f t="shared" si="4"/>
        <v>※</v>
      </c>
      <c r="E55" s="42">
        <f t="shared" si="4"/>
        <v>-0.7017543859649122</v>
      </c>
      <c r="F55" s="42">
        <f t="shared" si="4"/>
        <v>0</v>
      </c>
      <c r="G55" s="78" t="str">
        <f t="shared" si="4"/>
        <v>※</v>
      </c>
      <c r="H55" s="78" t="str">
        <f t="shared" si="4"/>
        <v>※</v>
      </c>
      <c r="I55" s="42">
        <f t="shared" si="4"/>
        <v>0</v>
      </c>
      <c r="J55" s="78" t="str">
        <f t="shared" si="4"/>
        <v>※</v>
      </c>
      <c r="K55" s="42">
        <f t="shared" si="4"/>
        <v>-1.0676156583629894</v>
      </c>
      <c r="L55" s="1"/>
      <c r="M55" s="1"/>
      <c r="N55" s="1"/>
      <c r="O55" s="1"/>
    </row>
    <row r="56" spans="1:15" ht="12" customHeight="1">
      <c r="A56" s="273" t="s">
        <v>12</v>
      </c>
      <c r="B56" s="27" t="s">
        <v>10</v>
      </c>
      <c r="C56" s="42">
        <f t="shared" si="4"/>
        <v>-1.8181818181818181</v>
      </c>
      <c r="D56" s="78" t="str">
        <f t="shared" si="4"/>
        <v>※</v>
      </c>
      <c r="E56" s="42">
        <f t="shared" si="4"/>
        <v>1.0526315789473684</v>
      </c>
      <c r="F56" s="42">
        <f t="shared" si="4"/>
        <v>0</v>
      </c>
      <c r="G56" s="78" t="str">
        <f t="shared" si="4"/>
        <v>※</v>
      </c>
      <c r="H56" s="78" t="str">
        <f t="shared" si="4"/>
        <v>※</v>
      </c>
      <c r="I56" s="42">
        <f t="shared" si="4"/>
        <v>-2.3255813953488373</v>
      </c>
      <c r="J56" s="78" t="str">
        <f t="shared" si="4"/>
        <v>※</v>
      </c>
      <c r="K56" s="42">
        <f t="shared" si="4"/>
        <v>1.0676156583629894</v>
      </c>
      <c r="L56" s="1"/>
      <c r="M56" s="1"/>
      <c r="N56" s="1"/>
      <c r="O56" s="1"/>
    </row>
    <row r="57" spans="1:15" ht="12" customHeight="1">
      <c r="A57" s="273"/>
      <c r="B57" s="27" t="s">
        <v>11</v>
      </c>
      <c r="C57" s="42">
        <f t="shared" si="4"/>
        <v>7.6923076923076925</v>
      </c>
      <c r="D57" s="78" t="str">
        <f t="shared" si="4"/>
        <v>※</v>
      </c>
      <c r="E57" s="42">
        <f t="shared" si="4"/>
        <v>0.7092198581560284</v>
      </c>
      <c r="F57" s="42">
        <f t="shared" si="4"/>
        <v>20</v>
      </c>
      <c r="G57" s="78" t="str">
        <f t="shared" si="4"/>
        <v>※</v>
      </c>
      <c r="H57" s="78" t="str">
        <f t="shared" si="4"/>
        <v>※</v>
      </c>
      <c r="I57" s="42">
        <f t="shared" si="4"/>
        <v>4.761904761904762</v>
      </c>
      <c r="J57" s="78" t="str">
        <f t="shared" si="4"/>
        <v>※</v>
      </c>
      <c r="K57" s="42">
        <f t="shared" si="4"/>
        <v>1.4388489208633095</v>
      </c>
      <c r="L57" s="1"/>
      <c r="M57" s="1"/>
      <c r="N57" s="1"/>
      <c r="O57" s="1"/>
    </row>
    <row r="58" spans="1:15" ht="12" customHeight="1">
      <c r="A58" s="274"/>
      <c r="B58" s="30" t="s">
        <v>33</v>
      </c>
      <c r="C58" s="44">
        <f t="shared" si="4"/>
        <v>15.384615384615385</v>
      </c>
      <c r="D58" s="79" t="str">
        <f t="shared" si="4"/>
        <v>※</v>
      </c>
      <c r="E58" s="44">
        <f t="shared" si="4"/>
        <v>0.7117437722419928</v>
      </c>
      <c r="F58" s="44">
        <f t="shared" si="4"/>
        <v>36.36363636363637</v>
      </c>
      <c r="G58" s="79" t="str">
        <f t="shared" si="4"/>
        <v>※</v>
      </c>
      <c r="H58" s="79" t="str">
        <f t="shared" si="4"/>
        <v>※</v>
      </c>
      <c r="I58" s="44">
        <f t="shared" si="4"/>
        <v>7.142857142857142</v>
      </c>
      <c r="J58" s="79" t="str">
        <f t="shared" si="4"/>
        <v>※</v>
      </c>
      <c r="K58" s="44">
        <f t="shared" si="4"/>
        <v>1.079136690647482</v>
      </c>
      <c r="L58" s="1"/>
      <c r="M58" s="1"/>
      <c r="N58" s="1"/>
      <c r="O58" s="1"/>
    </row>
    <row r="59" spans="1:15" ht="12">
      <c r="A59" s="26"/>
      <c r="B59" s="11"/>
      <c r="C59" s="19"/>
      <c r="D59" s="19"/>
      <c r="E59" s="19"/>
      <c r="F59" s="19"/>
      <c r="G59" s="80"/>
      <c r="H59" s="80"/>
      <c r="I59" s="19"/>
      <c r="J59" s="19"/>
      <c r="K59" s="19"/>
      <c r="L59" s="1"/>
      <c r="M59" s="1"/>
      <c r="N59" s="1"/>
      <c r="O59" s="1"/>
    </row>
    <row r="60" spans="1:15" ht="12">
      <c r="A60" s="26"/>
      <c r="B60" s="11"/>
      <c r="C60" s="19"/>
      <c r="D60" s="19"/>
      <c r="E60" s="19"/>
      <c r="F60" s="19"/>
      <c r="G60" s="19"/>
      <c r="H60" s="19"/>
      <c r="I60" s="19"/>
      <c r="J60" s="19"/>
      <c r="K60" s="19"/>
      <c r="L60" s="1"/>
      <c r="M60" s="1"/>
      <c r="N60" s="1"/>
      <c r="O60" s="1"/>
    </row>
    <row r="61" spans="1:15" ht="12">
      <c r="A61" s="26"/>
      <c r="B61" s="11"/>
      <c r="C61" s="19"/>
      <c r="D61" s="19"/>
      <c r="E61" s="19"/>
      <c r="F61" s="19"/>
      <c r="G61" s="19"/>
      <c r="H61" s="19"/>
      <c r="I61" s="19"/>
      <c r="J61" s="19"/>
      <c r="K61" s="19"/>
      <c r="L61" s="1"/>
      <c r="M61" s="1"/>
      <c r="N61" s="1"/>
      <c r="O61" s="1"/>
    </row>
    <row r="62" spans="1:15" ht="12">
      <c r="A62" s="26"/>
      <c r="B62" s="11"/>
      <c r="C62" s="19"/>
      <c r="D62" s="19"/>
      <c r="E62" s="19"/>
      <c r="F62" s="19"/>
      <c r="G62" s="19"/>
      <c r="H62" s="19"/>
      <c r="I62" s="19"/>
      <c r="J62" s="19"/>
      <c r="K62" s="19"/>
      <c r="L62" s="1"/>
      <c r="M62" s="1"/>
      <c r="N62" s="1"/>
      <c r="O62" s="1"/>
    </row>
    <row r="63" spans="1:15" ht="12">
      <c r="A63" s="26"/>
      <c r="B63" s="20"/>
      <c r="C63" s="21"/>
      <c r="D63" s="20"/>
      <c r="E63" s="20"/>
      <c r="F63" s="20"/>
      <c r="G63" s="20"/>
      <c r="H63" s="20"/>
      <c r="I63" s="20"/>
      <c r="J63" s="21"/>
      <c r="K63" s="21"/>
      <c r="L63" s="1"/>
      <c r="M63" s="1"/>
      <c r="N63" s="1"/>
      <c r="O63" s="1"/>
    </row>
    <row r="64" spans="1:15" ht="12">
      <c r="A64" s="23"/>
      <c r="B64" s="1"/>
      <c r="C64" s="2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">
      <c r="A65" s="23"/>
      <c r="B65" s="1"/>
      <c r="C65" s="2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">
      <c r="A66" s="23"/>
      <c r="B66" s="1"/>
      <c r="C66" s="2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">
      <c r="A67" s="23"/>
      <c r="B67" s="1"/>
      <c r="C67" s="2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">
      <c r="A68" s="2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">
      <c r="A69" s="2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">
      <c r="A70" s="2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">
      <c r="A71" s="2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">
      <c r="A72" s="2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">
      <c r="A73" s="2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">
      <c r="A74" s="23"/>
      <c r="B74" s="1"/>
      <c r="C74" s="2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">
      <c r="A75" s="2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">
      <c r="A76" s="2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">
      <c r="A77" s="2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">
      <c r="A78" s="2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">
      <c r="A79" s="2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">
      <c r="A80" s="2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">
      <c r="A81" s="23"/>
      <c r="B81" s="1"/>
      <c r="C81" s="2"/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</row>
    <row r="82" spans="1:15" ht="12">
      <c r="A82" s="23"/>
      <c r="B82" s="1"/>
      <c r="C82" s="22"/>
      <c r="D82" s="2"/>
      <c r="E82" s="2"/>
      <c r="F82" s="2"/>
      <c r="G82" s="1"/>
      <c r="H82" s="10"/>
      <c r="I82" s="10"/>
      <c r="J82" s="1"/>
      <c r="K82" s="1"/>
      <c r="L82" s="1"/>
      <c r="M82" s="1"/>
      <c r="N82" s="1"/>
      <c r="O82" s="1"/>
    </row>
    <row r="83" spans="1:15" ht="12">
      <c r="A83" s="23"/>
      <c r="B83" s="1"/>
      <c r="C83" s="1"/>
      <c r="D83" s="1"/>
      <c r="E83" s="1"/>
      <c r="F83" s="1"/>
      <c r="G83" s="1"/>
      <c r="H83" s="10"/>
      <c r="I83" s="10"/>
      <c r="J83" s="1"/>
      <c r="K83" s="1"/>
      <c r="L83" s="1"/>
      <c r="M83" s="1"/>
      <c r="N83" s="1"/>
      <c r="O83" s="1"/>
    </row>
    <row r="84" spans="1:15" ht="12">
      <c r="A84" s="23"/>
      <c r="B84" s="1"/>
      <c r="C84" s="1"/>
      <c r="D84" s="1"/>
      <c r="E84" s="1"/>
      <c r="F84" s="1"/>
      <c r="G84" s="1"/>
      <c r="H84" s="10"/>
      <c r="I84" s="10"/>
      <c r="J84" s="1"/>
      <c r="K84" s="1"/>
      <c r="L84" s="1"/>
      <c r="M84" s="1"/>
      <c r="N84" s="1"/>
      <c r="O84" s="1"/>
    </row>
  </sheetData>
  <mergeCells count="7">
    <mergeCell ref="A1:K1"/>
    <mergeCell ref="I4:K4"/>
    <mergeCell ref="A34:A45"/>
    <mergeCell ref="A47:A58"/>
    <mergeCell ref="C4:E4"/>
    <mergeCell ref="F4:H4"/>
    <mergeCell ref="A7:A3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4"/>
  <sheetViews>
    <sheetView zoomScale="85" zoomScaleNormal="85" workbookViewId="0" topLeftCell="A1">
      <selection activeCell="A1" sqref="A1:K1"/>
    </sheetView>
  </sheetViews>
  <sheetFormatPr defaultColWidth="9.00390625" defaultRowHeight="13.5"/>
  <cols>
    <col min="1" max="1" width="3.00390625" style="32" customWidth="1"/>
    <col min="2" max="2" width="11.625" style="31" customWidth="1"/>
    <col min="3" max="11" width="7.875" style="31" customWidth="1"/>
    <col min="12" max="16384" width="9.00390625" style="31" customWidth="1"/>
  </cols>
  <sheetData>
    <row r="1" spans="1:15" ht="13.5">
      <c r="A1" s="277" t="s">
        <v>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1"/>
      <c r="M1" s="1"/>
      <c r="N1" s="1"/>
      <c r="O1" s="1"/>
    </row>
    <row r="2" spans="1:15" ht="12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">
      <c r="A3" s="24"/>
      <c r="B3" s="2" t="s">
        <v>0</v>
      </c>
      <c r="C3" s="2"/>
      <c r="D3" s="2"/>
      <c r="E3" s="2"/>
      <c r="F3" s="2"/>
      <c r="G3" s="2"/>
      <c r="H3" s="2"/>
      <c r="I3" s="2"/>
      <c r="J3" s="2"/>
      <c r="K3" s="69" t="s">
        <v>58</v>
      </c>
      <c r="L3" s="1"/>
      <c r="M3" s="1"/>
      <c r="N3" s="1"/>
      <c r="O3" s="1"/>
    </row>
    <row r="4" spans="1:15" ht="14.25" customHeight="1">
      <c r="A4" s="8"/>
      <c r="B4" s="3"/>
      <c r="C4" s="284" t="s">
        <v>36</v>
      </c>
      <c r="D4" s="284"/>
      <c r="E4" s="284"/>
      <c r="F4" s="284" t="s">
        <v>25</v>
      </c>
      <c r="G4" s="284"/>
      <c r="H4" s="284"/>
      <c r="I4" s="284" t="s">
        <v>26</v>
      </c>
      <c r="J4" s="284"/>
      <c r="K4" s="284"/>
      <c r="L4" s="1"/>
      <c r="M4" s="1"/>
      <c r="N4" s="1"/>
      <c r="O4" s="1"/>
    </row>
    <row r="5" spans="1:15" ht="13.5" customHeight="1">
      <c r="A5" s="25"/>
      <c r="B5" s="6" t="s">
        <v>1</v>
      </c>
      <c r="C5" s="28"/>
      <c r="D5" s="28"/>
      <c r="E5" s="28"/>
      <c r="F5" s="28"/>
      <c r="G5" s="28"/>
      <c r="H5" s="28"/>
      <c r="I5" s="28"/>
      <c r="J5" s="28"/>
      <c r="K5" s="28"/>
      <c r="L5" s="1"/>
      <c r="M5" s="1"/>
      <c r="N5" s="1"/>
      <c r="O5" s="1"/>
    </row>
    <row r="6" spans="1:15" ht="65.25" customHeight="1">
      <c r="A6" s="25"/>
      <c r="B6" s="151" t="s">
        <v>30</v>
      </c>
      <c r="C6" s="152" t="s">
        <v>37</v>
      </c>
      <c r="D6" s="152" t="s">
        <v>38</v>
      </c>
      <c r="E6" s="152" t="s">
        <v>39</v>
      </c>
      <c r="F6" s="152" t="s">
        <v>37</v>
      </c>
      <c r="G6" s="152" t="s">
        <v>38</v>
      </c>
      <c r="H6" s="152" t="s">
        <v>39</v>
      </c>
      <c r="I6" s="152" t="s">
        <v>37</v>
      </c>
      <c r="J6" s="152" t="s">
        <v>38</v>
      </c>
      <c r="K6" s="152" t="s">
        <v>39</v>
      </c>
      <c r="L6" s="1"/>
      <c r="M6" s="1"/>
      <c r="N6" s="1"/>
      <c r="O6" s="1"/>
    </row>
    <row r="7" spans="1:15" ht="12" customHeight="1">
      <c r="A7" s="278" t="s">
        <v>19</v>
      </c>
      <c r="B7" s="27" t="s">
        <v>174</v>
      </c>
      <c r="C7" s="65">
        <v>18</v>
      </c>
      <c r="D7" s="65">
        <v>15</v>
      </c>
      <c r="E7" s="65">
        <v>207</v>
      </c>
      <c r="F7" s="65">
        <v>0</v>
      </c>
      <c r="G7" s="65">
        <v>6</v>
      </c>
      <c r="H7" s="65">
        <v>1</v>
      </c>
      <c r="I7" s="65">
        <v>18</v>
      </c>
      <c r="J7" s="65">
        <v>9</v>
      </c>
      <c r="K7" s="66">
        <v>206</v>
      </c>
      <c r="L7" s="1"/>
      <c r="M7" s="1"/>
      <c r="N7" s="1"/>
      <c r="O7" s="1"/>
    </row>
    <row r="8" spans="1:15" ht="12" customHeight="1">
      <c r="A8" s="279"/>
      <c r="B8" s="27" t="s">
        <v>2</v>
      </c>
      <c r="C8" s="65">
        <v>17</v>
      </c>
      <c r="D8" s="65">
        <v>13</v>
      </c>
      <c r="E8" s="65">
        <v>204</v>
      </c>
      <c r="F8" s="65">
        <v>0</v>
      </c>
      <c r="G8" s="65">
        <v>5</v>
      </c>
      <c r="H8" s="65">
        <v>1</v>
      </c>
      <c r="I8" s="65">
        <v>17</v>
      </c>
      <c r="J8" s="65">
        <v>8</v>
      </c>
      <c r="K8" s="66">
        <v>203</v>
      </c>
      <c r="L8" s="1"/>
      <c r="M8" s="1"/>
      <c r="N8" s="1"/>
      <c r="O8" s="1"/>
    </row>
    <row r="9" spans="1:15" ht="12" customHeight="1">
      <c r="A9" s="279"/>
      <c r="B9" s="27" t="s">
        <v>3</v>
      </c>
      <c r="C9" s="65">
        <v>16</v>
      </c>
      <c r="D9" s="65">
        <v>12</v>
      </c>
      <c r="E9" s="65">
        <v>205</v>
      </c>
      <c r="F9" s="65">
        <v>0</v>
      </c>
      <c r="G9" s="65">
        <v>3</v>
      </c>
      <c r="H9" s="65">
        <v>2</v>
      </c>
      <c r="I9" s="65">
        <v>16</v>
      </c>
      <c r="J9" s="65">
        <v>9</v>
      </c>
      <c r="K9" s="66">
        <v>203</v>
      </c>
      <c r="L9" s="1"/>
      <c r="M9" s="1"/>
      <c r="N9" s="1"/>
      <c r="O9" s="1"/>
    </row>
    <row r="10" spans="1:15" ht="12" customHeight="1">
      <c r="A10" s="279"/>
      <c r="B10" s="27" t="s">
        <v>4</v>
      </c>
      <c r="C10" s="65">
        <v>15</v>
      </c>
      <c r="D10" s="65">
        <v>15</v>
      </c>
      <c r="E10" s="65">
        <v>209</v>
      </c>
      <c r="F10" s="65">
        <v>1</v>
      </c>
      <c r="G10" s="65">
        <v>3</v>
      </c>
      <c r="H10" s="65">
        <v>2</v>
      </c>
      <c r="I10" s="65">
        <v>14</v>
      </c>
      <c r="J10" s="65">
        <v>12</v>
      </c>
      <c r="K10" s="66">
        <v>208</v>
      </c>
      <c r="L10" s="1"/>
      <c r="M10" s="1"/>
      <c r="N10" s="1"/>
      <c r="O10" s="1"/>
    </row>
    <row r="11" spans="1:15" ht="12" customHeight="1">
      <c r="A11" s="279"/>
      <c r="B11" s="27" t="s">
        <v>5</v>
      </c>
      <c r="C11" s="65">
        <v>15</v>
      </c>
      <c r="D11" s="65">
        <v>15</v>
      </c>
      <c r="E11" s="65">
        <v>223</v>
      </c>
      <c r="F11" s="65">
        <v>1</v>
      </c>
      <c r="G11" s="65">
        <v>4</v>
      </c>
      <c r="H11" s="65">
        <v>1</v>
      </c>
      <c r="I11" s="65">
        <v>14</v>
      </c>
      <c r="J11" s="65">
        <v>11</v>
      </c>
      <c r="K11" s="66">
        <v>222</v>
      </c>
      <c r="L11" s="1"/>
      <c r="M11" s="1"/>
      <c r="N11" s="1"/>
      <c r="O11" s="1"/>
    </row>
    <row r="12" spans="1:15" ht="12" customHeight="1">
      <c r="A12" s="279"/>
      <c r="B12" s="27" t="s">
        <v>6</v>
      </c>
      <c r="C12" s="65">
        <v>15</v>
      </c>
      <c r="D12" s="65">
        <v>18</v>
      </c>
      <c r="E12" s="65">
        <v>230</v>
      </c>
      <c r="F12" s="65">
        <v>0</v>
      </c>
      <c r="G12" s="65">
        <v>8</v>
      </c>
      <c r="H12" s="65">
        <v>1</v>
      </c>
      <c r="I12" s="65">
        <v>14</v>
      </c>
      <c r="J12" s="65">
        <v>11</v>
      </c>
      <c r="K12" s="66">
        <v>229</v>
      </c>
      <c r="L12" s="1"/>
      <c r="M12" s="1"/>
      <c r="N12" s="1"/>
      <c r="O12" s="1"/>
    </row>
    <row r="13" spans="1:15" ht="12" customHeight="1">
      <c r="A13" s="279"/>
      <c r="B13" s="27" t="s">
        <v>7</v>
      </c>
      <c r="C13" s="65">
        <v>14</v>
      </c>
      <c r="D13" s="65">
        <v>21</v>
      </c>
      <c r="E13" s="65">
        <v>219</v>
      </c>
      <c r="F13" s="165" t="s">
        <v>175</v>
      </c>
      <c r="G13" s="65">
        <v>6</v>
      </c>
      <c r="H13" s="65">
        <v>1</v>
      </c>
      <c r="I13" s="65">
        <v>14</v>
      </c>
      <c r="J13" s="65">
        <v>15</v>
      </c>
      <c r="K13" s="66">
        <v>218</v>
      </c>
      <c r="L13" s="1"/>
      <c r="M13" s="1"/>
      <c r="N13" s="1"/>
      <c r="O13" s="1"/>
    </row>
    <row r="14" spans="1:15" ht="12" customHeight="1">
      <c r="A14" s="279"/>
      <c r="B14" s="27" t="s">
        <v>8</v>
      </c>
      <c r="C14" s="65">
        <v>14</v>
      </c>
      <c r="D14" s="65">
        <v>17</v>
      </c>
      <c r="E14" s="65">
        <v>224</v>
      </c>
      <c r="F14" s="165" t="s">
        <v>175</v>
      </c>
      <c r="G14" s="65">
        <v>5</v>
      </c>
      <c r="H14" s="65">
        <v>0</v>
      </c>
      <c r="I14" s="65">
        <v>14</v>
      </c>
      <c r="J14" s="65">
        <v>12</v>
      </c>
      <c r="K14" s="66">
        <v>223</v>
      </c>
      <c r="L14" s="1"/>
      <c r="M14" s="1"/>
      <c r="N14" s="1"/>
      <c r="O14" s="1"/>
    </row>
    <row r="15" spans="1:15" ht="12" customHeight="1">
      <c r="A15" s="279"/>
      <c r="B15" s="27" t="s">
        <v>9</v>
      </c>
      <c r="C15" s="6">
        <v>19</v>
      </c>
      <c r="D15" s="6">
        <v>17</v>
      </c>
      <c r="E15" s="6">
        <v>227</v>
      </c>
      <c r="F15" s="165" t="s">
        <v>175</v>
      </c>
      <c r="G15" s="6">
        <v>5</v>
      </c>
      <c r="H15" s="6">
        <v>0</v>
      </c>
      <c r="I15" s="6">
        <v>19</v>
      </c>
      <c r="J15" s="65">
        <v>12</v>
      </c>
      <c r="K15" s="66">
        <v>226</v>
      </c>
      <c r="L15" s="1"/>
      <c r="M15" s="1"/>
      <c r="N15" s="1"/>
      <c r="O15" s="1"/>
    </row>
    <row r="16" spans="1:15" ht="12" customHeight="1">
      <c r="A16" s="279"/>
      <c r="B16" s="27" t="s">
        <v>10</v>
      </c>
      <c r="C16" s="6">
        <v>21</v>
      </c>
      <c r="D16" s="6">
        <v>15</v>
      </c>
      <c r="E16" s="6">
        <v>221</v>
      </c>
      <c r="F16" s="6">
        <v>0</v>
      </c>
      <c r="G16" s="6">
        <v>3</v>
      </c>
      <c r="H16" s="6">
        <v>1</v>
      </c>
      <c r="I16" s="6">
        <v>21</v>
      </c>
      <c r="J16" s="65">
        <v>12</v>
      </c>
      <c r="K16" s="66">
        <v>219</v>
      </c>
      <c r="L16" s="1"/>
      <c r="M16" s="1"/>
      <c r="N16" s="1"/>
      <c r="O16" s="1"/>
    </row>
    <row r="17" spans="1:15" ht="12" customHeight="1">
      <c r="A17" s="279"/>
      <c r="B17" s="27" t="s">
        <v>11</v>
      </c>
      <c r="C17" s="6">
        <v>20</v>
      </c>
      <c r="D17" s="6">
        <v>14</v>
      </c>
      <c r="E17" s="6">
        <v>226</v>
      </c>
      <c r="F17" s="6">
        <v>0</v>
      </c>
      <c r="G17" s="6">
        <v>5</v>
      </c>
      <c r="H17" s="6">
        <v>1</v>
      </c>
      <c r="I17" s="6">
        <v>20</v>
      </c>
      <c r="J17" s="131">
        <v>9</v>
      </c>
      <c r="K17" s="66">
        <v>225</v>
      </c>
      <c r="L17" s="1"/>
      <c r="M17" s="1"/>
      <c r="N17" s="1"/>
      <c r="O17" s="1"/>
    </row>
    <row r="18" spans="1:15" ht="12" customHeight="1">
      <c r="A18" s="279"/>
      <c r="B18" s="30" t="s">
        <v>176</v>
      </c>
      <c r="C18" s="136">
        <v>20</v>
      </c>
      <c r="D18" s="136">
        <v>13</v>
      </c>
      <c r="E18" s="136">
        <v>234</v>
      </c>
      <c r="F18" s="136">
        <v>1</v>
      </c>
      <c r="G18" s="136">
        <v>5</v>
      </c>
      <c r="H18" s="136">
        <v>2</v>
      </c>
      <c r="I18" s="136">
        <v>19</v>
      </c>
      <c r="J18" s="139">
        <v>8</v>
      </c>
      <c r="K18" s="67">
        <v>231</v>
      </c>
      <c r="L18" s="1"/>
      <c r="M18" s="1"/>
      <c r="N18" s="1"/>
      <c r="O18" s="1"/>
    </row>
    <row r="19" spans="1:15" ht="12" customHeight="1">
      <c r="A19" s="279"/>
      <c r="B19" s="27" t="s">
        <v>177</v>
      </c>
      <c r="C19" s="65">
        <v>20</v>
      </c>
      <c r="D19" s="65">
        <v>12</v>
      </c>
      <c r="E19" s="65">
        <v>224</v>
      </c>
      <c r="F19" s="65">
        <v>1</v>
      </c>
      <c r="G19" s="65">
        <v>4</v>
      </c>
      <c r="H19" s="65">
        <v>2</v>
      </c>
      <c r="I19" s="65">
        <v>19</v>
      </c>
      <c r="J19" s="65">
        <v>9</v>
      </c>
      <c r="K19" s="66">
        <v>222</v>
      </c>
      <c r="L19" s="9"/>
      <c r="M19" s="10"/>
      <c r="N19" s="10"/>
      <c r="O19" s="10"/>
    </row>
    <row r="20" spans="1:15" ht="12" customHeight="1">
      <c r="A20" s="279"/>
      <c r="B20" s="27" t="s">
        <v>2</v>
      </c>
      <c r="C20" s="65">
        <v>17</v>
      </c>
      <c r="D20" s="65">
        <v>13</v>
      </c>
      <c r="E20" s="65">
        <v>218</v>
      </c>
      <c r="F20" s="165" t="s">
        <v>175</v>
      </c>
      <c r="G20" s="65">
        <v>6</v>
      </c>
      <c r="H20" s="65">
        <v>2</v>
      </c>
      <c r="I20" s="65">
        <v>17</v>
      </c>
      <c r="J20" s="65">
        <v>8</v>
      </c>
      <c r="K20" s="66">
        <v>217</v>
      </c>
      <c r="L20" s="9"/>
      <c r="M20" s="10"/>
      <c r="N20" s="10"/>
      <c r="O20" s="10"/>
    </row>
    <row r="21" spans="1:15" ht="12" customHeight="1">
      <c r="A21" s="279"/>
      <c r="B21" s="27" t="s">
        <v>3</v>
      </c>
      <c r="C21" s="65">
        <v>15</v>
      </c>
      <c r="D21" s="65">
        <v>19</v>
      </c>
      <c r="E21" s="65">
        <v>212</v>
      </c>
      <c r="F21" s="65">
        <v>1</v>
      </c>
      <c r="G21" s="65">
        <v>8</v>
      </c>
      <c r="H21" s="65">
        <v>3</v>
      </c>
      <c r="I21" s="65">
        <v>15</v>
      </c>
      <c r="J21" s="65">
        <v>11</v>
      </c>
      <c r="K21" s="66">
        <v>209</v>
      </c>
      <c r="L21" s="9"/>
      <c r="M21" s="10"/>
      <c r="N21" s="10"/>
      <c r="O21" s="10"/>
    </row>
    <row r="22" spans="1:15" ht="12" customHeight="1">
      <c r="A22" s="279"/>
      <c r="B22" s="27" t="s">
        <v>4</v>
      </c>
      <c r="C22" s="65">
        <v>16</v>
      </c>
      <c r="D22" s="65">
        <v>17</v>
      </c>
      <c r="E22" s="65">
        <v>212</v>
      </c>
      <c r="F22" s="65">
        <v>1</v>
      </c>
      <c r="G22" s="65">
        <v>7</v>
      </c>
      <c r="H22" s="65">
        <v>3</v>
      </c>
      <c r="I22" s="65">
        <v>15</v>
      </c>
      <c r="J22" s="65">
        <v>10</v>
      </c>
      <c r="K22" s="66">
        <v>209</v>
      </c>
      <c r="L22" s="9"/>
      <c r="M22" s="10"/>
      <c r="N22" s="10"/>
      <c r="O22" s="10"/>
    </row>
    <row r="23" spans="1:15" ht="12" customHeight="1">
      <c r="A23" s="279"/>
      <c r="B23" s="27" t="s">
        <v>5</v>
      </c>
      <c r="C23" s="65">
        <v>15</v>
      </c>
      <c r="D23" s="65">
        <v>17</v>
      </c>
      <c r="E23" s="65">
        <v>215</v>
      </c>
      <c r="F23" s="65">
        <v>1</v>
      </c>
      <c r="G23" s="65">
        <v>7</v>
      </c>
      <c r="H23" s="65">
        <v>3</v>
      </c>
      <c r="I23" s="65">
        <v>14</v>
      </c>
      <c r="J23" s="65">
        <v>10</v>
      </c>
      <c r="K23" s="66">
        <v>212</v>
      </c>
      <c r="L23" s="9"/>
      <c r="M23" s="9"/>
      <c r="N23" s="9"/>
      <c r="O23" s="10"/>
    </row>
    <row r="24" spans="1:15" ht="12" customHeight="1">
      <c r="A24" s="279"/>
      <c r="B24" s="27" t="s">
        <v>6</v>
      </c>
      <c r="C24" s="65">
        <v>13</v>
      </c>
      <c r="D24" s="65">
        <v>15</v>
      </c>
      <c r="E24" s="65">
        <v>227</v>
      </c>
      <c r="F24" s="65">
        <v>1</v>
      </c>
      <c r="G24" s="65">
        <v>5</v>
      </c>
      <c r="H24" s="65">
        <v>2</v>
      </c>
      <c r="I24" s="65">
        <v>12</v>
      </c>
      <c r="J24" s="65">
        <v>10</v>
      </c>
      <c r="K24" s="66">
        <v>225</v>
      </c>
      <c r="L24" s="9"/>
      <c r="M24" s="10"/>
      <c r="N24" s="10"/>
      <c r="O24" s="10"/>
    </row>
    <row r="25" spans="1:15" ht="12" customHeight="1">
      <c r="A25" s="279"/>
      <c r="B25" s="27" t="s">
        <v>7</v>
      </c>
      <c r="C25" s="65">
        <v>16</v>
      </c>
      <c r="D25" s="65">
        <v>18</v>
      </c>
      <c r="E25" s="65">
        <v>236</v>
      </c>
      <c r="F25" s="165">
        <v>1</v>
      </c>
      <c r="G25" s="65">
        <v>5</v>
      </c>
      <c r="H25" s="65">
        <v>1</v>
      </c>
      <c r="I25" s="65">
        <v>15</v>
      </c>
      <c r="J25" s="65">
        <v>13</v>
      </c>
      <c r="K25" s="66">
        <v>235</v>
      </c>
      <c r="L25" s="9"/>
      <c r="M25" s="10"/>
      <c r="N25" s="10"/>
      <c r="O25" s="10"/>
    </row>
    <row r="26" spans="1:15" ht="12" customHeight="1">
      <c r="A26" s="279"/>
      <c r="B26" s="27" t="s">
        <v>8</v>
      </c>
      <c r="C26" s="65">
        <v>20</v>
      </c>
      <c r="D26" s="65">
        <v>18</v>
      </c>
      <c r="E26" s="65">
        <v>234</v>
      </c>
      <c r="F26" s="165">
        <v>1</v>
      </c>
      <c r="G26" s="65">
        <v>5</v>
      </c>
      <c r="H26" s="65">
        <v>2</v>
      </c>
      <c r="I26" s="65">
        <v>18</v>
      </c>
      <c r="J26" s="65">
        <v>13</v>
      </c>
      <c r="K26" s="66">
        <v>232</v>
      </c>
      <c r="L26" s="9"/>
      <c r="M26" s="10"/>
      <c r="N26" s="10"/>
      <c r="O26" s="10"/>
    </row>
    <row r="27" spans="1:15" ht="12" customHeight="1">
      <c r="A27" s="279"/>
      <c r="B27" s="27" t="s">
        <v>9</v>
      </c>
      <c r="C27" s="6">
        <v>16</v>
      </c>
      <c r="D27" s="6">
        <v>14</v>
      </c>
      <c r="E27" s="6">
        <v>231</v>
      </c>
      <c r="F27" s="165">
        <v>1</v>
      </c>
      <c r="G27" s="6">
        <v>3</v>
      </c>
      <c r="H27" s="6">
        <v>4</v>
      </c>
      <c r="I27" s="6">
        <v>15</v>
      </c>
      <c r="J27" s="65">
        <v>10</v>
      </c>
      <c r="K27" s="66">
        <v>227</v>
      </c>
      <c r="L27" s="9"/>
      <c r="M27" s="10"/>
      <c r="N27" s="10"/>
      <c r="O27" s="10"/>
    </row>
    <row r="28" spans="1:15" ht="12" customHeight="1">
      <c r="A28" s="279"/>
      <c r="B28" s="27" t="s">
        <v>10</v>
      </c>
      <c r="C28" s="6">
        <v>17</v>
      </c>
      <c r="D28" s="6">
        <v>14</v>
      </c>
      <c r="E28" s="6">
        <v>222</v>
      </c>
      <c r="F28" s="6">
        <v>1</v>
      </c>
      <c r="G28" s="6">
        <v>2</v>
      </c>
      <c r="H28" s="6">
        <v>3</v>
      </c>
      <c r="I28" s="6">
        <v>16</v>
      </c>
      <c r="J28" s="65">
        <v>12</v>
      </c>
      <c r="K28" s="66">
        <v>220</v>
      </c>
      <c r="L28" s="9"/>
      <c r="M28" s="10"/>
      <c r="N28" s="10"/>
      <c r="O28" s="10"/>
    </row>
    <row r="29" spans="1:15" ht="12" customHeight="1">
      <c r="A29" s="279"/>
      <c r="B29" s="27" t="s">
        <v>11</v>
      </c>
      <c r="C29" s="6">
        <v>21</v>
      </c>
      <c r="D29" s="6">
        <v>13</v>
      </c>
      <c r="E29" s="6">
        <v>230</v>
      </c>
      <c r="F29" s="6">
        <v>1</v>
      </c>
      <c r="G29" s="6">
        <v>3</v>
      </c>
      <c r="H29" s="6">
        <v>2</v>
      </c>
      <c r="I29" s="6">
        <v>20</v>
      </c>
      <c r="J29" s="131">
        <v>10</v>
      </c>
      <c r="K29" s="66">
        <v>228</v>
      </c>
      <c r="L29" s="9"/>
      <c r="M29" s="10"/>
      <c r="N29" s="10"/>
      <c r="O29" s="10"/>
    </row>
    <row r="30" spans="1:15" ht="12" customHeight="1">
      <c r="A30" s="280"/>
      <c r="B30" s="27" t="s">
        <v>176</v>
      </c>
      <c r="C30" s="6">
        <v>22</v>
      </c>
      <c r="D30" s="6">
        <v>16</v>
      </c>
      <c r="E30" s="6">
        <v>234</v>
      </c>
      <c r="F30" s="6">
        <v>1</v>
      </c>
      <c r="G30" s="6">
        <v>6</v>
      </c>
      <c r="H30" s="6">
        <v>4</v>
      </c>
      <c r="I30" s="6">
        <v>21</v>
      </c>
      <c r="J30" s="133">
        <v>10</v>
      </c>
      <c r="K30" s="66">
        <v>231</v>
      </c>
      <c r="L30" s="1"/>
      <c r="M30" s="1"/>
      <c r="N30" s="1"/>
      <c r="O30" s="1"/>
    </row>
    <row r="31" spans="1:15" ht="12" customHeight="1">
      <c r="A31" s="8"/>
      <c r="B31" s="12" t="s">
        <v>178</v>
      </c>
      <c r="C31" s="60">
        <f aca="true" t="shared" si="0" ref="C31:K31">C30-C29</f>
        <v>1</v>
      </c>
      <c r="D31" s="60">
        <f t="shared" si="0"/>
        <v>3</v>
      </c>
      <c r="E31" s="60">
        <f t="shared" si="0"/>
        <v>4</v>
      </c>
      <c r="F31" s="60">
        <f t="shared" si="0"/>
        <v>0</v>
      </c>
      <c r="G31" s="60">
        <f t="shared" si="0"/>
        <v>3</v>
      </c>
      <c r="H31" s="60">
        <f t="shared" si="0"/>
        <v>2</v>
      </c>
      <c r="I31" s="60">
        <f t="shared" si="0"/>
        <v>1</v>
      </c>
      <c r="J31" s="269">
        <f t="shared" si="0"/>
        <v>0</v>
      </c>
      <c r="K31" s="60">
        <f t="shared" si="0"/>
        <v>3</v>
      </c>
      <c r="L31" s="1"/>
      <c r="M31" s="1"/>
      <c r="N31" s="1"/>
      <c r="O31" s="1"/>
    </row>
    <row r="32" spans="1:15" ht="12" customHeight="1">
      <c r="A32" s="13"/>
      <c r="B32" s="14" t="s">
        <v>179</v>
      </c>
      <c r="C32" s="51">
        <f aca="true" t="shared" si="1" ref="C32:K32">IF(OR(C29=0,C29="-"),"※",C31/C29*100)</f>
        <v>4.761904761904762</v>
      </c>
      <c r="D32" s="51">
        <f t="shared" si="1"/>
        <v>23.076923076923077</v>
      </c>
      <c r="E32" s="51">
        <f t="shared" si="1"/>
        <v>1.7391304347826086</v>
      </c>
      <c r="F32" s="51">
        <f t="shared" si="1"/>
        <v>0</v>
      </c>
      <c r="G32" s="51">
        <f t="shared" si="1"/>
        <v>100</v>
      </c>
      <c r="H32" s="51">
        <f t="shared" si="1"/>
        <v>100</v>
      </c>
      <c r="I32" s="51">
        <f t="shared" si="1"/>
        <v>5</v>
      </c>
      <c r="J32" s="51">
        <f t="shared" si="1"/>
        <v>0</v>
      </c>
      <c r="K32" s="51">
        <f t="shared" si="1"/>
        <v>1.3157894736842104</v>
      </c>
      <c r="L32" s="1"/>
      <c r="M32" s="15"/>
      <c r="N32" s="1"/>
      <c r="O32" s="1"/>
    </row>
    <row r="33" spans="1:15" ht="12" customHeight="1">
      <c r="A33" s="12"/>
      <c r="B33" s="4"/>
      <c r="C33" s="16"/>
      <c r="D33" s="4"/>
      <c r="E33" s="4"/>
      <c r="F33" s="4"/>
      <c r="G33" s="4"/>
      <c r="H33" s="4"/>
      <c r="I33" s="4"/>
      <c r="J33" s="17"/>
      <c r="K33" s="17"/>
      <c r="L33" s="1"/>
      <c r="M33" s="1"/>
      <c r="N33" s="1"/>
      <c r="O33" s="1"/>
    </row>
    <row r="34" spans="1:15" ht="12" customHeight="1">
      <c r="A34" s="281" t="s">
        <v>20</v>
      </c>
      <c r="B34" s="29" t="s">
        <v>140</v>
      </c>
      <c r="C34" s="45">
        <f aca="true" t="shared" si="2" ref="C34:E36">IF(C19*C7&lt;&gt;0,C19-C7,"  ")</f>
        <v>2</v>
      </c>
      <c r="D34" s="45">
        <f t="shared" si="2"/>
        <v>-3</v>
      </c>
      <c r="E34" s="45">
        <f t="shared" si="2"/>
        <v>17</v>
      </c>
      <c r="F34" s="45">
        <v>1</v>
      </c>
      <c r="G34" s="45">
        <f>IF(G19*G7&lt;&gt;0,G19-G7,"  ")</f>
        <v>-2</v>
      </c>
      <c r="H34" s="45">
        <f>IF(H19*H7&lt;&gt;0,H19-H7,"  ")</f>
        <v>1</v>
      </c>
      <c r="I34" s="45">
        <f>IF(I19*I7&lt;&gt;0,I19-I7,"  ")</f>
        <v>1</v>
      </c>
      <c r="J34" s="45">
        <f>IF(J19*J7&lt;&gt;0,J19-J7,"  ")</f>
        <v>0</v>
      </c>
      <c r="K34" s="45">
        <f>IF(K19*K7&lt;&gt;0,K19-K7,"  ")</f>
        <v>16</v>
      </c>
      <c r="L34" s="1"/>
      <c r="M34" s="1"/>
      <c r="N34" s="1"/>
      <c r="O34" s="1"/>
    </row>
    <row r="35" spans="1:15" ht="12" customHeight="1">
      <c r="A35" s="282"/>
      <c r="B35" s="27" t="s">
        <v>2</v>
      </c>
      <c r="C35" s="47">
        <f t="shared" si="2"/>
        <v>0</v>
      </c>
      <c r="D35" s="47">
        <f t="shared" si="2"/>
        <v>0</v>
      </c>
      <c r="E35" s="47">
        <f t="shared" si="2"/>
        <v>14</v>
      </c>
      <c r="F35" s="47">
        <v>0</v>
      </c>
      <c r="G35" s="47">
        <f>IF(G20*G8&lt;&gt;0,G20-G8,"  ")</f>
        <v>1</v>
      </c>
      <c r="H35" s="47">
        <f>IF(H20*H8&lt;&gt;0,H20-H8,"  ")</f>
        <v>1</v>
      </c>
      <c r="I35" s="47">
        <f>IF(I20*I8&lt;&gt;0,I20-I8,"  ")</f>
        <v>0</v>
      </c>
      <c r="J35" s="47">
        <f aca="true" t="shared" si="3" ref="I35:K36">IF(J20*J8&lt;&gt;0,J20-J8,"  ")</f>
        <v>0</v>
      </c>
      <c r="K35" s="47">
        <f t="shared" si="3"/>
        <v>14</v>
      </c>
      <c r="L35" s="1"/>
      <c r="M35" s="1"/>
      <c r="N35" s="1"/>
      <c r="O35" s="1"/>
    </row>
    <row r="36" spans="1:15" ht="12" customHeight="1">
      <c r="A36" s="282" t="s">
        <v>32</v>
      </c>
      <c r="B36" s="27" t="s">
        <v>3</v>
      </c>
      <c r="C36" s="47">
        <f t="shared" si="2"/>
        <v>-1</v>
      </c>
      <c r="D36" s="47">
        <f t="shared" si="2"/>
        <v>7</v>
      </c>
      <c r="E36" s="47">
        <f t="shared" si="2"/>
        <v>7</v>
      </c>
      <c r="F36" s="167">
        <v>1</v>
      </c>
      <c r="G36" s="47">
        <f>IF(G21*G9&lt;&gt;0,G21-G9,"  ")</f>
        <v>5</v>
      </c>
      <c r="H36" s="47">
        <f>IF(H21*H9&lt;&gt;0,H21-H9,"  ")</f>
        <v>1</v>
      </c>
      <c r="I36" s="47">
        <f t="shared" si="3"/>
        <v>-1</v>
      </c>
      <c r="J36" s="47">
        <f t="shared" si="3"/>
        <v>2</v>
      </c>
      <c r="K36" s="47">
        <f t="shared" si="3"/>
        <v>6</v>
      </c>
      <c r="L36" s="1"/>
      <c r="M36" s="1"/>
      <c r="N36" s="1"/>
      <c r="O36" s="1"/>
    </row>
    <row r="37" spans="1:15" ht="12" customHeight="1">
      <c r="A37" s="282" t="s">
        <v>13</v>
      </c>
      <c r="B37" s="27" t="s">
        <v>4</v>
      </c>
      <c r="C37" s="47">
        <f aca="true" t="shared" si="4" ref="C37:K45">SUBSTITUTE(C22,"-",0)-SUBSTITUTE(C10,"-",0)</f>
        <v>1</v>
      </c>
      <c r="D37" s="47">
        <f t="shared" si="4"/>
        <v>2</v>
      </c>
      <c r="E37" s="47">
        <f t="shared" si="4"/>
        <v>3</v>
      </c>
      <c r="F37" s="47">
        <f t="shared" si="4"/>
        <v>0</v>
      </c>
      <c r="G37" s="47">
        <f t="shared" si="4"/>
        <v>4</v>
      </c>
      <c r="H37" s="47">
        <f t="shared" si="4"/>
        <v>1</v>
      </c>
      <c r="I37" s="47">
        <f t="shared" si="4"/>
        <v>1</v>
      </c>
      <c r="J37" s="47">
        <f t="shared" si="4"/>
        <v>-2</v>
      </c>
      <c r="K37" s="47">
        <f t="shared" si="4"/>
        <v>1</v>
      </c>
      <c r="L37" s="1"/>
      <c r="M37" s="1"/>
      <c r="N37" s="1"/>
      <c r="O37" s="1"/>
    </row>
    <row r="38" spans="1:15" ht="12" customHeight="1">
      <c r="A38" s="282" t="s">
        <v>14</v>
      </c>
      <c r="B38" s="27" t="s">
        <v>5</v>
      </c>
      <c r="C38" s="47">
        <f t="shared" si="4"/>
        <v>0</v>
      </c>
      <c r="D38" s="47">
        <f t="shared" si="4"/>
        <v>2</v>
      </c>
      <c r="E38" s="47">
        <f t="shared" si="4"/>
        <v>-8</v>
      </c>
      <c r="F38" s="47">
        <f t="shared" si="4"/>
        <v>0</v>
      </c>
      <c r="G38" s="47">
        <f t="shared" si="4"/>
        <v>3</v>
      </c>
      <c r="H38" s="47">
        <f t="shared" si="4"/>
        <v>2</v>
      </c>
      <c r="I38" s="47">
        <f t="shared" si="4"/>
        <v>0</v>
      </c>
      <c r="J38" s="47">
        <f t="shared" si="4"/>
        <v>-1</v>
      </c>
      <c r="K38" s="47">
        <f t="shared" si="4"/>
        <v>-10</v>
      </c>
      <c r="L38" s="1"/>
      <c r="M38" s="1"/>
      <c r="N38" s="1"/>
      <c r="O38" s="1"/>
    </row>
    <row r="39" spans="1:15" ht="12" customHeight="1">
      <c r="A39" s="282" t="s">
        <v>15</v>
      </c>
      <c r="B39" s="27" t="s">
        <v>6</v>
      </c>
      <c r="C39" s="47">
        <f t="shared" si="4"/>
        <v>-2</v>
      </c>
      <c r="D39" s="47">
        <f t="shared" si="4"/>
        <v>-3</v>
      </c>
      <c r="E39" s="47">
        <f t="shared" si="4"/>
        <v>-3</v>
      </c>
      <c r="F39" s="47">
        <f t="shared" si="4"/>
        <v>1</v>
      </c>
      <c r="G39" s="47">
        <f t="shared" si="4"/>
        <v>-3</v>
      </c>
      <c r="H39" s="47">
        <f t="shared" si="4"/>
        <v>1</v>
      </c>
      <c r="I39" s="47">
        <f t="shared" si="4"/>
        <v>-2</v>
      </c>
      <c r="J39" s="47">
        <f t="shared" si="4"/>
        <v>-1</v>
      </c>
      <c r="K39" s="47">
        <f t="shared" si="4"/>
        <v>-4</v>
      </c>
      <c r="L39" s="1"/>
      <c r="M39" s="1"/>
      <c r="N39" s="1"/>
      <c r="O39" s="1"/>
    </row>
    <row r="40" spans="1:15" ht="12" customHeight="1">
      <c r="A40" s="282" t="s">
        <v>16</v>
      </c>
      <c r="B40" s="27" t="s">
        <v>7</v>
      </c>
      <c r="C40" s="47">
        <f t="shared" si="4"/>
        <v>2</v>
      </c>
      <c r="D40" s="47">
        <f t="shared" si="4"/>
        <v>-3</v>
      </c>
      <c r="E40" s="47">
        <f t="shared" si="4"/>
        <v>17</v>
      </c>
      <c r="F40" s="47">
        <f t="shared" si="4"/>
        <v>1</v>
      </c>
      <c r="G40" s="47">
        <f t="shared" si="4"/>
        <v>-1</v>
      </c>
      <c r="H40" s="47">
        <f t="shared" si="4"/>
        <v>0</v>
      </c>
      <c r="I40" s="47">
        <f t="shared" si="4"/>
        <v>1</v>
      </c>
      <c r="J40" s="47">
        <f t="shared" si="4"/>
        <v>-2</v>
      </c>
      <c r="K40" s="47">
        <f t="shared" si="4"/>
        <v>17</v>
      </c>
      <c r="L40" s="1"/>
      <c r="M40" s="1"/>
      <c r="N40" s="1"/>
      <c r="O40" s="1"/>
    </row>
    <row r="41" spans="1:15" ht="12" customHeight="1">
      <c r="A41" s="282" t="s">
        <v>17</v>
      </c>
      <c r="B41" s="27" t="s">
        <v>8</v>
      </c>
      <c r="C41" s="47">
        <f t="shared" si="4"/>
        <v>6</v>
      </c>
      <c r="D41" s="47">
        <f t="shared" si="4"/>
        <v>1</v>
      </c>
      <c r="E41" s="47">
        <f t="shared" si="4"/>
        <v>10</v>
      </c>
      <c r="F41" s="47">
        <f t="shared" si="4"/>
        <v>1</v>
      </c>
      <c r="G41" s="47">
        <f t="shared" si="4"/>
        <v>0</v>
      </c>
      <c r="H41" s="47">
        <f t="shared" si="4"/>
        <v>2</v>
      </c>
      <c r="I41" s="47">
        <f t="shared" si="4"/>
        <v>4</v>
      </c>
      <c r="J41" s="47">
        <f t="shared" si="4"/>
        <v>1</v>
      </c>
      <c r="K41" s="47">
        <f t="shared" si="4"/>
        <v>9</v>
      </c>
      <c r="L41" s="1"/>
      <c r="M41" s="1"/>
      <c r="N41" s="1"/>
      <c r="O41" s="1"/>
    </row>
    <row r="42" spans="1:15" ht="12" customHeight="1">
      <c r="A42" s="282" t="s">
        <v>18</v>
      </c>
      <c r="B42" s="27" t="s">
        <v>9</v>
      </c>
      <c r="C42" s="47">
        <f t="shared" si="4"/>
        <v>-3</v>
      </c>
      <c r="D42" s="47">
        <f t="shared" si="4"/>
        <v>-3</v>
      </c>
      <c r="E42" s="47">
        <f t="shared" si="4"/>
        <v>4</v>
      </c>
      <c r="F42" s="47">
        <f t="shared" si="4"/>
        <v>1</v>
      </c>
      <c r="G42" s="47">
        <f t="shared" si="4"/>
        <v>-2</v>
      </c>
      <c r="H42" s="47">
        <f t="shared" si="4"/>
        <v>4</v>
      </c>
      <c r="I42" s="47">
        <f t="shared" si="4"/>
        <v>-4</v>
      </c>
      <c r="J42" s="47">
        <f t="shared" si="4"/>
        <v>-2</v>
      </c>
      <c r="K42" s="47">
        <f t="shared" si="4"/>
        <v>1</v>
      </c>
      <c r="L42" s="1"/>
      <c r="M42" s="1"/>
      <c r="N42" s="1"/>
      <c r="O42" s="1"/>
    </row>
    <row r="43" spans="1:15" ht="12" customHeight="1">
      <c r="A43" s="282" t="s">
        <v>12</v>
      </c>
      <c r="B43" s="27" t="s">
        <v>10</v>
      </c>
      <c r="C43" s="47">
        <f t="shared" si="4"/>
        <v>-4</v>
      </c>
      <c r="D43" s="47">
        <f t="shared" si="4"/>
        <v>-1</v>
      </c>
      <c r="E43" s="47">
        <f t="shared" si="4"/>
        <v>1</v>
      </c>
      <c r="F43" s="47">
        <f t="shared" si="4"/>
        <v>1</v>
      </c>
      <c r="G43" s="47">
        <f t="shared" si="4"/>
        <v>-1</v>
      </c>
      <c r="H43" s="47">
        <f t="shared" si="4"/>
        <v>2</v>
      </c>
      <c r="I43" s="47">
        <f t="shared" si="4"/>
        <v>-5</v>
      </c>
      <c r="J43" s="47">
        <f t="shared" si="4"/>
        <v>0</v>
      </c>
      <c r="K43" s="47">
        <f t="shared" si="4"/>
        <v>1</v>
      </c>
      <c r="L43" s="1"/>
      <c r="M43" s="1"/>
      <c r="N43" s="1"/>
      <c r="O43" s="1"/>
    </row>
    <row r="44" spans="1:15" ht="12" customHeight="1">
      <c r="A44" s="282"/>
      <c r="B44" s="27" t="s">
        <v>11</v>
      </c>
      <c r="C44" s="47">
        <f t="shared" si="4"/>
        <v>1</v>
      </c>
      <c r="D44" s="47">
        <f t="shared" si="4"/>
        <v>-1</v>
      </c>
      <c r="E44" s="47">
        <f t="shared" si="4"/>
        <v>4</v>
      </c>
      <c r="F44" s="47">
        <f t="shared" si="4"/>
        <v>1</v>
      </c>
      <c r="G44" s="47">
        <f t="shared" si="4"/>
        <v>-2</v>
      </c>
      <c r="H44" s="47">
        <f t="shared" si="4"/>
        <v>1</v>
      </c>
      <c r="I44" s="47">
        <f t="shared" si="4"/>
        <v>0</v>
      </c>
      <c r="J44" s="47">
        <f t="shared" si="4"/>
        <v>1</v>
      </c>
      <c r="K44" s="47">
        <f t="shared" si="4"/>
        <v>3</v>
      </c>
      <c r="L44" s="1"/>
      <c r="M44" s="1"/>
      <c r="N44" s="1"/>
      <c r="O44" s="1"/>
    </row>
    <row r="45" spans="1:15" ht="12" customHeight="1">
      <c r="A45" s="283"/>
      <c r="B45" s="30" t="s">
        <v>33</v>
      </c>
      <c r="C45" s="49">
        <f t="shared" si="4"/>
        <v>2</v>
      </c>
      <c r="D45" s="49">
        <f t="shared" si="4"/>
        <v>3</v>
      </c>
      <c r="E45" s="49">
        <f t="shared" si="4"/>
        <v>0</v>
      </c>
      <c r="F45" s="49">
        <f t="shared" si="4"/>
        <v>0</v>
      </c>
      <c r="G45" s="49">
        <f t="shared" si="4"/>
        <v>1</v>
      </c>
      <c r="H45" s="49">
        <f t="shared" si="4"/>
        <v>2</v>
      </c>
      <c r="I45" s="49">
        <f t="shared" si="4"/>
        <v>2</v>
      </c>
      <c r="J45" s="270">
        <f t="shared" si="4"/>
        <v>2</v>
      </c>
      <c r="K45" s="49">
        <f t="shared" si="4"/>
        <v>0</v>
      </c>
      <c r="L45" s="1"/>
      <c r="M45" s="1"/>
      <c r="N45" s="1"/>
      <c r="O45" s="1"/>
    </row>
    <row r="46" spans="1:15" ht="12" customHeight="1">
      <c r="A46" s="12"/>
      <c r="B46" s="4"/>
      <c r="C46" s="11"/>
      <c r="D46" s="26"/>
      <c r="E46" s="26"/>
      <c r="F46" s="26"/>
      <c r="G46" s="26"/>
      <c r="H46" s="26"/>
      <c r="I46" s="26"/>
      <c r="J46" s="26"/>
      <c r="K46" s="26"/>
      <c r="L46" s="1"/>
      <c r="M46" s="1"/>
      <c r="N46" s="1"/>
      <c r="O46" s="1"/>
    </row>
    <row r="47" spans="1:15" ht="12" customHeight="1">
      <c r="A47" s="272" t="s">
        <v>21</v>
      </c>
      <c r="B47" s="29" t="s">
        <v>140</v>
      </c>
      <c r="C47" s="40">
        <f aca="true" t="shared" si="5" ref="C47:K58">IF(OR(C7&lt;10,C7="-"),"※",C34/C7*100)</f>
        <v>11.11111111111111</v>
      </c>
      <c r="D47" s="147">
        <f t="shared" si="5"/>
        <v>-20</v>
      </c>
      <c r="E47" s="40">
        <f t="shared" si="5"/>
        <v>8.212560386473431</v>
      </c>
      <c r="F47" s="77" t="str">
        <f t="shared" si="5"/>
        <v>※</v>
      </c>
      <c r="G47" s="77" t="str">
        <f t="shared" si="5"/>
        <v>※</v>
      </c>
      <c r="H47" s="77" t="str">
        <f t="shared" si="5"/>
        <v>※</v>
      </c>
      <c r="I47" s="40">
        <f t="shared" si="5"/>
        <v>5.555555555555555</v>
      </c>
      <c r="J47" s="77" t="str">
        <f t="shared" si="5"/>
        <v>※</v>
      </c>
      <c r="K47" s="40">
        <f t="shared" si="5"/>
        <v>7.766990291262135</v>
      </c>
      <c r="L47" s="1"/>
      <c r="M47" s="1"/>
      <c r="N47" s="1"/>
      <c r="O47" s="1"/>
    </row>
    <row r="48" spans="1:15" ht="12" customHeight="1">
      <c r="A48" s="273"/>
      <c r="B48" s="27" t="s">
        <v>2</v>
      </c>
      <c r="C48" s="42">
        <f t="shared" si="5"/>
        <v>0</v>
      </c>
      <c r="D48" s="42">
        <f t="shared" si="5"/>
        <v>0</v>
      </c>
      <c r="E48" s="42">
        <f t="shared" si="5"/>
        <v>6.862745098039216</v>
      </c>
      <c r="F48" s="78" t="str">
        <f t="shared" si="5"/>
        <v>※</v>
      </c>
      <c r="G48" s="78" t="str">
        <f t="shared" si="5"/>
        <v>※</v>
      </c>
      <c r="H48" s="78" t="str">
        <f t="shared" si="5"/>
        <v>※</v>
      </c>
      <c r="I48" s="42">
        <f t="shared" si="5"/>
        <v>0</v>
      </c>
      <c r="J48" s="78" t="str">
        <f t="shared" si="5"/>
        <v>※</v>
      </c>
      <c r="K48" s="42">
        <f t="shared" si="5"/>
        <v>6.896551724137931</v>
      </c>
      <c r="L48" s="1"/>
      <c r="M48" s="1"/>
      <c r="N48" s="1"/>
      <c r="O48" s="1"/>
    </row>
    <row r="49" spans="1:15" ht="12" customHeight="1">
      <c r="A49" s="273" t="s">
        <v>32</v>
      </c>
      <c r="B49" s="27" t="s">
        <v>3</v>
      </c>
      <c r="C49" s="42">
        <f t="shared" si="5"/>
        <v>-6.25</v>
      </c>
      <c r="D49" s="42">
        <f t="shared" si="5"/>
        <v>58.333333333333336</v>
      </c>
      <c r="E49" s="42">
        <f t="shared" si="5"/>
        <v>3.414634146341464</v>
      </c>
      <c r="F49" s="78" t="str">
        <f t="shared" si="5"/>
        <v>※</v>
      </c>
      <c r="G49" s="78" t="str">
        <f t="shared" si="5"/>
        <v>※</v>
      </c>
      <c r="H49" s="78" t="str">
        <f t="shared" si="5"/>
        <v>※</v>
      </c>
      <c r="I49" s="42">
        <f t="shared" si="5"/>
        <v>-6.25</v>
      </c>
      <c r="J49" s="78" t="str">
        <f t="shared" si="5"/>
        <v>※</v>
      </c>
      <c r="K49" s="42">
        <f t="shared" si="5"/>
        <v>2.955665024630542</v>
      </c>
      <c r="L49" s="1"/>
      <c r="M49" s="1"/>
      <c r="N49" s="1"/>
      <c r="O49" s="1"/>
    </row>
    <row r="50" spans="1:15" ht="12" customHeight="1">
      <c r="A50" s="273" t="s">
        <v>13</v>
      </c>
      <c r="B50" s="27" t="s">
        <v>4</v>
      </c>
      <c r="C50" s="42">
        <f t="shared" si="5"/>
        <v>6.666666666666667</v>
      </c>
      <c r="D50" s="42">
        <f t="shared" si="5"/>
        <v>13.333333333333334</v>
      </c>
      <c r="E50" s="42">
        <f t="shared" si="5"/>
        <v>1.4354066985645932</v>
      </c>
      <c r="F50" s="78" t="str">
        <f t="shared" si="5"/>
        <v>※</v>
      </c>
      <c r="G50" s="78" t="str">
        <f t="shared" si="5"/>
        <v>※</v>
      </c>
      <c r="H50" s="78" t="str">
        <f t="shared" si="5"/>
        <v>※</v>
      </c>
      <c r="I50" s="42">
        <f t="shared" si="5"/>
        <v>7.142857142857142</v>
      </c>
      <c r="J50" s="42">
        <f t="shared" si="5"/>
        <v>-16.666666666666664</v>
      </c>
      <c r="K50" s="42">
        <f t="shared" si="5"/>
        <v>0.4807692307692308</v>
      </c>
      <c r="L50" s="1"/>
      <c r="M50" s="1"/>
      <c r="N50" s="1"/>
      <c r="O50" s="1"/>
    </row>
    <row r="51" spans="1:15" ht="12" customHeight="1">
      <c r="A51" s="273" t="s">
        <v>14</v>
      </c>
      <c r="B51" s="27" t="s">
        <v>5</v>
      </c>
      <c r="C51" s="42">
        <f t="shared" si="5"/>
        <v>0</v>
      </c>
      <c r="D51" s="42">
        <f t="shared" si="5"/>
        <v>13.333333333333334</v>
      </c>
      <c r="E51" s="42">
        <f t="shared" si="5"/>
        <v>-3.587443946188341</v>
      </c>
      <c r="F51" s="78" t="str">
        <f t="shared" si="5"/>
        <v>※</v>
      </c>
      <c r="G51" s="78" t="str">
        <f t="shared" si="5"/>
        <v>※</v>
      </c>
      <c r="H51" s="78" t="str">
        <f t="shared" si="5"/>
        <v>※</v>
      </c>
      <c r="I51" s="42">
        <f t="shared" si="5"/>
        <v>0</v>
      </c>
      <c r="J51" s="42">
        <f t="shared" si="5"/>
        <v>-9.090909090909092</v>
      </c>
      <c r="K51" s="42">
        <f t="shared" si="5"/>
        <v>-4.504504504504505</v>
      </c>
      <c r="L51" s="1"/>
      <c r="M51" s="1"/>
      <c r="N51" s="1"/>
      <c r="O51" s="1"/>
    </row>
    <row r="52" spans="1:15" ht="12" customHeight="1">
      <c r="A52" s="273" t="s">
        <v>15</v>
      </c>
      <c r="B52" s="27" t="s">
        <v>6</v>
      </c>
      <c r="C52" s="42">
        <f t="shared" si="5"/>
        <v>-13.333333333333334</v>
      </c>
      <c r="D52" s="42">
        <f t="shared" si="5"/>
        <v>-16.666666666666664</v>
      </c>
      <c r="E52" s="42">
        <f t="shared" si="5"/>
        <v>-1.3043478260869565</v>
      </c>
      <c r="F52" s="78" t="str">
        <f t="shared" si="5"/>
        <v>※</v>
      </c>
      <c r="G52" s="78" t="str">
        <f t="shared" si="5"/>
        <v>※</v>
      </c>
      <c r="H52" s="78" t="str">
        <f t="shared" si="5"/>
        <v>※</v>
      </c>
      <c r="I52" s="42">
        <f t="shared" si="5"/>
        <v>-14.285714285714285</v>
      </c>
      <c r="J52" s="42">
        <f t="shared" si="5"/>
        <v>-9.090909090909092</v>
      </c>
      <c r="K52" s="42">
        <f t="shared" si="5"/>
        <v>-1.7467248908296942</v>
      </c>
      <c r="L52" s="1"/>
      <c r="M52" s="1"/>
      <c r="N52" s="1"/>
      <c r="O52" s="1"/>
    </row>
    <row r="53" spans="1:15" ht="12" customHeight="1">
      <c r="A53" s="273" t="s">
        <v>16</v>
      </c>
      <c r="B53" s="27" t="s">
        <v>7</v>
      </c>
      <c r="C53" s="42">
        <f t="shared" si="5"/>
        <v>14.285714285714285</v>
      </c>
      <c r="D53" s="42">
        <f t="shared" si="5"/>
        <v>-14.285714285714285</v>
      </c>
      <c r="E53" s="42">
        <f t="shared" si="5"/>
        <v>7.76255707762557</v>
      </c>
      <c r="F53" s="78" t="str">
        <f t="shared" si="5"/>
        <v>※</v>
      </c>
      <c r="G53" s="78" t="str">
        <f t="shared" si="5"/>
        <v>※</v>
      </c>
      <c r="H53" s="78" t="str">
        <f t="shared" si="5"/>
        <v>※</v>
      </c>
      <c r="I53" s="42">
        <f t="shared" si="5"/>
        <v>7.142857142857142</v>
      </c>
      <c r="J53" s="42">
        <f t="shared" si="5"/>
        <v>-13.333333333333334</v>
      </c>
      <c r="K53" s="42">
        <f t="shared" si="5"/>
        <v>7.79816513761468</v>
      </c>
      <c r="L53" s="1"/>
      <c r="M53" s="1"/>
      <c r="N53" s="1"/>
      <c r="O53" s="1"/>
    </row>
    <row r="54" spans="1:15" ht="12" customHeight="1">
      <c r="A54" s="273" t="s">
        <v>17</v>
      </c>
      <c r="B54" s="27" t="s">
        <v>8</v>
      </c>
      <c r="C54" s="42">
        <f t="shared" si="5"/>
        <v>42.857142857142854</v>
      </c>
      <c r="D54" s="42">
        <f t="shared" si="5"/>
        <v>5.88235294117647</v>
      </c>
      <c r="E54" s="42">
        <f t="shared" si="5"/>
        <v>4.464285714285714</v>
      </c>
      <c r="F54" s="78" t="str">
        <f t="shared" si="5"/>
        <v>※</v>
      </c>
      <c r="G54" s="78" t="str">
        <f t="shared" si="5"/>
        <v>※</v>
      </c>
      <c r="H54" s="78" t="str">
        <f t="shared" si="5"/>
        <v>※</v>
      </c>
      <c r="I54" s="42">
        <f t="shared" si="5"/>
        <v>28.57142857142857</v>
      </c>
      <c r="J54" s="42">
        <f t="shared" si="5"/>
        <v>8.333333333333332</v>
      </c>
      <c r="K54" s="42">
        <f t="shared" si="5"/>
        <v>4.0358744394618835</v>
      </c>
      <c r="L54" s="1"/>
      <c r="M54" s="1"/>
      <c r="N54" s="1"/>
      <c r="O54" s="1"/>
    </row>
    <row r="55" spans="1:15" ht="12" customHeight="1">
      <c r="A55" s="273" t="s">
        <v>18</v>
      </c>
      <c r="B55" s="27" t="s">
        <v>9</v>
      </c>
      <c r="C55" s="42">
        <f t="shared" si="5"/>
        <v>-15.789473684210526</v>
      </c>
      <c r="D55" s="42">
        <f t="shared" si="5"/>
        <v>-17.647058823529413</v>
      </c>
      <c r="E55" s="42">
        <f t="shared" si="5"/>
        <v>1.762114537444934</v>
      </c>
      <c r="F55" s="78" t="str">
        <f t="shared" si="5"/>
        <v>※</v>
      </c>
      <c r="G55" s="78" t="str">
        <f t="shared" si="5"/>
        <v>※</v>
      </c>
      <c r="H55" s="78" t="str">
        <f t="shared" si="5"/>
        <v>※</v>
      </c>
      <c r="I55" s="42">
        <f t="shared" si="5"/>
        <v>-21.052631578947366</v>
      </c>
      <c r="J55" s="42">
        <f t="shared" si="5"/>
        <v>-16.666666666666664</v>
      </c>
      <c r="K55" s="42">
        <f t="shared" si="5"/>
        <v>0.4424778761061947</v>
      </c>
      <c r="L55" s="1"/>
      <c r="M55" s="1"/>
      <c r="N55" s="1"/>
      <c r="O55" s="1"/>
    </row>
    <row r="56" spans="1:15" ht="12" customHeight="1">
      <c r="A56" s="273" t="s">
        <v>12</v>
      </c>
      <c r="B56" s="27" t="s">
        <v>10</v>
      </c>
      <c r="C56" s="42">
        <f t="shared" si="5"/>
        <v>-19.047619047619047</v>
      </c>
      <c r="D56" s="42">
        <f t="shared" si="5"/>
        <v>-6.666666666666667</v>
      </c>
      <c r="E56" s="42">
        <f t="shared" si="5"/>
        <v>0.4524886877828055</v>
      </c>
      <c r="F56" s="78" t="str">
        <f t="shared" si="5"/>
        <v>※</v>
      </c>
      <c r="G56" s="78" t="str">
        <f t="shared" si="5"/>
        <v>※</v>
      </c>
      <c r="H56" s="78" t="str">
        <f t="shared" si="5"/>
        <v>※</v>
      </c>
      <c r="I56" s="42">
        <f t="shared" si="5"/>
        <v>-23.809523809523807</v>
      </c>
      <c r="J56" s="42">
        <f t="shared" si="5"/>
        <v>0</v>
      </c>
      <c r="K56" s="42">
        <f t="shared" si="5"/>
        <v>0.45662100456621</v>
      </c>
      <c r="L56" s="1"/>
      <c r="M56" s="1"/>
      <c r="N56" s="1"/>
      <c r="O56" s="1"/>
    </row>
    <row r="57" spans="1:15" ht="12" customHeight="1">
      <c r="A57" s="273"/>
      <c r="B57" s="27" t="s">
        <v>11</v>
      </c>
      <c r="C57" s="42">
        <f t="shared" si="5"/>
        <v>5</v>
      </c>
      <c r="D57" s="42">
        <f t="shared" si="5"/>
        <v>-7.142857142857142</v>
      </c>
      <c r="E57" s="42">
        <f t="shared" si="5"/>
        <v>1.7699115044247788</v>
      </c>
      <c r="F57" s="78" t="str">
        <f t="shared" si="5"/>
        <v>※</v>
      </c>
      <c r="G57" s="78" t="str">
        <f t="shared" si="5"/>
        <v>※</v>
      </c>
      <c r="H57" s="78" t="str">
        <f t="shared" si="5"/>
        <v>※</v>
      </c>
      <c r="I57" s="42">
        <f t="shared" si="5"/>
        <v>0</v>
      </c>
      <c r="J57" s="78" t="str">
        <f t="shared" si="5"/>
        <v>※</v>
      </c>
      <c r="K57" s="42">
        <f t="shared" si="5"/>
        <v>1.3333333333333335</v>
      </c>
      <c r="L57" s="1"/>
      <c r="M57" s="1"/>
      <c r="N57" s="1"/>
      <c r="O57" s="1"/>
    </row>
    <row r="58" spans="1:15" ht="12" customHeight="1">
      <c r="A58" s="274"/>
      <c r="B58" s="30" t="s">
        <v>33</v>
      </c>
      <c r="C58" s="44">
        <f t="shared" si="5"/>
        <v>10</v>
      </c>
      <c r="D58" s="44">
        <f t="shared" si="5"/>
        <v>23.076923076923077</v>
      </c>
      <c r="E58" s="44">
        <f t="shared" si="5"/>
        <v>0</v>
      </c>
      <c r="F58" s="79" t="str">
        <f t="shared" si="5"/>
        <v>※</v>
      </c>
      <c r="G58" s="79" t="str">
        <f t="shared" si="5"/>
        <v>※</v>
      </c>
      <c r="H58" s="79" t="str">
        <f t="shared" si="5"/>
        <v>※</v>
      </c>
      <c r="I58" s="44">
        <f t="shared" si="5"/>
        <v>10.526315789473683</v>
      </c>
      <c r="J58" s="79" t="str">
        <f t="shared" si="5"/>
        <v>※</v>
      </c>
      <c r="K58" s="44">
        <f t="shared" si="5"/>
        <v>0</v>
      </c>
      <c r="L58" s="1"/>
      <c r="M58" s="1"/>
      <c r="N58" s="1"/>
      <c r="O58" s="1"/>
    </row>
    <row r="59" spans="1:15" ht="12">
      <c r="A59" s="26"/>
      <c r="B59" s="11"/>
      <c r="C59" s="19"/>
      <c r="D59" s="19"/>
      <c r="E59" s="19"/>
      <c r="F59" s="19"/>
      <c r="G59" s="19"/>
      <c r="H59" s="19"/>
      <c r="I59" s="19"/>
      <c r="J59" s="19"/>
      <c r="K59" s="19"/>
      <c r="L59" s="1"/>
      <c r="M59" s="1"/>
      <c r="N59" s="1"/>
      <c r="O59" s="1"/>
    </row>
    <row r="60" spans="1:15" ht="12">
      <c r="A60" s="26"/>
      <c r="B60" s="11"/>
      <c r="C60" s="19"/>
      <c r="D60" s="19"/>
      <c r="E60" s="19"/>
      <c r="F60" s="19"/>
      <c r="G60" s="19"/>
      <c r="H60" s="19"/>
      <c r="I60" s="19"/>
      <c r="J60" s="19"/>
      <c r="K60" s="19"/>
      <c r="L60" s="1"/>
      <c r="M60" s="1"/>
      <c r="N60" s="1"/>
      <c r="O60" s="1"/>
    </row>
    <row r="61" spans="1:15" ht="12">
      <c r="A61" s="26"/>
      <c r="B61" s="11"/>
      <c r="C61" s="19"/>
      <c r="D61" s="19"/>
      <c r="E61" s="19"/>
      <c r="F61" s="19"/>
      <c r="G61" s="19"/>
      <c r="H61" s="19"/>
      <c r="I61" s="19"/>
      <c r="J61" s="19"/>
      <c r="K61" s="19"/>
      <c r="L61" s="1"/>
      <c r="M61" s="1"/>
      <c r="N61" s="1"/>
      <c r="O61" s="1"/>
    </row>
    <row r="62" spans="1:15" ht="12">
      <c r="A62" s="26"/>
      <c r="B62" s="11"/>
      <c r="C62" s="19"/>
      <c r="D62" s="19"/>
      <c r="E62" s="19"/>
      <c r="F62" s="19"/>
      <c r="G62" s="19"/>
      <c r="H62" s="19"/>
      <c r="I62" s="19"/>
      <c r="J62" s="19"/>
      <c r="K62" s="19"/>
      <c r="L62" s="1"/>
      <c r="M62" s="1"/>
      <c r="N62" s="1"/>
      <c r="O62" s="1"/>
    </row>
    <row r="63" spans="1:15" ht="12">
      <c r="A63" s="26"/>
      <c r="B63" s="20"/>
      <c r="C63" s="21"/>
      <c r="D63" s="20"/>
      <c r="E63" s="20"/>
      <c r="F63" s="20"/>
      <c r="G63" s="20"/>
      <c r="H63" s="20"/>
      <c r="I63" s="20"/>
      <c r="J63" s="21"/>
      <c r="K63" s="21"/>
      <c r="L63" s="1"/>
      <c r="M63" s="1"/>
      <c r="N63" s="1"/>
      <c r="O63" s="1"/>
    </row>
    <row r="64" spans="1:15" ht="12">
      <c r="A64" s="23"/>
      <c r="B64" s="1"/>
      <c r="C64" s="2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">
      <c r="A65" s="23"/>
      <c r="B65" s="1"/>
      <c r="C65" s="2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">
      <c r="A66" s="23"/>
      <c r="B66" s="1"/>
      <c r="C66" s="2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">
      <c r="A67" s="23"/>
      <c r="B67" s="1"/>
      <c r="C67" s="2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">
      <c r="A68" s="2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">
      <c r="A69" s="2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">
      <c r="A70" s="2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">
      <c r="A71" s="2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">
      <c r="A72" s="2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">
      <c r="A73" s="2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">
      <c r="A74" s="23"/>
      <c r="B74" s="1"/>
      <c r="C74" s="2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">
      <c r="A75" s="2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">
      <c r="A76" s="2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">
      <c r="A77" s="2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">
      <c r="A78" s="2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">
      <c r="A79" s="2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">
      <c r="A80" s="2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">
      <c r="A81" s="23"/>
      <c r="B81" s="1"/>
      <c r="C81" s="2"/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</row>
    <row r="82" spans="1:15" ht="12">
      <c r="A82" s="23"/>
      <c r="B82" s="1"/>
      <c r="C82" s="22"/>
      <c r="D82" s="2"/>
      <c r="E82" s="2"/>
      <c r="F82" s="2"/>
      <c r="G82" s="1"/>
      <c r="H82" s="10"/>
      <c r="I82" s="10"/>
      <c r="J82" s="1"/>
      <c r="K82" s="1"/>
      <c r="L82" s="1"/>
      <c r="M82" s="1"/>
      <c r="N82" s="1"/>
      <c r="O82" s="1"/>
    </row>
    <row r="83" spans="1:15" ht="12">
      <c r="A83" s="23"/>
      <c r="B83" s="1"/>
      <c r="C83" s="1"/>
      <c r="D83" s="1"/>
      <c r="E83" s="1"/>
      <c r="F83" s="1"/>
      <c r="G83" s="1"/>
      <c r="H83" s="10"/>
      <c r="I83" s="10"/>
      <c r="J83" s="1"/>
      <c r="K83" s="1"/>
      <c r="L83" s="1"/>
      <c r="M83" s="1"/>
      <c r="N83" s="1"/>
      <c r="O83" s="1"/>
    </row>
    <row r="84" spans="1:15" ht="12">
      <c r="A84" s="23"/>
      <c r="B84" s="1"/>
      <c r="C84" s="1"/>
      <c r="D84" s="1"/>
      <c r="E84" s="1"/>
      <c r="F84" s="1"/>
      <c r="G84" s="1"/>
      <c r="H84" s="10"/>
      <c r="I84" s="10"/>
      <c r="J84" s="1"/>
      <c r="K84" s="1"/>
      <c r="L84" s="1"/>
      <c r="M84" s="1"/>
      <c r="N84" s="1"/>
      <c r="O84" s="1"/>
    </row>
  </sheetData>
  <mergeCells count="7">
    <mergeCell ref="A47:A58"/>
    <mergeCell ref="C4:E4"/>
    <mergeCell ref="F4:H4"/>
    <mergeCell ref="A1:K1"/>
    <mergeCell ref="A7:A30"/>
    <mergeCell ref="I4:K4"/>
    <mergeCell ref="A34:A4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84"/>
  <sheetViews>
    <sheetView zoomScale="85" zoomScaleNormal="85" workbookViewId="0" topLeftCell="A1">
      <selection activeCell="A1" sqref="A1:S1"/>
    </sheetView>
  </sheetViews>
  <sheetFormatPr defaultColWidth="9.00390625" defaultRowHeight="13.5"/>
  <cols>
    <col min="1" max="1" width="3.00390625" style="32" customWidth="1"/>
    <col min="2" max="2" width="11.625" style="31" customWidth="1"/>
    <col min="3" max="19" width="4.125" style="31" customWidth="1"/>
    <col min="20" max="16384" width="9.00390625" style="31" customWidth="1"/>
  </cols>
  <sheetData>
    <row r="1" spans="1:19" ht="13.5" customHeight="1">
      <c r="A1" s="285" t="s">
        <v>57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</row>
    <row r="2" spans="1:23" ht="12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">
      <c r="A3" s="24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69" t="s">
        <v>58</v>
      </c>
      <c r="T3" s="1"/>
      <c r="U3" s="1"/>
      <c r="V3" s="1"/>
      <c r="W3" s="1"/>
    </row>
    <row r="4" spans="1:23" ht="14.25" customHeight="1">
      <c r="A4" s="8"/>
      <c r="B4" s="3"/>
      <c r="C4" s="28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7"/>
      <c r="T4" s="1"/>
      <c r="U4" s="1"/>
      <c r="V4" s="1"/>
      <c r="W4" s="1"/>
    </row>
    <row r="5" spans="1:23" ht="12" customHeight="1">
      <c r="A5" s="25"/>
      <c r="B5" s="6" t="s">
        <v>1</v>
      </c>
      <c r="C5" s="275" t="s">
        <v>26</v>
      </c>
      <c r="D5" s="6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1"/>
      <c r="U5" s="1"/>
      <c r="V5" s="1"/>
      <c r="W5" s="1"/>
    </row>
    <row r="6" spans="1:23" ht="96" customHeight="1">
      <c r="A6" s="25"/>
      <c r="B6" s="151" t="s">
        <v>30</v>
      </c>
      <c r="C6" s="276"/>
      <c r="D6" s="153" t="s">
        <v>42</v>
      </c>
      <c r="E6" s="152" t="s">
        <v>43</v>
      </c>
      <c r="F6" s="152" t="s">
        <v>44</v>
      </c>
      <c r="G6" s="152" t="s">
        <v>45</v>
      </c>
      <c r="H6" s="154" t="s">
        <v>73</v>
      </c>
      <c r="I6" s="152" t="s">
        <v>46</v>
      </c>
      <c r="J6" s="152" t="s">
        <v>49</v>
      </c>
      <c r="K6" s="152" t="s">
        <v>47</v>
      </c>
      <c r="L6" s="154" t="s">
        <v>48</v>
      </c>
      <c r="M6" s="152" t="s">
        <v>50</v>
      </c>
      <c r="N6" s="152" t="s">
        <v>51</v>
      </c>
      <c r="O6" s="152" t="s">
        <v>52</v>
      </c>
      <c r="P6" s="166" t="s">
        <v>53</v>
      </c>
      <c r="Q6" s="152" t="s">
        <v>54</v>
      </c>
      <c r="R6" s="155" t="s">
        <v>55</v>
      </c>
      <c r="S6" s="155" t="s">
        <v>56</v>
      </c>
      <c r="T6" s="1"/>
      <c r="U6" s="1"/>
      <c r="V6" s="1"/>
      <c r="W6" s="1"/>
    </row>
    <row r="7" spans="1:23" ht="12" customHeight="1">
      <c r="A7" s="278" t="s">
        <v>19</v>
      </c>
      <c r="B7" s="27" t="s">
        <v>180</v>
      </c>
      <c r="C7" s="70">
        <v>546</v>
      </c>
      <c r="D7" s="70">
        <v>4</v>
      </c>
      <c r="E7" s="70">
        <v>1</v>
      </c>
      <c r="F7" s="70">
        <v>62</v>
      </c>
      <c r="G7" s="70">
        <v>28</v>
      </c>
      <c r="H7" s="70">
        <v>3</v>
      </c>
      <c r="I7" s="74">
        <v>11</v>
      </c>
      <c r="J7" s="74">
        <v>31</v>
      </c>
      <c r="K7" s="74">
        <v>95</v>
      </c>
      <c r="L7" s="75">
        <v>15</v>
      </c>
      <c r="M7" s="76">
        <v>5</v>
      </c>
      <c r="N7" s="76">
        <v>44</v>
      </c>
      <c r="O7" s="76">
        <v>63</v>
      </c>
      <c r="P7" s="76">
        <v>37</v>
      </c>
      <c r="Q7" s="76">
        <v>8</v>
      </c>
      <c r="R7" s="76">
        <v>93</v>
      </c>
      <c r="S7" s="76">
        <v>42</v>
      </c>
      <c r="T7" s="1"/>
      <c r="U7" s="1"/>
      <c r="V7" s="1"/>
      <c r="W7" s="1"/>
    </row>
    <row r="8" spans="1:23" ht="12" customHeight="1">
      <c r="A8" s="279"/>
      <c r="B8" s="27" t="s">
        <v>2</v>
      </c>
      <c r="C8" s="70">
        <v>544</v>
      </c>
      <c r="D8" s="70">
        <v>5</v>
      </c>
      <c r="E8" s="73">
        <v>0</v>
      </c>
      <c r="F8" s="70">
        <v>70</v>
      </c>
      <c r="G8" s="70">
        <v>29</v>
      </c>
      <c r="H8" s="70">
        <v>3</v>
      </c>
      <c r="I8" s="74">
        <v>13</v>
      </c>
      <c r="J8" s="74">
        <v>30</v>
      </c>
      <c r="K8" s="74">
        <v>91</v>
      </c>
      <c r="L8" s="75">
        <v>12</v>
      </c>
      <c r="M8" s="76">
        <v>4</v>
      </c>
      <c r="N8" s="76">
        <v>49</v>
      </c>
      <c r="O8" s="76">
        <v>61</v>
      </c>
      <c r="P8" s="76">
        <v>34</v>
      </c>
      <c r="Q8" s="76">
        <v>8</v>
      </c>
      <c r="R8" s="76">
        <v>87</v>
      </c>
      <c r="S8" s="76">
        <v>44</v>
      </c>
      <c r="T8" s="1"/>
      <c r="U8" s="1"/>
      <c r="V8" s="1"/>
      <c r="W8" s="1"/>
    </row>
    <row r="9" spans="1:23" ht="12" customHeight="1">
      <c r="A9" s="279"/>
      <c r="B9" s="27" t="s">
        <v>3</v>
      </c>
      <c r="C9" s="70">
        <v>548</v>
      </c>
      <c r="D9" s="70">
        <v>4</v>
      </c>
      <c r="E9" s="73">
        <v>0</v>
      </c>
      <c r="F9" s="70">
        <v>71</v>
      </c>
      <c r="G9" s="70">
        <v>34</v>
      </c>
      <c r="H9" s="70">
        <v>4</v>
      </c>
      <c r="I9" s="70">
        <v>12</v>
      </c>
      <c r="J9" s="70">
        <v>26</v>
      </c>
      <c r="K9" s="70">
        <v>98</v>
      </c>
      <c r="L9" s="71">
        <v>11</v>
      </c>
      <c r="M9" s="72">
        <v>7</v>
      </c>
      <c r="N9" s="72">
        <v>44</v>
      </c>
      <c r="O9" s="72">
        <v>64</v>
      </c>
      <c r="P9" s="72">
        <v>30</v>
      </c>
      <c r="Q9" s="72">
        <v>6</v>
      </c>
      <c r="R9" s="72">
        <v>92</v>
      </c>
      <c r="S9" s="72">
        <v>40</v>
      </c>
      <c r="T9" s="1"/>
      <c r="U9" s="1"/>
      <c r="V9" s="1"/>
      <c r="W9" s="1"/>
    </row>
    <row r="10" spans="1:23" ht="12" customHeight="1">
      <c r="A10" s="279"/>
      <c r="B10" s="27" t="s">
        <v>4</v>
      </c>
      <c r="C10" s="70">
        <v>553</v>
      </c>
      <c r="D10" s="70">
        <v>2</v>
      </c>
      <c r="E10" s="70">
        <v>0</v>
      </c>
      <c r="F10" s="70">
        <v>71</v>
      </c>
      <c r="G10" s="70">
        <v>33</v>
      </c>
      <c r="H10" s="70">
        <v>3</v>
      </c>
      <c r="I10" s="70">
        <v>14</v>
      </c>
      <c r="J10" s="70">
        <v>24</v>
      </c>
      <c r="K10" s="70">
        <v>99</v>
      </c>
      <c r="L10" s="71">
        <v>15</v>
      </c>
      <c r="M10" s="72">
        <v>8</v>
      </c>
      <c r="N10" s="72">
        <v>44</v>
      </c>
      <c r="O10" s="72">
        <v>66</v>
      </c>
      <c r="P10" s="72">
        <v>31</v>
      </c>
      <c r="Q10" s="72">
        <v>5</v>
      </c>
      <c r="R10" s="72">
        <v>89</v>
      </c>
      <c r="S10" s="72">
        <v>42</v>
      </c>
      <c r="T10" s="1"/>
      <c r="U10" s="1"/>
      <c r="V10" s="1"/>
      <c r="W10" s="1"/>
    </row>
    <row r="11" spans="1:23" ht="12" customHeight="1">
      <c r="A11" s="279"/>
      <c r="B11" s="27" t="s">
        <v>5</v>
      </c>
      <c r="C11" s="70">
        <v>568</v>
      </c>
      <c r="D11" s="70">
        <v>7</v>
      </c>
      <c r="E11" s="70">
        <v>0</v>
      </c>
      <c r="F11" s="70">
        <v>67</v>
      </c>
      <c r="G11" s="70">
        <v>38</v>
      </c>
      <c r="H11" s="70">
        <v>1</v>
      </c>
      <c r="I11" s="70">
        <v>16</v>
      </c>
      <c r="J11" s="70">
        <v>29</v>
      </c>
      <c r="K11" s="70">
        <v>96</v>
      </c>
      <c r="L11" s="71">
        <v>16</v>
      </c>
      <c r="M11" s="72">
        <v>8</v>
      </c>
      <c r="N11" s="72">
        <v>53</v>
      </c>
      <c r="O11" s="72">
        <v>62</v>
      </c>
      <c r="P11" s="72">
        <v>31</v>
      </c>
      <c r="Q11" s="72">
        <v>7</v>
      </c>
      <c r="R11" s="72">
        <v>100</v>
      </c>
      <c r="S11" s="72">
        <v>35</v>
      </c>
      <c r="T11" s="1"/>
      <c r="U11" s="1"/>
      <c r="V11" s="1"/>
      <c r="W11" s="1"/>
    </row>
    <row r="12" spans="1:23" ht="12" customHeight="1">
      <c r="A12" s="279"/>
      <c r="B12" s="27" t="s">
        <v>6</v>
      </c>
      <c r="C12" s="70">
        <v>576</v>
      </c>
      <c r="D12" s="70">
        <v>8</v>
      </c>
      <c r="E12" s="73">
        <v>1</v>
      </c>
      <c r="F12" s="70">
        <v>68</v>
      </c>
      <c r="G12" s="70">
        <v>31</v>
      </c>
      <c r="H12" s="70">
        <v>2</v>
      </c>
      <c r="I12" s="70">
        <v>14</v>
      </c>
      <c r="J12" s="70">
        <v>33</v>
      </c>
      <c r="K12" s="70">
        <v>100</v>
      </c>
      <c r="L12" s="71">
        <v>15</v>
      </c>
      <c r="M12" s="72">
        <v>7</v>
      </c>
      <c r="N12" s="72">
        <v>54</v>
      </c>
      <c r="O12" s="72">
        <v>67</v>
      </c>
      <c r="P12" s="72">
        <v>34</v>
      </c>
      <c r="Q12" s="72">
        <v>7</v>
      </c>
      <c r="R12" s="72">
        <v>101</v>
      </c>
      <c r="S12" s="72">
        <v>32</v>
      </c>
      <c r="T12" s="1"/>
      <c r="U12" s="1"/>
      <c r="V12" s="1"/>
      <c r="W12" s="1"/>
    </row>
    <row r="13" spans="1:23" ht="12" customHeight="1">
      <c r="A13" s="279"/>
      <c r="B13" s="27" t="s">
        <v>7</v>
      </c>
      <c r="C13" s="70">
        <v>568</v>
      </c>
      <c r="D13" s="70">
        <v>5</v>
      </c>
      <c r="E13" s="73">
        <v>1</v>
      </c>
      <c r="F13" s="70">
        <v>71</v>
      </c>
      <c r="G13" s="70">
        <v>28</v>
      </c>
      <c r="H13" s="70">
        <v>4</v>
      </c>
      <c r="I13" s="70">
        <v>13</v>
      </c>
      <c r="J13" s="70">
        <v>30</v>
      </c>
      <c r="K13" s="70">
        <v>102</v>
      </c>
      <c r="L13" s="71">
        <v>12</v>
      </c>
      <c r="M13" s="72">
        <v>6</v>
      </c>
      <c r="N13" s="72">
        <v>46</v>
      </c>
      <c r="O13" s="72">
        <v>64</v>
      </c>
      <c r="P13" s="72">
        <v>34</v>
      </c>
      <c r="Q13" s="72">
        <v>8</v>
      </c>
      <c r="R13" s="72">
        <v>102</v>
      </c>
      <c r="S13" s="72">
        <v>36</v>
      </c>
      <c r="T13" s="1"/>
      <c r="U13" s="1"/>
      <c r="V13" s="1"/>
      <c r="W13" s="1"/>
    </row>
    <row r="14" spans="1:23" ht="12" customHeight="1">
      <c r="A14" s="279"/>
      <c r="B14" s="27" t="s">
        <v>8</v>
      </c>
      <c r="C14" s="70">
        <v>578</v>
      </c>
      <c r="D14" s="70">
        <v>4</v>
      </c>
      <c r="E14" s="70">
        <v>0</v>
      </c>
      <c r="F14" s="70">
        <v>69</v>
      </c>
      <c r="G14" s="70">
        <v>29</v>
      </c>
      <c r="H14" s="70">
        <v>3</v>
      </c>
      <c r="I14" s="70">
        <v>13</v>
      </c>
      <c r="J14" s="70">
        <v>30</v>
      </c>
      <c r="K14" s="70">
        <v>112</v>
      </c>
      <c r="L14" s="71">
        <v>10</v>
      </c>
      <c r="M14" s="72">
        <v>7</v>
      </c>
      <c r="N14" s="72">
        <v>45</v>
      </c>
      <c r="O14" s="72">
        <v>67</v>
      </c>
      <c r="P14" s="72">
        <v>38</v>
      </c>
      <c r="Q14" s="72">
        <v>8</v>
      </c>
      <c r="R14" s="72">
        <v>105</v>
      </c>
      <c r="S14" s="72">
        <v>32</v>
      </c>
      <c r="T14" s="1"/>
      <c r="U14" s="1"/>
      <c r="V14" s="1"/>
      <c r="W14" s="1"/>
    </row>
    <row r="15" spans="1:23" ht="12" customHeight="1">
      <c r="A15" s="279"/>
      <c r="B15" s="27" t="s">
        <v>9</v>
      </c>
      <c r="C15" s="70">
        <v>584</v>
      </c>
      <c r="D15" s="70">
        <v>5</v>
      </c>
      <c r="E15" s="73">
        <v>0</v>
      </c>
      <c r="F15" s="70">
        <v>67</v>
      </c>
      <c r="G15" s="70">
        <v>31</v>
      </c>
      <c r="H15" s="70">
        <v>3</v>
      </c>
      <c r="I15" s="70">
        <v>13</v>
      </c>
      <c r="J15" s="70">
        <v>28</v>
      </c>
      <c r="K15" s="70">
        <v>112</v>
      </c>
      <c r="L15" s="71">
        <v>14</v>
      </c>
      <c r="M15" s="72">
        <v>5</v>
      </c>
      <c r="N15" s="72">
        <v>51</v>
      </c>
      <c r="O15" s="72">
        <v>70</v>
      </c>
      <c r="P15" s="72">
        <v>36</v>
      </c>
      <c r="Q15" s="72">
        <v>6</v>
      </c>
      <c r="R15" s="72">
        <v>106</v>
      </c>
      <c r="S15" s="72">
        <v>33</v>
      </c>
      <c r="T15" s="1"/>
      <c r="U15" s="1"/>
      <c r="V15" s="1"/>
      <c r="W15" s="1"/>
    </row>
    <row r="16" spans="1:23" ht="12" customHeight="1">
      <c r="A16" s="279"/>
      <c r="B16" s="27" t="s">
        <v>10</v>
      </c>
      <c r="C16" s="70">
        <v>581</v>
      </c>
      <c r="D16" s="70">
        <v>6</v>
      </c>
      <c r="E16" s="73" t="s">
        <v>181</v>
      </c>
      <c r="F16" s="70">
        <v>68</v>
      </c>
      <c r="G16" s="70">
        <v>37</v>
      </c>
      <c r="H16" s="70">
        <v>2</v>
      </c>
      <c r="I16" s="70">
        <v>11</v>
      </c>
      <c r="J16" s="70">
        <v>26</v>
      </c>
      <c r="K16" s="70">
        <v>105</v>
      </c>
      <c r="L16" s="71">
        <v>16</v>
      </c>
      <c r="M16" s="72">
        <v>5</v>
      </c>
      <c r="N16" s="72">
        <v>53</v>
      </c>
      <c r="O16" s="72">
        <v>70</v>
      </c>
      <c r="P16" s="72">
        <v>39</v>
      </c>
      <c r="Q16" s="72">
        <v>6</v>
      </c>
      <c r="R16" s="72">
        <v>102</v>
      </c>
      <c r="S16" s="72">
        <v>34</v>
      </c>
      <c r="T16" s="1"/>
      <c r="U16" s="1"/>
      <c r="V16" s="1"/>
      <c r="W16" s="1"/>
    </row>
    <row r="17" spans="1:23" ht="12" customHeight="1">
      <c r="A17" s="279"/>
      <c r="B17" s="27" t="s">
        <v>11</v>
      </c>
      <c r="C17" s="70">
        <v>578</v>
      </c>
      <c r="D17" s="70">
        <v>5</v>
      </c>
      <c r="E17" s="73">
        <v>0</v>
      </c>
      <c r="F17" s="70">
        <v>68</v>
      </c>
      <c r="G17" s="70">
        <v>37</v>
      </c>
      <c r="H17" s="70">
        <v>1</v>
      </c>
      <c r="I17" s="70">
        <v>12</v>
      </c>
      <c r="J17" s="70">
        <v>27</v>
      </c>
      <c r="K17" s="70">
        <v>111</v>
      </c>
      <c r="L17" s="71">
        <v>14</v>
      </c>
      <c r="M17" s="72">
        <v>5</v>
      </c>
      <c r="N17" s="72">
        <v>51</v>
      </c>
      <c r="O17" s="72">
        <v>71</v>
      </c>
      <c r="P17" s="72">
        <v>36</v>
      </c>
      <c r="Q17" s="72">
        <v>5</v>
      </c>
      <c r="R17" s="72">
        <v>103</v>
      </c>
      <c r="S17" s="72">
        <v>30</v>
      </c>
      <c r="T17" s="1"/>
      <c r="U17" s="1"/>
      <c r="V17" s="1"/>
      <c r="W17" s="1"/>
    </row>
    <row r="18" spans="1:23" ht="12" customHeight="1">
      <c r="A18" s="279"/>
      <c r="B18" s="30" t="s">
        <v>182</v>
      </c>
      <c r="C18" s="140">
        <v>581</v>
      </c>
      <c r="D18" s="140">
        <v>7</v>
      </c>
      <c r="E18" s="148">
        <v>0</v>
      </c>
      <c r="F18" s="140">
        <v>69</v>
      </c>
      <c r="G18" s="140">
        <v>33</v>
      </c>
      <c r="H18" s="140">
        <v>1</v>
      </c>
      <c r="I18" s="140">
        <v>13</v>
      </c>
      <c r="J18" s="140">
        <v>25</v>
      </c>
      <c r="K18" s="140">
        <v>113</v>
      </c>
      <c r="L18" s="141">
        <v>14</v>
      </c>
      <c r="M18" s="142">
        <v>6</v>
      </c>
      <c r="N18" s="142">
        <v>50</v>
      </c>
      <c r="O18" s="142">
        <v>70</v>
      </c>
      <c r="P18" s="142">
        <v>34</v>
      </c>
      <c r="Q18" s="142">
        <v>5</v>
      </c>
      <c r="R18" s="142">
        <v>102</v>
      </c>
      <c r="S18" s="142">
        <v>36</v>
      </c>
      <c r="T18" s="1"/>
      <c r="U18" s="1"/>
      <c r="V18" s="1"/>
      <c r="W18" s="1"/>
    </row>
    <row r="19" spans="1:23" ht="12" customHeight="1">
      <c r="A19" s="279"/>
      <c r="B19" s="27" t="s">
        <v>183</v>
      </c>
      <c r="C19" s="70">
        <v>572</v>
      </c>
      <c r="D19" s="70">
        <v>7</v>
      </c>
      <c r="E19" s="70">
        <v>0</v>
      </c>
      <c r="F19" s="70">
        <v>60</v>
      </c>
      <c r="G19" s="70">
        <v>29</v>
      </c>
      <c r="H19" s="70">
        <v>2</v>
      </c>
      <c r="I19" s="74">
        <v>14</v>
      </c>
      <c r="J19" s="74">
        <v>29</v>
      </c>
      <c r="K19" s="74">
        <v>108</v>
      </c>
      <c r="L19" s="75">
        <v>16</v>
      </c>
      <c r="M19" s="76">
        <v>6</v>
      </c>
      <c r="N19" s="76">
        <v>53</v>
      </c>
      <c r="O19" s="76">
        <v>70</v>
      </c>
      <c r="P19" s="76">
        <v>36</v>
      </c>
      <c r="Q19" s="76">
        <v>7</v>
      </c>
      <c r="R19" s="76">
        <v>92</v>
      </c>
      <c r="S19" s="76">
        <v>42</v>
      </c>
      <c r="T19" s="9"/>
      <c r="U19" s="10"/>
      <c r="V19" s="10"/>
      <c r="W19" s="10"/>
    </row>
    <row r="20" spans="1:23" ht="12" customHeight="1">
      <c r="A20" s="279"/>
      <c r="B20" s="27" t="s">
        <v>2</v>
      </c>
      <c r="C20" s="70">
        <v>559</v>
      </c>
      <c r="D20" s="70">
        <v>7</v>
      </c>
      <c r="E20" s="73">
        <v>0</v>
      </c>
      <c r="F20" s="70">
        <v>63</v>
      </c>
      <c r="G20" s="70">
        <v>28</v>
      </c>
      <c r="H20" s="70">
        <v>2</v>
      </c>
      <c r="I20" s="74">
        <v>19</v>
      </c>
      <c r="J20" s="74">
        <v>28</v>
      </c>
      <c r="K20" s="74">
        <v>98</v>
      </c>
      <c r="L20" s="75">
        <v>13</v>
      </c>
      <c r="M20" s="76">
        <v>7</v>
      </c>
      <c r="N20" s="76">
        <v>46</v>
      </c>
      <c r="O20" s="76">
        <v>71</v>
      </c>
      <c r="P20" s="76">
        <v>35</v>
      </c>
      <c r="Q20" s="76">
        <v>7</v>
      </c>
      <c r="R20" s="76">
        <v>90</v>
      </c>
      <c r="S20" s="76">
        <v>41</v>
      </c>
      <c r="T20" s="9"/>
      <c r="U20" s="10"/>
      <c r="V20" s="10"/>
      <c r="W20" s="10"/>
    </row>
    <row r="21" spans="1:23" ht="12" customHeight="1">
      <c r="A21" s="279"/>
      <c r="B21" s="27" t="s">
        <v>3</v>
      </c>
      <c r="C21" s="70">
        <v>554</v>
      </c>
      <c r="D21" s="70">
        <v>7</v>
      </c>
      <c r="E21" s="73">
        <v>1</v>
      </c>
      <c r="F21" s="70">
        <v>69</v>
      </c>
      <c r="G21" s="70">
        <v>29</v>
      </c>
      <c r="H21" s="70">
        <v>3</v>
      </c>
      <c r="I21" s="70">
        <v>16</v>
      </c>
      <c r="J21" s="70">
        <v>27</v>
      </c>
      <c r="K21" s="70">
        <v>101</v>
      </c>
      <c r="L21" s="71">
        <v>10</v>
      </c>
      <c r="M21" s="72">
        <v>6</v>
      </c>
      <c r="N21" s="72">
        <v>45</v>
      </c>
      <c r="O21" s="72">
        <v>71</v>
      </c>
      <c r="P21" s="72">
        <v>32</v>
      </c>
      <c r="Q21" s="72">
        <v>6</v>
      </c>
      <c r="R21" s="72">
        <v>96</v>
      </c>
      <c r="S21" s="72">
        <v>35</v>
      </c>
      <c r="T21" s="9"/>
      <c r="U21" s="10"/>
      <c r="V21" s="10"/>
      <c r="W21" s="10"/>
    </row>
    <row r="22" spans="1:23" ht="12" customHeight="1">
      <c r="A22" s="279"/>
      <c r="B22" s="27" t="s">
        <v>4</v>
      </c>
      <c r="C22" s="70">
        <v>556</v>
      </c>
      <c r="D22" s="70">
        <v>6</v>
      </c>
      <c r="E22" s="70">
        <v>1</v>
      </c>
      <c r="F22" s="70">
        <v>64</v>
      </c>
      <c r="G22" s="70">
        <v>33</v>
      </c>
      <c r="H22" s="70">
        <v>4</v>
      </c>
      <c r="I22" s="70">
        <v>15</v>
      </c>
      <c r="J22" s="70">
        <v>29</v>
      </c>
      <c r="K22" s="70">
        <v>99</v>
      </c>
      <c r="L22" s="71">
        <v>12</v>
      </c>
      <c r="M22" s="72">
        <v>5</v>
      </c>
      <c r="N22" s="72">
        <v>46</v>
      </c>
      <c r="O22" s="72">
        <v>69</v>
      </c>
      <c r="P22" s="72">
        <v>32</v>
      </c>
      <c r="Q22" s="72">
        <v>5</v>
      </c>
      <c r="R22" s="72">
        <v>96</v>
      </c>
      <c r="S22" s="72">
        <v>39</v>
      </c>
      <c r="T22" s="9"/>
      <c r="U22" s="10"/>
      <c r="V22" s="10"/>
      <c r="W22" s="10"/>
    </row>
    <row r="23" spans="1:23" ht="12" customHeight="1">
      <c r="A23" s="279"/>
      <c r="B23" s="27" t="s">
        <v>5</v>
      </c>
      <c r="C23" s="70">
        <v>560</v>
      </c>
      <c r="D23" s="70">
        <v>4</v>
      </c>
      <c r="E23" s="70">
        <v>1</v>
      </c>
      <c r="F23" s="70">
        <v>64</v>
      </c>
      <c r="G23" s="70">
        <v>38</v>
      </c>
      <c r="H23" s="70">
        <v>3</v>
      </c>
      <c r="I23" s="70">
        <v>16</v>
      </c>
      <c r="J23" s="70">
        <v>31</v>
      </c>
      <c r="K23" s="70">
        <v>89</v>
      </c>
      <c r="L23" s="71">
        <v>14</v>
      </c>
      <c r="M23" s="72">
        <v>7</v>
      </c>
      <c r="N23" s="72">
        <v>41</v>
      </c>
      <c r="O23" s="72">
        <v>69</v>
      </c>
      <c r="P23" s="72">
        <v>38</v>
      </c>
      <c r="Q23" s="72">
        <v>5</v>
      </c>
      <c r="R23" s="72">
        <v>104</v>
      </c>
      <c r="S23" s="72">
        <v>34</v>
      </c>
      <c r="T23" s="9"/>
      <c r="U23" s="9"/>
      <c r="V23" s="9"/>
      <c r="W23" s="10"/>
    </row>
    <row r="24" spans="1:23" ht="12" customHeight="1">
      <c r="A24" s="279"/>
      <c r="B24" s="27" t="s">
        <v>6</v>
      </c>
      <c r="C24" s="70">
        <v>566</v>
      </c>
      <c r="D24" s="70">
        <v>6</v>
      </c>
      <c r="E24" s="73">
        <v>0</v>
      </c>
      <c r="F24" s="70">
        <v>70</v>
      </c>
      <c r="G24" s="70">
        <v>29</v>
      </c>
      <c r="H24" s="70">
        <v>3</v>
      </c>
      <c r="I24" s="70">
        <v>16</v>
      </c>
      <c r="J24" s="70">
        <v>31</v>
      </c>
      <c r="K24" s="70">
        <v>98</v>
      </c>
      <c r="L24" s="71">
        <v>17</v>
      </c>
      <c r="M24" s="72">
        <v>5</v>
      </c>
      <c r="N24" s="72">
        <v>47</v>
      </c>
      <c r="O24" s="72">
        <v>65</v>
      </c>
      <c r="P24" s="72">
        <v>41</v>
      </c>
      <c r="Q24" s="72">
        <v>5</v>
      </c>
      <c r="R24" s="72">
        <v>104</v>
      </c>
      <c r="S24" s="72">
        <v>28</v>
      </c>
      <c r="T24" s="9"/>
      <c r="U24" s="10"/>
      <c r="V24" s="10"/>
      <c r="W24" s="10"/>
    </row>
    <row r="25" spans="1:23" ht="12" customHeight="1">
      <c r="A25" s="279"/>
      <c r="B25" s="27" t="s">
        <v>7</v>
      </c>
      <c r="C25" s="70">
        <v>586</v>
      </c>
      <c r="D25" s="70">
        <v>4</v>
      </c>
      <c r="E25" s="73">
        <v>0</v>
      </c>
      <c r="F25" s="70">
        <v>73</v>
      </c>
      <c r="G25" s="70">
        <v>24</v>
      </c>
      <c r="H25" s="70">
        <v>5</v>
      </c>
      <c r="I25" s="70">
        <v>14</v>
      </c>
      <c r="J25" s="70">
        <v>31</v>
      </c>
      <c r="K25" s="70">
        <v>109</v>
      </c>
      <c r="L25" s="71">
        <v>14</v>
      </c>
      <c r="M25" s="72">
        <v>5</v>
      </c>
      <c r="N25" s="72">
        <v>53</v>
      </c>
      <c r="O25" s="72">
        <v>70</v>
      </c>
      <c r="P25" s="72">
        <v>38</v>
      </c>
      <c r="Q25" s="72">
        <v>3</v>
      </c>
      <c r="R25" s="72">
        <v>109</v>
      </c>
      <c r="S25" s="72">
        <v>33</v>
      </c>
      <c r="T25" s="9"/>
      <c r="U25" s="10"/>
      <c r="V25" s="10"/>
      <c r="W25" s="10"/>
    </row>
    <row r="26" spans="1:23" ht="12" customHeight="1">
      <c r="A26" s="279"/>
      <c r="B26" s="27" t="s">
        <v>8</v>
      </c>
      <c r="C26" s="70">
        <v>585</v>
      </c>
      <c r="D26" s="70">
        <v>4</v>
      </c>
      <c r="E26" s="70">
        <v>0</v>
      </c>
      <c r="F26" s="70">
        <v>67</v>
      </c>
      <c r="G26" s="70">
        <v>34</v>
      </c>
      <c r="H26" s="70">
        <v>4</v>
      </c>
      <c r="I26" s="70">
        <v>15</v>
      </c>
      <c r="J26" s="70">
        <v>29</v>
      </c>
      <c r="K26" s="70">
        <v>110</v>
      </c>
      <c r="L26" s="71">
        <v>12</v>
      </c>
      <c r="M26" s="72">
        <v>6</v>
      </c>
      <c r="N26" s="72">
        <v>52</v>
      </c>
      <c r="O26" s="72">
        <v>73</v>
      </c>
      <c r="P26" s="72">
        <v>37</v>
      </c>
      <c r="Q26" s="72">
        <v>2</v>
      </c>
      <c r="R26" s="72">
        <v>105</v>
      </c>
      <c r="S26" s="72">
        <v>34</v>
      </c>
      <c r="T26" s="9"/>
      <c r="U26" s="10"/>
      <c r="V26" s="10"/>
      <c r="W26" s="10"/>
    </row>
    <row r="27" spans="1:23" ht="12" customHeight="1">
      <c r="A27" s="279"/>
      <c r="B27" s="27" t="s">
        <v>9</v>
      </c>
      <c r="C27" s="70">
        <v>575</v>
      </c>
      <c r="D27" s="70">
        <v>5</v>
      </c>
      <c r="E27" s="73">
        <v>0</v>
      </c>
      <c r="F27" s="70">
        <v>69</v>
      </c>
      <c r="G27" s="70">
        <v>33</v>
      </c>
      <c r="H27" s="70">
        <v>5</v>
      </c>
      <c r="I27" s="70">
        <v>14</v>
      </c>
      <c r="J27" s="70">
        <v>29</v>
      </c>
      <c r="K27" s="70">
        <v>115</v>
      </c>
      <c r="L27" s="71">
        <v>15</v>
      </c>
      <c r="M27" s="72">
        <v>5</v>
      </c>
      <c r="N27" s="72">
        <v>48</v>
      </c>
      <c r="O27" s="72">
        <v>66</v>
      </c>
      <c r="P27" s="72">
        <v>34</v>
      </c>
      <c r="Q27" s="72">
        <v>4</v>
      </c>
      <c r="R27" s="72">
        <v>96</v>
      </c>
      <c r="S27" s="72">
        <v>36</v>
      </c>
      <c r="T27" s="9"/>
      <c r="U27" s="10"/>
      <c r="V27" s="10"/>
      <c r="W27" s="10"/>
    </row>
    <row r="28" spans="1:23" ht="12" customHeight="1">
      <c r="A28" s="279"/>
      <c r="B28" s="27" t="s">
        <v>10</v>
      </c>
      <c r="C28" s="70">
        <v>577</v>
      </c>
      <c r="D28" s="70">
        <v>4</v>
      </c>
      <c r="E28" s="73">
        <v>0</v>
      </c>
      <c r="F28" s="70">
        <v>73</v>
      </c>
      <c r="G28" s="70">
        <v>35</v>
      </c>
      <c r="H28" s="70">
        <v>5</v>
      </c>
      <c r="I28" s="70">
        <v>13</v>
      </c>
      <c r="J28" s="70">
        <v>28</v>
      </c>
      <c r="K28" s="70">
        <v>108</v>
      </c>
      <c r="L28" s="71">
        <v>16</v>
      </c>
      <c r="M28" s="72">
        <v>5</v>
      </c>
      <c r="N28" s="72">
        <v>49</v>
      </c>
      <c r="O28" s="72">
        <v>68</v>
      </c>
      <c r="P28" s="72">
        <v>34</v>
      </c>
      <c r="Q28" s="72">
        <v>5</v>
      </c>
      <c r="R28" s="72">
        <v>95</v>
      </c>
      <c r="S28" s="72">
        <v>36</v>
      </c>
      <c r="T28" s="9"/>
      <c r="U28" s="10"/>
      <c r="V28" s="10"/>
      <c r="W28" s="10"/>
    </row>
    <row r="29" spans="1:23" ht="12" customHeight="1">
      <c r="A29" s="279"/>
      <c r="B29" s="27" t="s">
        <v>11</v>
      </c>
      <c r="C29" s="70">
        <v>589</v>
      </c>
      <c r="D29" s="70">
        <v>5</v>
      </c>
      <c r="E29" s="73" t="s">
        <v>181</v>
      </c>
      <c r="F29" s="70">
        <v>73</v>
      </c>
      <c r="G29" s="70">
        <v>36</v>
      </c>
      <c r="H29" s="70">
        <v>3</v>
      </c>
      <c r="I29" s="70">
        <v>17</v>
      </c>
      <c r="J29" s="70">
        <v>31</v>
      </c>
      <c r="K29" s="70">
        <v>104</v>
      </c>
      <c r="L29" s="71">
        <v>15</v>
      </c>
      <c r="M29" s="72">
        <v>6</v>
      </c>
      <c r="N29" s="72">
        <v>50</v>
      </c>
      <c r="O29" s="72">
        <v>79</v>
      </c>
      <c r="P29" s="72">
        <v>32</v>
      </c>
      <c r="Q29" s="72">
        <v>6</v>
      </c>
      <c r="R29" s="72">
        <v>100</v>
      </c>
      <c r="S29" s="72">
        <v>29</v>
      </c>
      <c r="T29" s="9"/>
      <c r="U29" s="10"/>
      <c r="V29" s="10"/>
      <c r="W29" s="10"/>
    </row>
    <row r="30" spans="1:23" ht="12" customHeight="1">
      <c r="A30" s="280"/>
      <c r="B30" s="27" t="s">
        <v>182</v>
      </c>
      <c r="C30" s="70">
        <v>590</v>
      </c>
      <c r="D30" s="70">
        <v>5</v>
      </c>
      <c r="E30" s="148" t="s">
        <v>181</v>
      </c>
      <c r="F30" s="70">
        <v>68</v>
      </c>
      <c r="G30" s="70">
        <v>35</v>
      </c>
      <c r="H30" s="70">
        <v>2</v>
      </c>
      <c r="I30" s="70">
        <v>16</v>
      </c>
      <c r="J30" s="70">
        <v>33</v>
      </c>
      <c r="K30" s="70">
        <v>105</v>
      </c>
      <c r="L30" s="71">
        <v>13</v>
      </c>
      <c r="M30" s="72">
        <v>7</v>
      </c>
      <c r="N30" s="72">
        <v>50</v>
      </c>
      <c r="O30" s="72">
        <v>74</v>
      </c>
      <c r="P30" s="72">
        <v>27</v>
      </c>
      <c r="Q30" s="72">
        <v>7</v>
      </c>
      <c r="R30" s="72">
        <v>110</v>
      </c>
      <c r="S30" s="72">
        <v>35</v>
      </c>
      <c r="T30" s="1"/>
      <c r="U30" s="1"/>
      <c r="V30" s="1"/>
      <c r="W30" s="1"/>
    </row>
    <row r="31" spans="1:23" ht="12" customHeight="1">
      <c r="A31" s="8"/>
      <c r="B31" s="12" t="s">
        <v>184</v>
      </c>
      <c r="C31" s="112">
        <f aca="true" t="shared" si="0" ref="C31:S31">IF(AND(C30="-",C29="-"),"-",SUBSTITUTE(C30,"-",0)-SUBSTITUTE(C29,"-",0))</f>
        <v>1</v>
      </c>
      <c r="D31" s="112">
        <f t="shared" si="0"/>
        <v>0</v>
      </c>
      <c r="E31" s="112" t="str">
        <f t="shared" si="0"/>
        <v>-</v>
      </c>
      <c r="F31" s="112">
        <f t="shared" si="0"/>
        <v>-5</v>
      </c>
      <c r="G31" s="112">
        <f t="shared" si="0"/>
        <v>-1</v>
      </c>
      <c r="H31" s="112">
        <f t="shared" si="0"/>
        <v>-1</v>
      </c>
      <c r="I31" s="112">
        <f t="shared" si="0"/>
        <v>-1</v>
      </c>
      <c r="J31" s="112">
        <f t="shared" si="0"/>
        <v>2</v>
      </c>
      <c r="K31" s="112">
        <f t="shared" si="0"/>
        <v>1</v>
      </c>
      <c r="L31" s="112">
        <f t="shared" si="0"/>
        <v>-2</v>
      </c>
      <c r="M31" s="112">
        <f t="shared" si="0"/>
        <v>1</v>
      </c>
      <c r="N31" s="112">
        <f t="shared" si="0"/>
        <v>0</v>
      </c>
      <c r="O31" s="112">
        <f t="shared" si="0"/>
        <v>-5</v>
      </c>
      <c r="P31" s="112">
        <f t="shared" si="0"/>
        <v>-5</v>
      </c>
      <c r="Q31" s="112">
        <f t="shared" si="0"/>
        <v>1</v>
      </c>
      <c r="R31" s="112">
        <f t="shared" si="0"/>
        <v>10</v>
      </c>
      <c r="S31" s="112">
        <f t="shared" si="0"/>
        <v>6</v>
      </c>
      <c r="T31" s="1"/>
      <c r="U31" s="1"/>
      <c r="V31" s="1"/>
      <c r="W31" s="1"/>
    </row>
    <row r="32" spans="1:23" ht="12" customHeight="1">
      <c r="A32" s="13"/>
      <c r="B32" s="14" t="s">
        <v>185</v>
      </c>
      <c r="C32" s="113">
        <f aca="true" t="shared" si="1" ref="C32:S32">IF(OR(C29="-",C29=0),"※",IF(C31="-",0,C31/C29*100))</f>
        <v>0.1697792869269949</v>
      </c>
      <c r="D32" s="113">
        <f t="shared" si="1"/>
        <v>0</v>
      </c>
      <c r="E32" s="262" t="str">
        <f t="shared" si="1"/>
        <v>※</v>
      </c>
      <c r="F32" s="113">
        <f t="shared" si="1"/>
        <v>-6.8493150684931505</v>
      </c>
      <c r="G32" s="113">
        <f t="shared" si="1"/>
        <v>-2.7777777777777777</v>
      </c>
      <c r="H32" s="113">
        <f t="shared" si="1"/>
        <v>-33.33333333333333</v>
      </c>
      <c r="I32" s="113">
        <f t="shared" si="1"/>
        <v>-5.88235294117647</v>
      </c>
      <c r="J32" s="113">
        <f t="shared" si="1"/>
        <v>6.451612903225806</v>
      </c>
      <c r="K32" s="113">
        <f t="shared" si="1"/>
        <v>0.9615384615384616</v>
      </c>
      <c r="L32" s="113">
        <f t="shared" si="1"/>
        <v>-13.333333333333334</v>
      </c>
      <c r="M32" s="113">
        <f t="shared" si="1"/>
        <v>16.666666666666664</v>
      </c>
      <c r="N32" s="113">
        <f t="shared" si="1"/>
        <v>0</v>
      </c>
      <c r="O32" s="113">
        <f t="shared" si="1"/>
        <v>-6.329113924050633</v>
      </c>
      <c r="P32" s="113">
        <f t="shared" si="1"/>
        <v>-15.625</v>
      </c>
      <c r="Q32" s="113">
        <f t="shared" si="1"/>
        <v>16.666666666666664</v>
      </c>
      <c r="R32" s="113">
        <f t="shared" si="1"/>
        <v>10</v>
      </c>
      <c r="S32" s="113">
        <f t="shared" si="1"/>
        <v>20.689655172413794</v>
      </c>
      <c r="T32" s="1"/>
      <c r="U32" s="15"/>
      <c r="V32" s="1"/>
      <c r="W32" s="1"/>
    </row>
    <row r="33" spans="1:23" ht="12" customHeight="1">
      <c r="A33" s="12"/>
      <c r="B33" s="4"/>
      <c r="C33" s="114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6"/>
      <c r="S33" s="116"/>
      <c r="T33" s="1"/>
      <c r="U33" s="1"/>
      <c r="V33" s="1"/>
      <c r="W33" s="1"/>
    </row>
    <row r="34" spans="1:23" ht="12" customHeight="1">
      <c r="A34" s="281" t="s">
        <v>20</v>
      </c>
      <c r="B34" s="29" t="s">
        <v>140</v>
      </c>
      <c r="C34" s="117">
        <f aca="true" t="shared" si="2" ref="C34:S45">IF(AND(C7="-",C19="-"),"-",SUBSTITUTE(C19,"-",0)-SUBSTITUTE(C7,"-",0))</f>
        <v>26</v>
      </c>
      <c r="D34" s="117">
        <f t="shared" si="2"/>
        <v>3</v>
      </c>
      <c r="E34" s="118">
        <f t="shared" si="2"/>
        <v>-1</v>
      </c>
      <c r="F34" s="117">
        <f t="shared" si="2"/>
        <v>-2</v>
      </c>
      <c r="G34" s="117">
        <f t="shared" si="2"/>
        <v>1</v>
      </c>
      <c r="H34" s="117">
        <f t="shared" si="2"/>
        <v>-1</v>
      </c>
      <c r="I34" s="110">
        <f t="shared" si="2"/>
        <v>3</v>
      </c>
      <c r="J34" s="117">
        <f t="shared" si="2"/>
        <v>-2</v>
      </c>
      <c r="K34" s="111">
        <f t="shared" si="2"/>
        <v>13</v>
      </c>
      <c r="L34" s="117">
        <f t="shared" si="2"/>
        <v>1</v>
      </c>
      <c r="M34" s="117">
        <f t="shared" si="2"/>
        <v>1</v>
      </c>
      <c r="N34" s="117">
        <f t="shared" si="2"/>
        <v>9</v>
      </c>
      <c r="O34" s="117">
        <f t="shared" si="2"/>
        <v>7</v>
      </c>
      <c r="P34" s="117">
        <f t="shared" si="2"/>
        <v>-1</v>
      </c>
      <c r="Q34" s="117">
        <f t="shared" si="2"/>
        <v>-1</v>
      </c>
      <c r="R34" s="117">
        <f t="shared" si="2"/>
        <v>-1</v>
      </c>
      <c r="S34" s="117">
        <f t="shared" si="2"/>
        <v>0</v>
      </c>
      <c r="T34" s="1"/>
      <c r="U34" s="1"/>
      <c r="V34" s="1"/>
      <c r="W34" s="1"/>
    </row>
    <row r="35" spans="1:23" ht="12" customHeight="1">
      <c r="A35" s="282"/>
      <c r="B35" s="27" t="s">
        <v>2</v>
      </c>
      <c r="C35" s="119">
        <f t="shared" si="2"/>
        <v>15</v>
      </c>
      <c r="D35" s="119">
        <f t="shared" si="2"/>
        <v>2</v>
      </c>
      <c r="E35" s="120">
        <f t="shared" si="2"/>
        <v>0</v>
      </c>
      <c r="F35" s="119">
        <f t="shared" si="2"/>
        <v>-7</v>
      </c>
      <c r="G35" s="119">
        <f t="shared" si="2"/>
        <v>-1</v>
      </c>
      <c r="H35" s="119">
        <f t="shared" si="2"/>
        <v>-1</v>
      </c>
      <c r="I35" s="127">
        <f t="shared" si="2"/>
        <v>6</v>
      </c>
      <c r="J35" s="119">
        <f t="shared" si="2"/>
        <v>-2</v>
      </c>
      <c r="K35" s="128">
        <f t="shared" si="2"/>
        <v>7</v>
      </c>
      <c r="L35" s="119">
        <f t="shared" si="2"/>
        <v>1</v>
      </c>
      <c r="M35" s="119">
        <f t="shared" si="2"/>
        <v>3</v>
      </c>
      <c r="N35" s="119">
        <f t="shared" si="2"/>
        <v>-3</v>
      </c>
      <c r="O35" s="119">
        <f t="shared" si="2"/>
        <v>10</v>
      </c>
      <c r="P35" s="119">
        <f t="shared" si="2"/>
        <v>1</v>
      </c>
      <c r="Q35" s="119">
        <f t="shared" si="2"/>
        <v>-1</v>
      </c>
      <c r="R35" s="119">
        <f t="shared" si="2"/>
        <v>3</v>
      </c>
      <c r="S35" s="119">
        <f t="shared" si="2"/>
        <v>-3</v>
      </c>
      <c r="T35" s="1"/>
      <c r="U35" s="1"/>
      <c r="V35" s="1"/>
      <c r="W35" s="1"/>
    </row>
    <row r="36" spans="1:23" ht="12" customHeight="1">
      <c r="A36" s="282" t="s">
        <v>32</v>
      </c>
      <c r="B36" s="27" t="s">
        <v>3</v>
      </c>
      <c r="C36" s="119">
        <f t="shared" si="2"/>
        <v>6</v>
      </c>
      <c r="D36" s="119">
        <f t="shared" si="2"/>
        <v>3</v>
      </c>
      <c r="E36" s="120">
        <f t="shared" si="2"/>
        <v>1</v>
      </c>
      <c r="F36" s="119">
        <f t="shared" si="2"/>
        <v>-2</v>
      </c>
      <c r="G36" s="119">
        <f t="shared" si="2"/>
        <v>-5</v>
      </c>
      <c r="H36" s="119">
        <f t="shared" si="2"/>
        <v>-1</v>
      </c>
      <c r="I36" s="127">
        <f t="shared" si="2"/>
        <v>4</v>
      </c>
      <c r="J36" s="119">
        <f t="shared" si="2"/>
        <v>1</v>
      </c>
      <c r="K36" s="128">
        <f t="shared" si="2"/>
        <v>3</v>
      </c>
      <c r="L36" s="119">
        <f t="shared" si="2"/>
        <v>-1</v>
      </c>
      <c r="M36" s="119">
        <f t="shared" si="2"/>
        <v>-1</v>
      </c>
      <c r="N36" s="119">
        <f t="shared" si="2"/>
        <v>1</v>
      </c>
      <c r="O36" s="119">
        <f t="shared" si="2"/>
        <v>7</v>
      </c>
      <c r="P36" s="119">
        <f t="shared" si="2"/>
        <v>2</v>
      </c>
      <c r="Q36" s="119">
        <f t="shared" si="2"/>
        <v>0</v>
      </c>
      <c r="R36" s="119">
        <f t="shared" si="2"/>
        <v>4</v>
      </c>
      <c r="S36" s="119">
        <f t="shared" si="2"/>
        <v>-5</v>
      </c>
      <c r="T36" s="1"/>
      <c r="U36" s="1"/>
      <c r="V36" s="1"/>
      <c r="W36" s="1"/>
    </row>
    <row r="37" spans="1:23" ht="12" customHeight="1">
      <c r="A37" s="282" t="s">
        <v>13</v>
      </c>
      <c r="B37" s="27" t="s">
        <v>4</v>
      </c>
      <c r="C37" s="119">
        <f t="shared" si="2"/>
        <v>3</v>
      </c>
      <c r="D37" s="119">
        <f t="shared" si="2"/>
        <v>4</v>
      </c>
      <c r="E37" s="120">
        <f t="shared" si="2"/>
        <v>1</v>
      </c>
      <c r="F37" s="119">
        <f t="shared" si="2"/>
        <v>-7</v>
      </c>
      <c r="G37" s="119">
        <f t="shared" si="2"/>
        <v>0</v>
      </c>
      <c r="H37" s="119">
        <f t="shared" si="2"/>
        <v>1</v>
      </c>
      <c r="I37" s="127">
        <f t="shared" si="2"/>
        <v>1</v>
      </c>
      <c r="J37" s="119">
        <f t="shared" si="2"/>
        <v>5</v>
      </c>
      <c r="K37" s="128">
        <f t="shared" si="2"/>
        <v>0</v>
      </c>
      <c r="L37" s="119">
        <f t="shared" si="2"/>
        <v>-3</v>
      </c>
      <c r="M37" s="119">
        <f t="shared" si="2"/>
        <v>-3</v>
      </c>
      <c r="N37" s="119">
        <f t="shared" si="2"/>
        <v>2</v>
      </c>
      <c r="O37" s="119">
        <f t="shared" si="2"/>
        <v>3</v>
      </c>
      <c r="P37" s="119">
        <f t="shared" si="2"/>
        <v>1</v>
      </c>
      <c r="Q37" s="119">
        <f t="shared" si="2"/>
        <v>0</v>
      </c>
      <c r="R37" s="119">
        <f t="shared" si="2"/>
        <v>7</v>
      </c>
      <c r="S37" s="119">
        <f t="shared" si="2"/>
        <v>-3</v>
      </c>
      <c r="T37" s="1"/>
      <c r="U37" s="1"/>
      <c r="V37" s="1"/>
      <c r="W37" s="1"/>
    </row>
    <row r="38" spans="1:23" ht="12" customHeight="1">
      <c r="A38" s="282" t="s">
        <v>14</v>
      </c>
      <c r="B38" s="27" t="s">
        <v>5</v>
      </c>
      <c r="C38" s="119">
        <f t="shared" si="2"/>
        <v>-8</v>
      </c>
      <c r="D38" s="119">
        <f t="shared" si="2"/>
        <v>-3</v>
      </c>
      <c r="E38" s="120">
        <f t="shared" si="2"/>
        <v>1</v>
      </c>
      <c r="F38" s="119">
        <f t="shared" si="2"/>
        <v>-3</v>
      </c>
      <c r="G38" s="119">
        <f t="shared" si="2"/>
        <v>0</v>
      </c>
      <c r="H38" s="119">
        <f t="shared" si="2"/>
        <v>2</v>
      </c>
      <c r="I38" s="127">
        <f t="shared" si="2"/>
        <v>0</v>
      </c>
      <c r="J38" s="119">
        <f t="shared" si="2"/>
        <v>2</v>
      </c>
      <c r="K38" s="128">
        <f t="shared" si="2"/>
        <v>-7</v>
      </c>
      <c r="L38" s="119">
        <f t="shared" si="2"/>
        <v>-2</v>
      </c>
      <c r="M38" s="119">
        <f t="shared" si="2"/>
        <v>-1</v>
      </c>
      <c r="N38" s="119">
        <f t="shared" si="2"/>
        <v>-12</v>
      </c>
      <c r="O38" s="119">
        <f t="shared" si="2"/>
        <v>7</v>
      </c>
      <c r="P38" s="119">
        <f t="shared" si="2"/>
        <v>7</v>
      </c>
      <c r="Q38" s="119">
        <f t="shared" si="2"/>
        <v>-2</v>
      </c>
      <c r="R38" s="119">
        <f t="shared" si="2"/>
        <v>4</v>
      </c>
      <c r="S38" s="119">
        <f t="shared" si="2"/>
        <v>-1</v>
      </c>
      <c r="T38" s="1"/>
      <c r="U38" s="1"/>
      <c r="V38" s="1"/>
      <c r="W38" s="1"/>
    </row>
    <row r="39" spans="1:23" ht="12" customHeight="1">
      <c r="A39" s="282" t="s">
        <v>15</v>
      </c>
      <c r="B39" s="27" t="s">
        <v>6</v>
      </c>
      <c r="C39" s="119">
        <f t="shared" si="2"/>
        <v>-10</v>
      </c>
      <c r="D39" s="119">
        <f t="shared" si="2"/>
        <v>-2</v>
      </c>
      <c r="E39" s="119">
        <f t="shared" si="2"/>
        <v>-1</v>
      </c>
      <c r="F39" s="119">
        <f t="shared" si="2"/>
        <v>2</v>
      </c>
      <c r="G39" s="119">
        <f t="shared" si="2"/>
        <v>-2</v>
      </c>
      <c r="H39" s="119">
        <f t="shared" si="2"/>
        <v>1</v>
      </c>
      <c r="I39" s="127">
        <f t="shared" si="2"/>
        <v>2</v>
      </c>
      <c r="J39" s="119">
        <f t="shared" si="2"/>
        <v>-2</v>
      </c>
      <c r="K39" s="128">
        <f t="shared" si="2"/>
        <v>-2</v>
      </c>
      <c r="L39" s="119">
        <f t="shared" si="2"/>
        <v>2</v>
      </c>
      <c r="M39" s="119">
        <f t="shared" si="2"/>
        <v>-2</v>
      </c>
      <c r="N39" s="119">
        <f t="shared" si="2"/>
        <v>-7</v>
      </c>
      <c r="O39" s="119">
        <f t="shared" si="2"/>
        <v>-2</v>
      </c>
      <c r="P39" s="119">
        <f t="shared" si="2"/>
        <v>7</v>
      </c>
      <c r="Q39" s="119">
        <f t="shared" si="2"/>
        <v>-2</v>
      </c>
      <c r="R39" s="119">
        <f t="shared" si="2"/>
        <v>3</v>
      </c>
      <c r="S39" s="119">
        <f t="shared" si="2"/>
        <v>-4</v>
      </c>
      <c r="T39" s="1"/>
      <c r="U39" s="1"/>
      <c r="V39" s="1"/>
      <c r="W39" s="1"/>
    </row>
    <row r="40" spans="1:23" ht="12" customHeight="1">
      <c r="A40" s="282" t="s">
        <v>16</v>
      </c>
      <c r="B40" s="27" t="s">
        <v>7</v>
      </c>
      <c r="C40" s="119">
        <f t="shared" si="2"/>
        <v>18</v>
      </c>
      <c r="D40" s="119">
        <f t="shared" si="2"/>
        <v>-1</v>
      </c>
      <c r="E40" s="120">
        <f t="shared" si="2"/>
        <v>-1</v>
      </c>
      <c r="F40" s="119">
        <f t="shared" si="2"/>
        <v>2</v>
      </c>
      <c r="G40" s="119">
        <f t="shared" si="2"/>
        <v>-4</v>
      </c>
      <c r="H40" s="119">
        <f t="shared" si="2"/>
        <v>1</v>
      </c>
      <c r="I40" s="127">
        <f t="shared" si="2"/>
        <v>1</v>
      </c>
      <c r="J40" s="119">
        <f t="shared" si="2"/>
        <v>1</v>
      </c>
      <c r="K40" s="128">
        <f t="shared" si="2"/>
        <v>7</v>
      </c>
      <c r="L40" s="119">
        <f t="shared" si="2"/>
        <v>2</v>
      </c>
      <c r="M40" s="119">
        <f t="shared" si="2"/>
        <v>-1</v>
      </c>
      <c r="N40" s="119">
        <f t="shared" si="2"/>
        <v>7</v>
      </c>
      <c r="O40" s="119">
        <f t="shared" si="2"/>
        <v>6</v>
      </c>
      <c r="P40" s="119">
        <f t="shared" si="2"/>
        <v>4</v>
      </c>
      <c r="Q40" s="119">
        <f t="shared" si="2"/>
        <v>-5</v>
      </c>
      <c r="R40" s="119">
        <f t="shared" si="2"/>
        <v>7</v>
      </c>
      <c r="S40" s="119">
        <f t="shared" si="2"/>
        <v>-3</v>
      </c>
      <c r="T40" s="1"/>
      <c r="U40" s="1"/>
      <c r="V40" s="1"/>
      <c r="W40" s="1"/>
    </row>
    <row r="41" spans="1:23" ht="12" customHeight="1">
      <c r="A41" s="282" t="s">
        <v>17</v>
      </c>
      <c r="B41" s="27" t="s">
        <v>8</v>
      </c>
      <c r="C41" s="119">
        <f t="shared" si="2"/>
        <v>7</v>
      </c>
      <c r="D41" s="119">
        <f t="shared" si="2"/>
        <v>0</v>
      </c>
      <c r="E41" s="120">
        <f t="shared" si="2"/>
        <v>0</v>
      </c>
      <c r="F41" s="119">
        <f t="shared" si="2"/>
        <v>-2</v>
      </c>
      <c r="G41" s="119">
        <f t="shared" si="2"/>
        <v>5</v>
      </c>
      <c r="H41" s="119">
        <f t="shared" si="2"/>
        <v>1</v>
      </c>
      <c r="I41" s="127">
        <f>IF(AND(I14="-",I26="-"),"-",SUBSTITUTE(I26,"-",0)-SUBSTITUTE(I14,"-",0))</f>
        <v>2</v>
      </c>
      <c r="J41" s="119">
        <f t="shared" si="2"/>
        <v>-1</v>
      </c>
      <c r="K41" s="128">
        <f t="shared" si="2"/>
        <v>-2</v>
      </c>
      <c r="L41" s="119">
        <f t="shared" si="2"/>
        <v>2</v>
      </c>
      <c r="M41" s="119">
        <f t="shared" si="2"/>
        <v>-1</v>
      </c>
      <c r="N41" s="119">
        <f t="shared" si="2"/>
        <v>7</v>
      </c>
      <c r="O41" s="119">
        <f t="shared" si="2"/>
        <v>6</v>
      </c>
      <c r="P41" s="119">
        <f t="shared" si="2"/>
        <v>-1</v>
      </c>
      <c r="Q41" s="119">
        <f t="shared" si="2"/>
        <v>-6</v>
      </c>
      <c r="R41" s="119">
        <f t="shared" si="2"/>
        <v>0</v>
      </c>
      <c r="S41" s="119">
        <f t="shared" si="2"/>
        <v>2</v>
      </c>
      <c r="T41" s="1"/>
      <c r="U41" s="1"/>
      <c r="V41" s="1"/>
      <c r="W41" s="1"/>
    </row>
    <row r="42" spans="1:23" ht="12" customHeight="1">
      <c r="A42" s="282" t="s">
        <v>18</v>
      </c>
      <c r="B42" s="27" t="s">
        <v>9</v>
      </c>
      <c r="C42" s="119">
        <f t="shared" si="2"/>
        <v>-9</v>
      </c>
      <c r="D42" s="119">
        <f t="shared" si="2"/>
        <v>0</v>
      </c>
      <c r="E42" s="120">
        <f t="shared" si="2"/>
        <v>0</v>
      </c>
      <c r="F42" s="119">
        <f t="shared" si="2"/>
        <v>2</v>
      </c>
      <c r="G42" s="119">
        <f t="shared" si="2"/>
        <v>2</v>
      </c>
      <c r="H42" s="119">
        <f t="shared" si="2"/>
        <v>2</v>
      </c>
      <c r="I42" s="127">
        <f>IF(AND(I15="-",I27="-"),"-",SUBSTITUTE(I27,"-",0)-SUBSTITUTE(I15,"-",0))</f>
        <v>1</v>
      </c>
      <c r="J42" s="119">
        <f t="shared" si="2"/>
        <v>1</v>
      </c>
      <c r="K42" s="128">
        <f t="shared" si="2"/>
        <v>3</v>
      </c>
      <c r="L42" s="119">
        <f t="shared" si="2"/>
        <v>1</v>
      </c>
      <c r="M42" s="119">
        <f t="shared" si="2"/>
        <v>0</v>
      </c>
      <c r="N42" s="119">
        <f t="shared" si="2"/>
        <v>-3</v>
      </c>
      <c r="O42" s="119">
        <f t="shared" si="2"/>
        <v>-4</v>
      </c>
      <c r="P42" s="119">
        <f t="shared" si="2"/>
        <v>-2</v>
      </c>
      <c r="Q42" s="119">
        <f t="shared" si="2"/>
        <v>-2</v>
      </c>
      <c r="R42" s="119">
        <f t="shared" si="2"/>
        <v>-10</v>
      </c>
      <c r="S42" s="119">
        <f t="shared" si="2"/>
        <v>3</v>
      </c>
      <c r="T42" s="1"/>
      <c r="U42" s="1"/>
      <c r="V42" s="1"/>
      <c r="W42" s="1"/>
    </row>
    <row r="43" spans="1:23" ht="12" customHeight="1">
      <c r="A43" s="282" t="s">
        <v>12</v>
      </c>
      <c r="B43" s="27" t="s">
        <v>10</v>
      </c>
      <c r="C43" s="119">
        <f t="shared" si="2"/>
        <v>-4</v>
      </c>
      <c r="D43" s="119">
        <f t="shared" si="2"/>
        <v>-2</v>
      </c>
      <c r="E43" s="119">
        <f t="shared" si="2"/>
        <v>0</v>
      </c>
      <c r="F43" s="119">
        <f t="shared" si="2"/>
        <v>5</v>
      </c>
      <c r="G43" s="119">
        <f t="shared" si="2"/>
        <v>-2</v>
      </c>
      <c r="H43" s="119">
        <f t="shared" si="2"/>
        <v>3</v>
      </c>
      <c r="I43" s="127">
        <f>IF(AND(I16="-",I28="-"),"-",SUBSTITUTE(I28,"-",0)-SUBSTITUTE(I16,"-",0))</f>
        <v>2</v>
      </c>
      <c r="J43" s="119">
        <f t="shared" si="2"/>
        <v>2</v>
      </c>
      <c r="K43" s="128">
        <f t="shared" si="2"/>
        <v>3</v>
      </c>
      <c r="L43" s="119">
        <f t="shared" si="2"/>
        <v>0</v>
      </c>
      <c r="M43" s="119">
        <f t="shared" si="2"/>
        <v>0</v>
      </c>
      <c r="N43" s="119">
        <f t="shared" si="2"/>
        <v>-4</v>
      </c>
      <c r="O43" s="119">
        <f t="shared" si="2"/>
        <v>-2</v>
      </c>
      <c r="P43" s="119">
        <f t="shared" si="2"/>
        <v>-5</v>
      </c>
      <c r="Q43" s="119">
        <f t="shared" si="2"/>
        <v>-1</v>
      </c>
      <c r="R43" s="119">
        <f t="shared" si="2"/>
        <v>-7</v>
      </c>
      <c r="S43" s="119">
        <f t="shared" si="2"/>
        <v>2</v>
      </c>
      <c r="T43" s="1"/>
      <c r="U43" s="1"/>
      <c r="V43" s="1"/>
      <c r="W43" s="1"/>
    </row>
    <row r="44" spans="1:23" ht="12" customHeight="1">
      <c r="A44" s="282"/>
      <c r="B44" s="27" t="s">
        <v>11</v>
      </c>
      <c r="C44" s="119">
        <f t="shared" si="2"/>
        <v>11</v>
      </c>
      <c r="D44" s="119">
        <f t="shared" si="2"/>
        <v>0</v>
      </c>
      <c r="E44" s="120">
        <f t="shared" si="2"/>
        <v>0</v>
      </c>
      <c r="F44" s="119">
        <f t="shared" si="2"/>
        <v>5</v>
      </c>
      <c r="G44" s="119">
        <f t="shared" si="2"/>
        <v>-1</v>
      </c>
      <c r="H44" s="119">
        <f t="shared" si="2"/>
        <v>2</v>
      </c>
      <c r="I44" s="127">
        <f>IF(AND(I17="-",I29="-"),"-",SUBSTITUTE(I29,"-",0)-SUBSTITUTE(I17,"-",0))</f>
        <v>5</v>
      </c>
      <c r="J44" s="119">
        <f t="shared" si="2"/>
        <v>4</v>
      </c>
      <c r="K44" s="128">
        <f t="shared" si="2"/>
        <v>-7</v>
      </c>
      <c r="L44" s="119">
        <f t="shared" si="2"/>
        <v>1</v>
      </c>
      <c r="M44" s="119">
        <f t="shared" si="2"/>
        <v>1</v>
      </c>
      <c r="N44" s="119">
        <f t="shared" si="2"/>
        <v>-1</v>
      </c>
      <c r="O44" s="119">
        <f t="shared" si="2"/>
        <v>8</v>
      </c>
      <c r="P44" s="119">
        <f t="shared" si="2"/>
        <v>-4</v>
      </c>
      <c r="Q44" s="119">
        <f t="shared" si="2"/>
        <v>1</v>
      </c>
      <c r="R44" s="119">
        <f t="shared" si="2"/>
        <v>-3</v>
      </c>
      <c r="S44" s="119">
        <f t="shared" si="2"/>
        <v>-1</v>
      </c>
      <c r="T44" s="1"/>
      <c r="U44" s="1"/>
      <c r="V44" s="1"/>
      <c r="W44" s="1"/>
    </row>
    <row r="45" spans="1:23" ht="12" customHeight="1">
      <c r="A45" s="283"/>
      <c r="B45" s="30" t="s">
        <v>33</v>
      </c>
      <c r="C45" s="121">
        <f t="shared" si="2"/>
        <v>9</v>
      </c>
      <c r="D45" s="121">
        <f t="shared" si="2"/>
        <v>-2</v>
      </c>
      <c r="E45" s="122">
        <f t="shared" si="2"/>
        <v>0</v>
      </c>
      <c r="F45" s="121">
        <f t="shared" si="2"/>
        <v>-1</v>
      </c>
      <c r="G45" s="121">
        <f t="shared" si="2"/>
        <v>2</v>
      </c>
      <c r="H45" s="121">
        <f t="shared" si="2"/>
        <v>1</v>
      </c>
      <c r="I45" s="129">
        <f>IF(AND(I18="-",I30="-"),"-",SUBSTITUTE(I30,"-",0)-SUBSTITUTE(I18,"-",0))</f>
        <v>3</v>
      </c>
      <c r="J45" s="121">
        <f t="shared" si="2"/>
        <v>8</v>
      </c>
      <c r="K45" s="130">
        <f t="shared" si="2"/>
        <v>-8</v>
      </c>
      <c r="L45" s="121">
        <f t="shared" si="2"/>
        <v>-1</v>
      </c>
      <c r="M45" s="121">
        <f t="shared" si="2"/>
        <v>1</v>
      </c>
      <c r="N45" s="121">
        <f t="shared" si="2"/>
        <v>0</v>
      </c>
      <c r="O45" s="121">
        <f t="shared" si="2"/>
        <v>4</v>
      </c>
      <c r="P45" s="121">
        <f t="shared" si="2"/>
        <v>-7</v>
      </c>
      <c r="Q45" s="121">
        <f t="shared" si="2"/>
        <v>2</v>
      </c>
      <c r="R45" s="121">
        <f t="shared" si="2"/>
        <v>8</v>
      </c>
      <c r="S45" s="121">
        <f t="shared" si="2"/>
        <v>-1</v>
      </c>
      <c r="T45" s="1"/>
      <c r="U45" s="1"/>
      <c r="V45" s="1"/>
      <c r="W45" s="1"/>
    </row>
    <row r="46" spans="1:23" ht="12" customHeight="1">
      <c r="A46" s="12"/>
      <c r="B46" s="4"/>
      <c r="C46" s="11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1"/>
      <c r="U46" s="1"/>
      <c r="V46" s="1"/>
      <c r="W46" s="1"/>
    </row>
    <row r="47" spans="1:23" ht="12" customHeight="1">
      <c r="A47" s="272" t="s">
        <v>21</v>
      </c>
      <c r="B47" s="29" t="s">
        <v>140</v>
      </c>
      <c r="C47" s="123">
        <f aca="true" t="shared" si="3" ref="C47:S58">IF(OR(C7="-",C7&lt;10),"※",C34/C7*100)</f>
        <v>4.761904761904762</v>
      </c>
      <c r="D47" s="159" t="str">
        <f t="shared" si="3"/>
        <v>※</v>
      </c>
      <c r="E47" s="83" t="str">
        <f t="shared" si="3"/>
        <v>※</v>
      </c>
      <c r="F47" s="123">
        <f t="shared" si="3"/>
        <v>-3.225806451612903</v>
      </c>
      <c r="G47" s="123">
        <f t="shared" si="3"/>
        <v>3.571428571428571</v>
      </c>
      <c r="H47" s="81" t="str">
        <f t="shared" si="3"/>
        <v>※</v>
      </c>
      <c r="I47" s="123">
        <f t="shared" si="3"/>
        <v>27.27272727272727</v>
      </c>
      <c r="J47" s="123">
        <f t="shared" si="3"/>
        <v>-6.451612903225806</v>
      </c>
      <c r="K47" s="123">
        <f t="shared" si="3"/>
        <v>13.684210526315791</v>
      </c>
      <c r="L47" s="123">
        <f t="shared" si="3"/>
        <v>6.666666666666667</v>
      </c>
      <c r="M47" s="81" t="str">
        <f t="shared" si="3"/>
        <v>※</v>
      </c>
      <c r="N47" s="123">
        <f t="shared" si="3"/>
        <v>20.454545454545457</v>
      </c>
      <c r="O47" s="123">
        <f t="shared" si="3"/>
        <v>11.11111111111111</v>
      </c>
      <c r="P47" s="123">
        <f t="shared" si="3"/>
        <v>-2.7027027027027026</v>
      </c>
      <c r="Q47" s="81" t="str">
        <f t="shared" si="3"/>
        <v>※</v>
      </c>
      <c r="R47" s="123">
        <f t="shared" si="3"/>
        <v>-1.0752688172043012</v>
      </c>
      <c r="S47" s="123">
        <f t="shared" si="3"/>
        <v>0</v>
      </c>
      <c r="T47" s="1"/>
      <c r="U47" s="1"/>
      <c r="V47" s="1"/>
      <c r="W47" s="1"/>
    </row>
    <row r="48" spans="1:23" ht="12" customHeight="1">
      <c r="A48" s="273"/>
      <c r="B48" s="27" t="s">
        <v>2</v>
      </c>
      <c r="C48" s="124">
        <f t="shared" si="3"/>
        <v>2.7573529411764706</v>
      </c>
      <c r="D48" s="82" t="str">
        <f t="shared" si="3"/>
        <v>※</v>
      </c>
      <c r="E48" s="82" t="str">
        <f t="shared" si="3"/>
        <v>※</v>
      </c>
      <c r="F48" s="124">
        <f t="shared" si="3"/>
        <v>-10</v>
      </c>
      <c r="G48" s="124">
        <f t="shared" si="3"/>
        <v>-3.4482758620689653</v>
      </c>
      <c r="H48" s="82" t="str">
        <f t="shared" si="3"/>
        <v>※</v>
      </c>
      <c r="I48" s="124">
        <f t="shared" si="3"/>
        <v>46.15384615384615</v>
      </c>
      <c r="J48" s="124">
        <f t="shared" si="3"/>
        <v>-6.666666666666667</v>
      </c>
      <c r="K48" s="124">
        <f t="shared" si="3"/>
        <v>7.6923076923076925</v>
      </c>
      <c r="L48" s="124">
        <f t="shared" si="3"/>
        <v>8.333333333333332</v>
      </c>
      <c r="M48" s="82" t="str">
        <f t="shared" si="3"/>
        <v>※</v>
      </c>
      <c r="N48" s="124">
        <f t="shared" si="3"/>
        <v>-6.122448979591836</v>
      </c>
      <c r="O48" s="124">
        <f t="shared" si="3"/>
        <v>16.39344262295082</v>
      </c>
      <c r="P48" s="124">
        <f t="shared" si="3"/>
        <v>2.941176470588235</v>
      </c>
      <c r="Q48" s="82" t="str">
        <f t="shared" si="3"/>
        <v>※</v>
      </c>
      <c r="R48" s="124">
        <f t="shared" si="3"/>
        <v>3.4482758620689653</v>
      </c>
      <c r="S48" s="124">
        <f t="shared" si="3"/>
        <v>-6.8181818181818175</v>
      </c>
      <c r="T48" s="1"/>
      <c r="U48" s="1"/>
      <c r="V48" s="1"/>
      <c r="W48" s="1"/>
    </row>
    <row r="49" spans="1:23" ht="12" customHeight="1">
      <c r="A49" s="273" t="s">
        <v>145</v>
      </c>
      <c r="B49" s="27" t="s">
        <v>3</v>
      </c>
      <c r="C49" s="124">
        <f t="shared" si="3"/>
        <v>1.094890510948905</v>
      </c>
      <c r="D49" s="82" t="str">
        <f t="shared" si="3"/>
        <v>※</v>
      </c>
      <c r="E49" s="82" t="str">
        <f t="shared" si="3"/>
        <v>※</v>
      </c>
      <c r="F49" s="124">
        <f t="shared" si="3"/>
        <v>-2.8169014084507045</v>
      </c>
      <c r="G49" s="124">
        <f t="shared" si="3"/>
        <v>-14.705882352941178</v>
      </c>
      <c r="H49" s="82" t="str">
        <f t="shared" si="3"/>
        <v>※</v>
      </c>
      <c r="I49" s="124">
        <f t="shared" si="3"/>
        <v>33.33333333333333</v>
      </c>
      <c r="J49" s="124">
        <f t="shared" si="3"/>
        <v>3.8461538461538463</v>
      </c>
      <c r="K49" s="124">
        <f t="shared" si="3"/>
        <v>3.061224489795918</v>
      </c>
      <c r="L49" s="124">
        <f t="shared" si="3"/>
        <v>-9.090909090909092</v>
      </c>
      <c r="M49" s="82" t="str">
        <f t="shared" si="3"/>
        <v>※</v>
      </c>
      <c r="N49" s="124">
        <f t="shared" si="3"/>
        <v>2.272727272727273</v>
      </c>
      <c r="O49" s="124">
        <f t="shared" si="3"/>
        <v>10.9375</v>
      </c>
      <c r="P49" s="124">
        <f t="shared" si="3"/>
        <v>6.666666666666667</v>
      </c>
      <c r="Q49" s="82" t="str">
        <f t="shared" si="3"/>
        <v>※</v>
      </c>
      <c r="R49" s="124">
        <f t="shared" si="3"/>
        <v>4.3478260869565215</v>
      </c>
      <c r="S49" s="124">
        <f t="shared" si="3"/>
        <v>-12.5</v>
      </c>
      <c r="T49" s="1"/>
      <c r="U49" s="1"/>
      <c r="V49" s="1"/>
      <c r="W49" s="1"/>
    </row>
    <row r="50" spans="1:23" ht="12" customHeight="1">
      <c r="A50" s="273" t="s">
        <v>13</v>
      </c>
      <c r="B50" s="27" t="s">
        <v>4</v>
      </c>
      <c r="C50" s="124">
        <f t="shared" si="3"/>
        <v>0.5424954792043399</v>
      </c>
      <c r="D50" s="82" t="str">
        <f t="shared" si="3"/>
        <v>※</v>
      </c>
      <c r="E50" s="82" t="str">
        <f t="shared" si="3"/>
        <v>※</v>
      </c>
      <c r="F50" s="124">
        <f t="shared" si="3"/>
        <v>-9.859154929577464</v>
      </c>
      <c r="G50" s="124">
        <f t="shared" si="3"/>
        <v>0</v>
      </c>
      <c r="H50" s="82" t="str">
        <f t="shared" si="3"/>
        <v>※</v>
      </c>
      <c r="I50" s="124">
        <f t="shared" si="3"/>
        <v>7.142857142857142</v>
      </c>
      <c r="J50" s="124">
        <f t="shared" si="3"/>
        <v>20.833333333333336</v>
      </c>
      <c r="K50" s="124">
        <f t="shared" si="3"/>
        <v>0</v>
      </c>
      <c r="L50" s="124">
        <f t="shared" si="3"/>
        <v>-20</v>
      </c>
      <c r="M50" s="82" t="str">
        <f t="shared" si="3"/>
        <v>※</v>
      </c>
      <c r="N50" s="124">
        <f t="shared" si="3"/>
        <v>4.545454545454546</v>
      </c>
      <c r="O50" s="124">
        <f t="shared" si="3"/>
        <v>4.545454545454546</v>
      </c>
      <c r="P50" s="124">
        <f t="shared" si="3"/>
        <v>3.225806451612903</v>
      </c>
      <c r="Q50" s="82" t="str">
        <f t="shared" si="3"/>
        <v>※</v>
      </c>
      <c r="R50" s="124">
        <f t="shared" si="3"/>
        <v>7.865168539325842</v>
      </c>
      <c r="S50" s="124">
        <f t="shared" si="3"/>
        <v>-7.142857142857142</v>
      </c>
      <c r="T50" s="1"/>
      <c r="U50" s="1"/>
      <c r="V50" s="1"/>
      <c r="W50" s="1"/>
    </row>
    <row r="51" spans="1:23" ht="12" customHeight="1">
      <c r="A51" s="273" t="s">
        <v>14</v>
      </c>
      <c r="B51" s="27" t="s">
        <v>5</v>
      </c>
      <c r="C51" s="124">
        <f t="shared" si="3"/>
        <v>-1.4084507042253522</v>
      </c>
      <c r="D51" s="82" t="str">
        <f t="shared" si="3"/>
        <v>※</v>
      </c>
      <c r="E51" s="82" t="str">
        <f t="shared" si="3"/>
        <v>※</v>
      </c>
      <c r="F51" s="124">
        <f t="shared" si="3"/>
        <v>-4.477611940298507</v>
      </c>
      <c r="G51" s="124">
        <f t="shared" si="3"/>
        <v>0</v>
      </c>
      <c r="H51" s="82" t="str">
        <f t="shared" si="3"/>
        <v>※</v>
      </c>
      <c r="I51" s="124">
        <f t="shared" si="3"/>
        <v>0</v>
      </c>
      <c r="J51" s="124">
        <f t="shared" si="3"/>
        <v>6.896551724137931</v>
      </c>
      <c r="K51" s="124">
        <f t="shared" si="3"/>
        <v>-7.291666666666667</v>
      </c>
      <c r="L51" s="124">
        <f t="shared" si="3"/>
        <v>-12.5</v>
      </c>
      <c r="M51" s="82" t="str">
        <f t="shared" si="3"/>
        <v>※</v>
      </c>
      <c r="N51" s="124">
        <f t="shared" si="3"/>
        <v>-22.641509433962266</v>
      </c>
      <c r="O51" s="124">
        <f t="shared" si="3"/>
        <v>11.29032258064516</v>
      </c>
      <c r="P51" s="124">
        <f t="shared" si="3"/>
        <v>22.58064516129032</v>
      </c>
      <c r="Q51" s="82" t="str">
        <f t="shared" si="3"/>
        <v>※</v>
      </c>
      <c r="R51" s="124">
        <f t="shared" si="3"/>
        <v>4</v>
      </c>
      <c r="S51" s="124">
        <f t="shared" si="3"/>
        <v>-2.857142857142857</v>
      </c>
      <c r="T51" s="1"/>
      <c r="U51" s="1"/>
      <c r="V51" s="1"/>
      <c r="W51" s="1"/>
    </row>
    <row r="52" spans="1:23" ht="12" customHeight="1">
      <c r="A52" s="273" t="s">
        <v>15</v>
      </c>
      <c r="B52" s="27" t="s">
        <v>6</v>
      </c>
      <c r="C52" s="124">
        <f t="shared" si="3"/>
        <v>-1.7361111111111112</v>
      </c>
      <c r="D52" s="82" t="str">
        <f t="shared" si="3"/>
        <v>※</v>
      </c>
      <c r="E52" s="82" t="str">
        <f t="shared" si="3"/>
        <v>※</v>
      </c>
      <c r="F52" s="124">
        <f t="shared" si="3"/>
        <v>2.941176470588235</v>
      </c>
      <c r="G52" s="124">
        <f t="shared" si="3"/>
        <v>-6.451612903225806</v>
      </c>
      <c r="H52" s="82" t="str">
        <f t="shared" si="3"/>
        <v>※</v>
      </c>
      <c r="I52" s="124">
        <f t="shared" si="3"/>
        <v>14.285714285714285</v>
      </c>
      <c r="J52" s="124">
        <f t="shared" si="3"/>
        <v>-6.0606060606060606</v>
      </c>
      <c r="K52" s="124">
        <f t="shared" si="3"/>
        <v>-2</v>
      </c>
      <c r="L52" s="124">
        <f t="shared" si="3"/>
        <v>13.333333333333334</v>
      </c>
      <c r="M52" s="82" t="str">
        <f t="shared" si="3"/>
        <v>※</v>
      </c>
      <c r="N52" s="124">
        <f t="shared" si="3"/>
        <v>-12.962962962962962</v>
      </c>
      <c r="O52" s="124">
        <f t="shared" si="3"/>
        <v>-2.9850746268656714</v>
      </c>
      <c r="P52" s="124">
        <f t="shared" si="3"/>
        <v>20.588235294117645</v>
      </c>
      <c r="Q52" s="82" t="str">
        <f t="shared" si="3"/>
        <v>※</v>
      </c>
      <c r="R52" s="124">
        <f t="shared" si="3"/>
        <v>2.9702970297029703</v>
      </c>
      <c r="S52" s="124">
        <f t="shared" si="3"/>
        <v>-12.5</v>
      </c>
      <c r="T52" s="1"/>
      <c r="U52" s="1"/>
      <c r="V52" s="1"/>
      <c r="W52" s="1"/>
    </row>
    <row r="53" spans="1:23" ht="12" customHeight="1">
      <c r="A53" s="273" t="s">
        <v>16</v>
      </c>
      <c r="B53" s="27" t="s">
        <v>7</v>
      </c>
      <c r="C53" s="124">
        <f t="shared" si="3"/>
        <v>3.169014084507042</v>
      </c>
      <c r="D53" s="82" t="str">
        <f t="shared" si="3"/>
        <v>※</v>
      </c>
      <c r="E53" s="82" t="str">
        <f t="shared" si="3"/>
        <v>※</v>
      </c>
      <c r="F53" s="124">
        <f t="shared" si="3"/>
        <v>2.8169014084507045</v>
      </c>
      <c r="G53" s="124">
        <f t="shared" si="3"/>
        <v>-14.285714285714285</v>
      </c>
      <c r="H53" s="82" t="str">
        <f t="shared" si="3"/>
        <v>※</v>
      </c>
      <c r="I53" s="124">
        <f t="shared" si="3"/>
        <v>7.6923076923076925</v>
      </c>
      <c r="J53" s="124">
        <f t="shared" si="3"/>
        <v>3.3333333333333335</v>
      </c>
      <c r="K53" s="124">
        <f t="shared" si="3"/>
        <v>6.862745098039216</v>
      </c>
      <c r="L53" s="124">
        <f t="shared" si="3"/>
        <v>16.666666666666664</v>
      </c>
      <c r="M53" s="82" t="str">
        <f t="shared" si="3"/>
        <v>※</v>
      </c>
      <c r="N53" s="124">
        <f t="shared" si="3"/>
        <v>15.217391304347828</v>
      </c>
      <c r="O53" s="124">
        <f t="shared" si="3"/>
        <v>9.375</v>
      </c>
      <c r="P53" s="124">
        <f t="shared" si="3"/>
        <v>11.76470588235294</v>
      </c>
      <c r="Q53" s="82" t="str">
        <f t="shared" si="3"/>
        <v>※</v>
      </c>
      <c r="R53" s="124">
        <f t="shared" si="3"/>
        <v>6.862745098039216</v>
      </c>
      <c r="S53" s="124">
        <f t="shared" si="3"/>
        <v>-8.333333333333332</v>
      </c>
      <c r="T53" s="1"/>
      <c r="U53" s="1"/>
      <c r="V53" s="1"/>
      <c r="W53" s="1"/>
    </row>
    <row r="54" spans="1:23" ht="12" customHeight="1">
      <c r="A54" s="273" t="s">
        <v>17</v>
      </c>
      <c r="B54" s="27" t="s">
        <v>8</v>
      </c>
      <c r="C54" s="124">
        <f t="shared" si="3"/>
        <v>1.2110726643598615</v>
      </c>
      <c r="D54" s="82" t="str">
        <f t="shared" si="3"/>
        <v>※</v>
      </c>
      <c r="E54" s="82" t="str">
        <f t="shared" si="3"/>
        <v>※</v>
      </c>
      <c r="F54" s="124">
        <f t="shared" si="3"/>
        <v>-2.898550724637681</v>
      </c>
      <c r="G54" s="124">
        <f t="shared" si="3"/>
        <v>17.24137931034483</v>
      </c>
      <c r="H54" s="82" t="str">
        <f t="shared" si="3"/>
        <v>※</v>
      </c>
      <c r="I54" s="124">
        <f t="shared" si="3"/>
        <v>15.384615384615385</v>
      </c>
      <c r="J54" s="124">
        <f t="shared" si="3"/>
        <v>-3.3333333333333335</v>
      </c>
      <c r="K54" s="124">
        <f t="shared" si="3"/>
        <v>-1.7857142857142856</v>
      </c>
      <c r="L54" s="124">
        <f t="shared" si="3"/>
        <v>20</v>
      </c>
      <c r="M54" s="82" t="str">
        <f t="shared" si="3"/>
        <v>※</v>
      </c>
      <c r="N54" s="124">
        <f t="shared" si="3"/>
        <v>15.555555555555555</v>
      </c>
      <c r="O54" s="124">
        <f t="shared" si="3"/>
        <v>8.955223880597014</v>
      </c>
      <c r="P54" s="124">
        <f t="shared" si="3"/>
        <v>-2.631578947368421</v>
      </c>
      <c r="Q54" s="82" t="str">
        <f t="shared" si="3"/>
        <v>※</v>
      </c>
      <c r="R54" s="124">
        <f t="shared" si="3"/>
        <v>0</v>
      </c>
      <c r="S54" s="124">
        <f t="shared" si="3"/>
        <v>6.25</v>
      </c>
      <c r="T54" s="1"/>
      <c r="U54" s="1"/>
      <c r="V54" s="1"/>
      <c r="W54" s="1"/>
    </row>
    <row r="55" spans="1:23" ht="12" customHeight="1">
      <c r="A55" s="273" t="s">
        <v>18</v>
      </c>
      <c r="B55" s="27" t="s">
        <v>9</v>
      </c>
      <c r="C55" s="124">
        <f t="shared" si="3"/>
        <v>-1.5410958904109588</v>
      </c>
      <c r="D55" s="82" t="str">
        <f t="shared" si="3"/>
        <v>※</v>
      </c>
      <c r="E55" s="82" t="str">
        <f t="shared" si="3"/>
        <v>※</v>
      </c>
      <c r="F55" s="124">
        <f t="shared" si="3"/>
        <v>2.9850746268656714</v>
      </c>
      <c r="G55" s="124">
        <f t="shared" si="3"/>
        <v>6.451612903225806</v>
      </c>
      <c r="H55" s="82" t="str">
        <f t="shared" si="3"/>
        <v>※</v>
      </c>
      <c r="I55" s="124">
        <f t="shared" si="3"/>
        <v>7.6923076923076925</v>
      </c>
      <c r="J55" s="124">
        <f t="shared" si="3"/>
        <v>3.571428571428571</v>
      </c>
      <c r="K55" s="124">
        <f t="shared" si="3"/>
        <v>2.6785714285714284</v>
      </c>
      <c r="L55" s="124">
        <f t="shared" si="3"/>
        <v>7.142857142857142</v>
      </c>
      <c r="M55" s="82" t="str">
        <f t="shared" si="3"/>
        <v>※</v>
      </c>
      <c r="N55" s="124">
        <f t="shared" si="3"/>
        <v>-5.88235294117647</v>
      </c>
      <c r="O55" s="124">
        <f t="shared" si="3"/>
        <v>-5.714285714285714</v>
      </c>
      <c r="P55" s="124">
        <f t="shared" si="3"/>
        <v>-5.555555555555555</v>
      </c>
      <c r="Q55" s="82" t="str">
        <f t="shared" si="3"/>
        <v>※</v>
      </c>
      <c r="R55" s="124">
        <f t="shared" si="3"/>
        <v>-9.433962264150944</v>
      </c>
      <c r="S55" s="124">
        <f t="shared" si="3"/>
        <v>9.090909090909092</v>
      </c>
      <c r="T55" s="1"/>
      <c r="U55" s="1"/>
      <c r="V55" s="1"/>
      <c r="W55" s="1"/>
    </row>
    <row r="56" spans="1:23" ht="12" customHeight="1">
      <c r="A56" s="273" t="s">
        <v>12</v>
      </c>
      <c r="B56" s="27" t="s">
        <v>10</v>
      </c>
      <c r="C56" s="124">
        <f t="shared" si="3"/>
        <v>-0.6884681583476765</v>
      </c>
      <c r="D56" s="82" t="str">
        <f t="shared" si="3"/>
        <v>※</v>
      </c>
      <c r="E56" s="82" t="str">
        <f t="shared" si="3"/>
        <v>※</v>
      </c>
      <c r="F56" s="124">
        <f t="shared" si="3"/>
        <v>7.352941176470589</v>
      </c>
      <c r="G56" s="124">
        <f t="shared" si="3"/>
        <v>-5.405405405405405</v>
      </c>
      <c r="H56" s="82" t="str">
        <f t="shared" si="3"/>
        <v>※</v>
      </c>
      <c r="I56" s="124">
        <f t="shared" si="3"/>
        <v>18.181818181818183</v>
      </c>
      <c r="J56" s="124">
        <f t="shared" si="3"/>
        <v>7.6923076923076925</v>
      </c>
      <c r="K56" s="124">
        <f t="shared" si="3"/>
        <v>2.857142857142857</v>
      </c>
      <c r="L56" s="124">
        <f t="shared" si="3"/>
        <v>0</v>
      </c>
      <c r="M56" s="82" t="str">
        <f t="shared" si="3"/>
        <v>※</v>
      </c>
      <c r="N56" s="124">
        <f t="shared" si="3"/>
        <v>-7.547169811320755</v>
      </c>
      <c r="O56" s="124">
        <f t="shared" si="3"/>
        <v>-2.857142857142857</v>
      </c>
      <c r="P56" s="124">
        <f t="shared" si="3"/>
        <v>-12.82051282051282</v>
      </c>
      <c r="Q56" s="82" t="str">
        <f t="shared" si="3"/>
        <v>※</v>
      </c>
      <c r="R56" s="124">
        <f t="shared" si="3"/>
        <v>-6.862745098039216</v>
      </c>
      <c r="S56" s="124">
        <f t="shared" si="3"/>
        <v>5.88235294117647</v>
      </c>
      <c r="T56" s="1"/>
      <c r="U56" s="1"/>
      <c r="V56" s="1"/>
      <c r="W56" s="1"/>
    </row>
    <row r="57" spans="1:23" ht="12" customHeight="1">
      <c r="A57" s="273"/>
      <c r="B57" s="27" t="s">
        <v>11</v>
      </c>
      <c r="C57" s="124">
        <f t="shared" si="3"/>
        <v>1.9031141868512111</v>
      </c>
      <c r="D57" s="82" t="str">
        <f t="shared" si="3"/>
        <v>※</v>
      </c>
      <c r="E57" s="82" t="str">
        <f t="shared" si="3"/>
        <v>※</v>
      </c>
      <c r="F57" s="124">
        <f t="shared" si="3"/>
        <v>7.352941176470589</v>
      </c>
      <c r="G57" s="124">
        <f t="shared" si="3"/>
        <v>-2.7027027027027026</v>
      </c>
      <c r="H57" s="82" t="str">
        <f t="shared" si="3"/>
        <v>※</v>
      </c>
      <c r="I57" s="124">
        <f t="shared" si="3"/>
        <v>41.66666666666667</v>
      </c>
      <c r="J57" s="124">
        <f t="shared" si="3"/>
        <v>14.814814814814813</v>
      </c>
      <c r="K57" s="124">
        <f t="shared" si="3"/>
        <v>-6.306306306306306</v>
      </c>
      <c r="L57" s="124">
        <f t="shared" si="3"/>
        <v>7.142857142857142</v>
      </c>
      <c r="M57" s="82" t="str">
        <f t="shared" si="3"/>
        <v>※</v>
      </c>
      <c r="N57" s="124">
        <f t="shared" si="3"/>
        <v>-1.9607843137254901</v>
      </c>
      <c r="O57" s="124">
        <f t="shared" si="3"/>
        <v>11.267605633802818</v>
      </c>
      <c r="P57" s="124">
        <f t="shared" si="3"/>
        <v>-11.11111111111111</v>
      </c>
      <c r="Q57" s="82" t="str">
        <f t="shared" si="3"/>
        <v>※</v>
      </c>
      <c r="R57" s="124">
        <f t="shared" si="3"/>
        <v>-2.912621359223301</v>
      </c>
      <c r="S57" s="124">
        <f t="shared" si="3"/>
        <v>-3.3333333333333335</v>
      </c>
      <c r="T57" s="1"/>
      <c r="U57" s="1"/>
      <c r="V57" s="1"/>
      <c r="W57" s="1"/>
    </row>
    <row r="58" spans="1:23" ht="12" customHeight="1">
      <c r="A58" s="274"/>
      <c r="B58" s="30" t="s">
        <v>144</v>
      </c>
      <c r="C58" s="125">
        <f t="shared" si="3"/>
        <v>1.549053356282272</v>
      </c>
      <c r="D58" s="149" t="str">
        <f t="shared" si="3"/>
        <v>※</v>
      </c>
      <c r="E58" s="149" t="str">
        <f t="shared" si="3"/>
        <v>※</v>
      </c>
      <c r="F58" s="125">
        <f t="shared" si="3"/>
        <v>-1.4492753623188406</v>
      </c>
      <c r="G58" s="125">
        <f t="shared" si="3"/>
        <v>6.0606060606060606</v>
      </c>
      <c r="H58" s="149" t="str">
        <f t="shared" si="3"/>
        <v>※</v>
      </c>
      <c r="I58" s="125">
        <f t="shared" si="3"/>
        <v>23.076923076923077</v>
      </c>
      <c r="J58" s="125">
        <f t="shared" si="3"/>
        <v>32</v>
      </c>
      <c r="K58" s="125">
        <f t="shared" si="3"/>
        <v>-7.079646017699115</v>
      </c>
      <c r="L58" s="125">
        <f t="shared" si="3"/>
        <v>-7.142857142857142</v>
      </c>
      <c r="M58" s="149" t="str">
        <f t="shared" si="3"/>
        <v>※</v>
      </c>
      <c r="N58" s="125">
        <f t="shared" si="3"/>
        <v>0</v>
      </c>
      <c r="O58" s="125">
        <f t="shared" si="3"/>
        <v>5.714285714285714</v>
      </c>
      <c r="P58" s="125">
        <f t="shared" si="3"/>
        <v>-20.588235294117645</v>
      </c>
      <c r="Q58" s="149" t="str">
        <f t="shared" si="3"/>
        <v>※</v>
      </c>
      <c r="R58" s="125">
        <f t="shared" si="3"/>
        <v>7.8431372549019605</v>
      </c>
      <c r="S58" s="125">
        <f t="shared" si="3"/>
        <v>-2.7777777777777777</v>
      </c>
      <c r="T58" s="1"/>
      <c r="U58" s="1"/>
      <c r="V58" s="1"/>
      <c r="W58" s="1"/>
    </row>
    <row r="59" spans="1:23" ht="12">
      <c r="A59" s="26"/>
      <c r="B59" s="11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"/>
      <c r="U59" s="1"/>
      <c r="V59" s="1"/>
      <c r="W59" s="1"/>
    </row>
    <row r="60" spans="1:23" ht="12">
      <c r="A60" s="26"/>
      <c r="B60" s="1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"/>
      <c r="U60" s="1"/>
      <c r="V60" s="1"/>
      <c r="W60" s="1"/>
    </row>
    <row r="61" spans="1:23" ht="12">
      <c r="A61" s="26"/>
      <c r="B61" s="11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"/>
      <c r="U61" s="1"/>
      <c r="V61" s="1"/>
      <c r="W61" s="1"/>
    </row>
    <row r="62" spans="1:23" ht="12">
      <c r="A62" s="26"/>
      <c r="B62" s="11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"/>
      <c r="U62" s="1"/>
      <c r="V62" s="1"/>
      <c r="W62" s="1"/>
    </row>
    <row r="63" spans="1:23" ht="12">
      <c r="A63" s="26"/>
      <c r="B63" s="20"/>
      <c r="C63" s="21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1"/>
      <c r="S63" s="21"/>
      <c r="T63" s="1"/>
      <c r="U63" s="1"/>
      <c r="V63" s="1"/>
      <c r="W63" s="1"/>
    </row>
    <row r="64" spans="1:23" ht="12">
      <c r="A64" s="23"/>
      <c r="B64" s="1"/>
      <c r="C64" s="2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">
      <c r="A65" s="23"/>
      <c r="B65" s="1"/>
      <c r="C65" s="2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">
      <c r="A66" s="23"/>
      <c r="B66" s="1"/>
      <c r="C66" s="2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">
      <c r="A67" s="23"/>
      <c r="B67" s="1"/>
      <c r="C67" s="2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">
      <c r="A68" s="2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">
      <c r="A69" s="2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">
      <c r="A70" s="2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">
      <c r="A71" s="2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">
      <c r="A72" s="2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">
      <c r="A73" s="2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">
      <c r="A74" s="23"/>
      <c r="B74" s="1"/>
      <c r="C74" s="2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">
      <c r="A75" s="2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">
      <c r="A76" s="2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">
      <c r="A77" s="2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">
      <c r="A78" s="2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">
      <c r="A79" s="2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">
      <c r="A80" s="2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">
      <c r="A81" s="23"/>
      <c r="B81" s="1"/>
      <c r="C81" s="2"/>
      <c r="D81" s="2"/>
      <c r="E81" s="2"/>
      <c r="F81" s="2"/>
      <c r="G81" s="1"/>
      <c r="H81" s="2"/>
      <c r="I81" s="1"/>
      <c r="J81" s="1"/>
      <c r="K81" s="1"/>
      <c r="L81" s="1"/>
      <c r="M81" s="2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">
      <c r="A82" s="23"/>
      <c r="B82" s="1"/>
      <c r="C82" s="22"/>
      <c r="D82" s="2"/>
      <c r="E82" s="2"/>
      <c r="F82" s="2"/>
      <c r="G82" s="1"/>
      <c r="H82" s="2"/>
      <c r="I82" s="1"/>
      <c r="J82" s="10"/>
      <c r="K82" s="10"/>
      <c r="L82" s="10"/>
      <c r="M82" s="2"/>
      <c r="N82" s="1"/>
      <c r="O82" s="10"/>
      <c r="P82" s="10"/>
      <c r="Q82" s="10"/>
      <c r="R82" s="1"/>
      <c r="S82" s="1"/>
      <c r="T82" s="1"/>
      <c r="U82" s="1"/>
      <c r="V82" s="1"/>
      <c r="W82" s="1"/>
    </row>
    <row r="83" spans="1:23" ht="12">
      <c r="A83" s="23"/>
      <c r="B83" s="1"/>
      <c r="C83" s="1"/>
      <c r="D83" s="1"/>
      <c r="E83" s="1"/>
      <c r="F83" s="1"/>
      <c r="G83" s="1"/>
      <c r="H83" s="1"/>
      <c r="I83" s="1"/>
      <c r="J83" s="10"/>
      <c r="K83" s="10"/>
      <c r="L83" s="10"/>
      <c r="M83" s="1"/>
      <c r="N83" s="1"/>
      <c r="O83" s="10"/>
      <c r="P83" s="10"/>
      <c r="Q83" s="10"/>
      <c r="R83" s="1"/>
      <c r="S83" s="1"/>
      <c r="T83" s="1"/>
      <c r="U83" s="1"/>
      <c r="V83" s="1"/>
      <c r="W83" s="1"/>
    </row>
    <row r="84" spans="1:23" ht="12">
      <c r="A84" s="23"/>
      <c r="B84" s="1"/>
      <c r="C84" s="1"/>
      <c r="D84" s="1"/>
      <c r="E84" s="1"/>
      <c r="F84" s="1"/>
      <c r="G84" s="1"/>
      <c r="H84" s="1"/>
      <c r="I84" s="1"/>
      <c r="J84" s="10"/>
      <c r="K84" s="10"/>
      <c r="L84" s="10"/>
      <c r="M84" s="1"/>
      <c r="N84" s="1"/>
      <c r="O84" s="10"/>
      <c r="P84" s="10"/>
      <c r="Q84" s="10"/>
      <c r="R84" s="1"/>
      <c r="S84" s="1"/>
      <c r="T84" s="1"/>
      <c r="U84" s="1"/>
      <c r="V84" s="1"/>
      <c r="W84" s="1"/>
    </row>
  </sheetData>
  <mergeCells count="6">
    <mergeCell ref="A1:S1"/>
    <mergeCell ref="A47:A58"/>
    <mergeCell ref="A7:A30"/>
    <mergeCell ref="A34:A45"/>
    <mergeCell ref="C4:S4"/>
    <mergeCell ref="C5:C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84"/>
  <sheetViews>
    <sheetView zoomScale="85" zoomScaleNormal="85" workbookViewId="0" topLeftCell="A1">
      <selection activeCell="A1" sqref="A1:S1"/>
    </sheetView>
  </sheetViews>
  <sheetFormatPr defaultColWidth="9.00390625" defaultRowHeight="13.5"/>
  <cols>
    <col min="1" max="1" width="3.00390625" style="32" customWidth="1"/>
    <col min="2" max="2" width="11.625" style="31" customWidth="1"/>
    <col min="3" max="19" width="4.125" style="31" customWidth="1"/>
    <col min="20" max="16384" width="9.00390625" style="31" customWidth="1"/>
  </cols>
  <sheetData>
    <row r="1" spans="1:19" ht="13.5" customHeight="1">
      <c r="A1" s="285" t="s">
        <v>59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</row>
    <row r="2" spans="1:23" ht="12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">
      <c r="A3" s="24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69" t="s">
        <v>58</v>
      </c>
      <c r="T3" s="1"/>
      <c r="U3" s="1"/>
      <c r="V3" s="1"/>
      <c r="W3" s="1"/>
    </row>
    <row r="4" spans="1:23" ht="14.25" customHeight="1">
      <c r="A4" s="8"/>
      <c r="B4" s="3"/>
      <c r="C4" s="28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7"/>
      <c r="T4" s="1"/>
      <c r="U4" s="1"/>
      <c r="V4" s="1"/>
      <c r="W4" s="1"/>
    </row>
    <row r="5" spans="1:23" ht="12" customHeight="1">
      <c r="A5" s="25"/>
      <c r="B5" s="6" t="s">
        <v>1</v>
      </c>
      <c r="C5" s="275" t="s">
        <v>26</v>
      </c>
      <c r="D5" s="6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1"/>
      <c r="U5" s="1"/>
      <c r="V5" s="1"/>
      <c r="W5" s="1"/>
    </row>
    <row r="6" spans="1:23" ht="96" customHeight="1">
      <c r="A6" s="25"/>
      <c r="B6" s="151" t="s">
        <v>30</v>
      </c>
      <c r="C6" s="276"/>
      <c r="D6" s="153" t="s">
        <v>42</v>
      </c>
      <c r="E6" s="152" t="s">
        <v>43</v>
      </c>
      <c r="F6" s="152" t="s">
        <v>44</v>
      </c>
      <c r="G6" s="152" t="s">
        <v>45</v>
      </c>
      <c r="H6" s="154" t="s">
        <v>73</v>
      </c>
      <c r="I6" s="152" t="s">
        <v>46</v>
      </c>
      <c r="J6" s="152" t="s">
        <v>49</v>
      </c>
      <c r="K6" s="152" t="s">
        <v>47</v>
      </c>
      <c r="L6" s="154" t="s">
        <v>48</v>
      </c>
      <c r="M6" s="152" t="s">
        <v>50</v>
      </c>
      <c r="N6" s="152" t="s">
        <v>51</v>
      </c>
      <c r="O6" s="152" t="s">
        <v>52</v>
      </c>
      <c r="P6" s="166" t="s">
        <v>53</v>
      </c>
      <c r="Q6" s="152" t="s">
        <v>54</v>
      </c>
      <c r="R6" s="155" t="s">
        <v>55</v>
      </c>
      <c r="S6" s="155" t="s">
        <v>56</v>
      </c>
      <c r="T6" s="1"/>
      <c r="U6" s="1"/>
      <c r="V6" s="1"/>
      <c r="W6" s="1"/>
    </row>
    <row r="7" spans="1:23" ht="12" customHeight="1">
      <c r="A7" s="278" t="s">
        <v>19</v>
      </c>
      <c r="B7" s="27" t="s">
        <v>194</v>
      </c>
      <c r="C7" s="84">
        <v>313</v>
      </c>
      <c r="D7" s="84">
        <v>4</v>
      </c>
      <c r="E7" s="84">
        <v>0</v>
      </c>
      <c r="F7" s="84">
        <v>55</v>
      </c>
      <c r="G7" s="84">
        <v>17</v>
      </c>
      <c r="H7" s="84">
        <v>2</v>
      </c>
      <c r="I7" s="84">
        <v>7</v>
      </c>
      <c r="J7" s="84">
        <v>27</v>
      </c>
      <c r="K7" s="84">
        <v>44</v>
      </c>
      <c r="L7" s="85">
        <v>8</v>
      </c>
      <c r="M7" s="86">
        <v>4</v>
      </c>
      <c r="N7" s="86">
        <v>19</v>
      </c>
      <c r="O7" s="86">
        <v>18</v>
      </c>
      <c r="P7" s="86">
        <v>16</v>
      </c>
      <c r="Q7" s="86">
        <v>5</v>
      </c>
      <c r="R7" s="86">
        <v>50</v>
      </c>
      <c r="S7" s="86">
        <v>34</v>
      </c>
      <c r="T7" s="1"/>
      <c r="U7" s="1"/>
      <c r="V7" s="1"/>
      <c r="W7" s="1"/>
    </row>
    <row r="8" spans="1:23" ht="12" customHeight="1">
      <c r="A8" s="279"/>
      <c r="B8" s="27" t="s">
        <v>2</v>
      </c>
      <c r="C8" s="84">
        <v>315</v>
      </c>
      <c r="D8" s="84">
        <v>5</v>
      </c>
      <c r="E8" s="87">
        <v>0</v>
      </c>
      <c r="F8" s="84">
        <v>62</v>
      </c>
      <c r="G8" s="84">
        <v>18</v>
      </c>
      <c r="H8" s="84">
        <v>2</v>
      </c>
      <c r="I8" s="84">
        <v>8</v>
      </c>
      <c r="J8" s="84">
        <v>26</v>
      </c>
      <c r="K8" s="84">
        <v>42</v>
      </c>
      <c r="L8" s="85">
        <v>6</v>
      </c>
      <c r="M8" s="86">
        <v>2</v>
      </c>
      <c r="N8" s="86">
        <v>22</v>
      </c>
      <c r="O8" s="86">
        <v>14</v>
      </c>
      <c r="P8" s="86">
        <v>16</v>
      </c>
      <c r="Q8" s="86">
        <v>5</v>
      </c>
      <c r="R8" s="86">
        <v>47</v>
      </c>
      <c r="S8" s="86">
        <v>37</v>
      </c>
      <c r="T8" s="1"/>
      <c r="U8" s="1"/>
      <c r="V8" s="1"/>
      <c r="W8" s="1"/>
    </row>
    <row r="9" spans="1:23" ht="12" customHeight="1">
      <c r="A9" s="279"/>
      <c r="B9" s="27" t="s">
        <v>3</v>
      </c>
      <c r="C9" s="84">
        <v>320</v>
      </c>
      <c r="D9" s="84">
        <v>4</v>
      </c>
      <c r="E9" s="87">
        <v>0</v>
      </c>
      <c r="F9" s="84">
        <v>65</v>
      </c>
      <c r="G9" s="84">
        <v>23</v>
      </c>
      <c r="H9" s="84">
        <v>4</v>
      </c>
      <c r="I9" s="84">
        <v>7</v>
      </c>
      <c r="J9" s="84">
        <v>23</v>
      </c>
      <c r="K9" s="84">
        <v>48</v>
      </c>
      <c r="L9" s="85">
        <v>4</v>
      </c>
      <c r="M9" s="86">
        <v>3</v>
      </c>
      <c r="N9" s="86">
        <v>19</v>
      </c>
      <c r="O9" s="86">
        <v>17</v>
      </c>
      <c r="P9" s="86">
        <v>11</v>
      </c>
      <c r="Q9" s="86">
        <v>4</v>
      </c>
      <c r="R9" s="86">
        <v>51</v>
      </c>
      <c r="S9" s="86">
        <v>32</v>
      </c>
      <c r="T9" s="1"/>
      <c r="U9" s="1"/>
      <c r="V9" s="1"/>
      <c r="W9" s="1"/>
    </row>
    <row r="10" spans="1:23" ht="12" customHeight="1">
      <c r="A10" s="279"/>
      <c r="B10" s="27" t="s">
        <v>4</v>
      </c>
      <c r="C10" s="84">
        <v>319</v>
      </c>
      <c r="D10" s="84">
        <v>2</v>
      </c>
      <c r="E10" s="84">
        <v>0</v>
      </c>
      <c r="F10" s="84">
        <v>63</v>
      </c>
      <c r="G10" s="84">
        <v>21</v>
      </c>
      <c r="H10" s="84">
        <v>3</v>
      </c>
      <c r="I10" s="84">
        <v>10</v>
      </c>
      <c r="J10" s="84">
        <v>21</v>
      </c>
      <c r="K10" s="84">
        <v>50</v>
      </c>
      <c r="L10" s="85">
        <v>7</v>
      </c>
      <c r="M10" s="86">
        <v>4</v>
      </c>
      <c r="N10" s="86">
        <v>17</v>
      </c>
      <c r="O10" s="86">
        <v>20</v>
      </c>
      <c r="P10" s="86">
        <v>12</v>
      </c>
      <c r="Q10" s="86">
        <v>4</v>
      </c>
      <c r="R10" s="86">
        <v>51</v>
      </c>
      <c r="S10" s="86">
        <v>32</v>
      </c>
      <c r="T10" s="1"/>
      <c r="U10" s="1"/>
      <c r="V10" s="1"/>
      <c r="W10" s="1"/>
    </row>
    <row r="11" spans="1:23" ht="12" customHeight="1">
      <c r="A11" s="279"/>
      <c r="B11" s="27" t="s">
        <v>5</v>
      </c>
      <c r="C11" s="84">
        <v>321</v>
      </c>
      <c r="D11" s="84">
        <v>7</v>
      </c>
      <c r="E11" s="84">
        <v>0</v>
      </c>
      <c r="F11" s="84">
        <v>57</v>
      </c>
      <c r="G11" s="84">
        <v>24</v>
      </c>
      <c r="H11" s="84">
        <v>1</v>
      </c>
      <c r="I11" s="84">
        <v>11</v>
      </c>
      <c r="J11" s="84">
        <v>26</v>
      </c>
      <c r="K11" s="84">
        <v>47</v>
      </c>
      <c r="L11" s="85">
        <v>8</v>
      </c>
      <c r="M11" s="86">
        <v>3</v>
      </c>
      <c r="N11" s="86">
        <v>21</v>
      </c>
      <c r="O11" s="86">
        <v>18</v>
      </c>
      <c r="P11" s="86">
        <v>12</v>
      </c>
      <c r="Q11" s="86">
        <v>5</v>
      </c>
      <c r="R11" s="86">
        <v>56</v>
      </c>
      <c r="S11" s="86">
        <v>25</v>
      </c>
      <c r="T11" s="1"/>
      <c r="U11" s="1"/>
      <c r="V11" s="1"/>
      <c r="W11" s="1"/>
    </row>
    <row r="12" spans="1:23" ht="12" customHeight="1">
      <c r="A12" s="279"/>
      <c r="B12" s="27" t="s">
        <v>6</v>
      </c>
      <c r="C12" s="84">
        <v>322</v>
      </c>
      <c r="D12" s="84">
        <v>8</v>
      </c>
      <c r="E12" s="87">
        <v>1</v>
      </c>
      <c r="F12" s="84">
        <v>59</v>
      </c>
      <c r="G12" s="84">
        <v>20</v>
      </c>
      <c r="H12" s="84">
        <v>1</v>
      </c>
      <c r="I12" s="84">
        <v>9</v>
      </c>
      <c r="J12" s="84">
        <v>29</v>
      </c>
      <c r="K12" s="84">
        <v>45</v>
      </c>
      <c r="L12" s="85">
        <v>7</v>
      </c>
      <c r="M12" s="86">
        <v>2</v>
      </c>
      <c r="N12" s="86">
        <v>22</v>
      </c>
      <c r="O12" s="86">
        <v>17</v>
      </c>
      <c r="P12" s="86">
        <v>14</v>
      </c>
      <c r="Q12" s="86">
        <v>6</v>
      </c>
      <c r="R12" s="86">
        <v>58</v>
      </c>
      <c r="S12" s="86">
        <v>23</v>
      </c>
      <c r="T12" s="1"/>
      <c r="U12" s="1"/>
      <c r="V12" s="1"/>
      <c r="W12" s="1"/>
    </row>
    <row r="13" spans="1:23" ht="12" customHeight="1">
      <c r="A13" s="279"/>
      <c r="B13" s="27" t="s">
        <v>7</v>
      </c>
      <c r="C13" s="84">
        <v>320</v>
      </c>
      <c r="D13" s="84">
        <v>5</v>
      </c>
      <c r="E13" s="87">
        <v>1</v>
      </c>
      <c r="F13" s="84">
        <v>61</v>
      </c>
      <c r="G13" s="84">
        <v>19</v>
      </c>
      <c r="H13" s="84">
        <v>4</v>
      </c>
      <c r="I13" s="84">
        <v>8</v>
      </c>
      <c r="J13" s="84">
        <v>25</v>
      </c>
      <c r="K13" s="84">
        <v>49</v>
      </c>
      <c r="L13" s="85">
        <v>6</v>
      </c>
      <c r="M13" s="86">
        <v>3</v>
      </c>
      <c r="N13" s="86">
        <v>18</v>
      </c>
      <c r="O13" s="86">
        <v>14</v>
      </c>
      <c r="P13" s="86">
        <v>14</v>
      </c>
      <c r="Q13" s="86">
        <v>6</v>
      </c>
      <c r="R13" s="86">
        <v>60</v>
      </c>
      <c r="S13" s="86">
        <v>25</v>
      </c>
      <c r="T13" s="1"/>
      <c r="U13" s="1"/>
      <c r="V13" s="1"/>
      <c r="W13" s="1"/>
    </row>
    <row r="14" spans="1:23" ht="12" customHeight="1">
      <c r="A14" s="279"/>
      <c r="B14" s="27" t="s">
        <v>8</v>
      </c>
      <c r="C14" s="84">
        <v>327</v>
      </c>
      <c r="D14" s="84">
        <v>3</v>
      </c>
      <c r="E14" s="87">
        <v>0</v>
      </c>
      <c r="F14" s="84">
        <v>60</v>
      </c>
      <c r="G14" s="84">
        <v>19</v>
      </c>
      <c r="H14" s="84">
        <v>3</v>
      </c>
      <c r="I14" s="84">
        <v>9</v>
      </c>
      <c r="J14" s="84">
        <v>26</v>
      </c>
      <c r="K14" s="84">
        <v>54</v>
      </c>
      <c r="L14" s="85">
        <v>4</v>
      </c>
      <c r="M14" s="86">
        <v>4</v>
      </c>
      <c r="N14" s="86">
        <v>20</v>
      </c>
      <c r="O14" s="86">
        <v>17</v>
      </c>
      <c r="P14" s="86">
        <v>15</v>
      </c>
      <c r="Q14" s="86">
        <v>6</v>
      </c>
      <c r="R14" s="86">
        <v>59</v>
      </c>
      <c r="S14" s="86">
        <v>24</v>
      </c>
      <c r="T14" s="1"/>
      <c r="U14" s="1"/>
      <c r="V14" s="1"/>
      <c r="W14" s="1"/>
    </row>
    <row r="15" spans="1:23" ht="12" customHeight="1">
      <c r="A15" s="279"/>
      <c r="B15" s="27" t="s">
        <v>9</v>
      </c>
      <c r="C15" s="84">
        <v>326</v>
      </c>
      <c r="D15" s="84">
        <v>5</v>
      </c>
      <c r="E15" s="87">
        <v>0</v>
      </c>
      <c r="F15" s="84">
        <v>59</v>
      </c>
      <c r="G15" s="84">
        <v>18</v>
      </c>
      <c r="H15" s="84">
        <v>2</v>
      </c>
      <c r="I15" s="84">
        <v>8</v>
      </c>
      <c r="J15" s="84">
        <v>24</v>
      </c>
      <c r="K15" s="84">
        <v>55</v>
      </c>
      <c r="L15" s="85">
        <v>4</v>
      </c>
      <c r="M15" s="86">
        <v>3</v>
      </c>
      <c r="N15" s="86">
        <v>21</v>
      </c>
      <c r="O15" s="86">
        <v>20</v>
      </c>
      <c r="P15" s="86">
        <v>14</v>
      </c>
      <c r="Q15" s="86">
        <v>5</v>
      </c>
      <c r="R15" s="86">
        <v>61</v>
      </c>
      <c r="S15" s="86">
        <v>25</v>
      </c>
      <c r="T15" s="1"/>
      <c r="U15" s="1"/>
      <c r="V15" s="1"/>
      <c r="W15" s="1"/>
    </row>
    <row r="16" spans="1:23" ht="12" customHeight="1">
      <c r="A16" s="279"/>
      <c r="B16" s="27" t="s">
        <v>10</v>
      </c>
      <c r="C16" s="84">
        <v>328</v>
      </c>
      <c r="D16" s="84">
        <v>6</v>
      </c>
      <c r="E16" s="87" t="s">
        <v>195</v>
      </c>
      <c r="F16" s="84">
        <v>60</v>
      </c>
      <c r="G16" s="84">
        <v>21</v>
      </c>
      <c r="H16" s="84">
        <v>2</v>
      </c>
      <c r="I16" s="84">
        <v>6</v>
      </c>
      <c r="J16" s="84">
        <v>22</v>
      </c>
      <c r="K16" s="84">
        <v>53</v>
      </c>
      <c r="L16" s="85">
        <v>7</v>
      </c>
      <c r="M16" s="86">
        <v>3</v>
      </c>
      <c r="N16" s="86">
        <v>22</v>
      </c>
      <c r="O16" s="86">
        <v>21</v>
      </c>
      <c r="P16" s="86">
        <v>16</v>
      </c>
      <c r="Q16" s="86">
        <v>4</v>
      </c>
      <c r="R16" s="86">
        <v>62</v>
      </c>
      <c r="S16" s="86">
        <v>25</v>
      </c>
      <c r="T16" s="1"/>
      <c r="U16" s="1"/>
      <c r="V16" s="1"/>
      <c r="W16" s="1"/>
    </row>
    <row r="17" spans="1:23" ht="12" customHeight="1">
      <c r="A17" s="279"/>
      <c r="B17" s="27" t="s">
        <v>11</v>
      </c>
      <c r="C17" s="84">
        <v>324</v>
      </c>
      <c r="D17" s="84">
        <v>5</v>
      </c>
      <c r="E17" s="87">
        <v>0</v>
      </c>
      <c r="F17" s="84">
        <v>59</v>
      </c>
      <c r="G17" s="84">
        <v>24</v>
      </c>
      <c r="H17" s="84">
        <v>1</v>
      </c>
      <c r="I17" s="84">
        <v>7</v>
      </c>
      <c r="J17" s="84">
        <v>24</v>
      </c>
      <c r="K17" s="84">
        <v>53</v>
      </c>
      <c r="L17" s="85">
        <v>6</v>
      </c>
      <c r="M17" s="86">
        <v>2</v>
      </c>
      <c r="N17" s="86">
        <v>22</v>
      </c>
      <c r="O17" s="86">
        <v>20</v>
      </c>
      <c r="P17" s="86">
        <v>15</v>
      </c>
      <c r="Q17" s="86">
        <v>3</v>
      </c>
      <c r="R17" s="86">
        <v>57</v>
      </c>
      <c r="S17" s="86">
        <v>23</v>
      </c>
      <c r="T17" s="1"/>
      <c r="U17" s="1"/>
      <c r="V17" s="1"/>
      <c r="W17" s="1"/>
    </row>
    <row r="18" spans="1:23" ht="12" customHeight="1">
      <c r="A18" s="279"/>
      <c r="B18" s="30" t="s">
        <v>196</v>
      </c>
      <c r="C18" s="137">
        <v>323</v>
      </c>
      <c r="D18" s="137">
        <v>6</v>
      </c>
      <c r="E18" s="143" t="s">
        <v>195</v>
      </c>
      <c r="F18" s="137">
        <v>63</v>
      </c>
      <c r="G18" s="137">
        <v>20</v>
      </c>
      <c r="H18" s="137">
        <v>1</v>
      </c>
      <c r="I18" s="137">
        <v>8</v>
      </c>
      <c r="J18" s="137">
        <v>23</v>
      </c>
      <c r="K18" s="137">
        <v>53</v>
      </c>
      <c r="L18" s="88">
        <v>5</v>
      </c>
      <c r="M18" s="89">
        <v>4</v>
      </c>
      <c r="N18" s="89">
        <v>19</v>
      </c>
      <c r="O18" s="89">
        <v>21</v>
      </c>
      <c r="P18" s="89">
        <v>14</v>
      </c>
      <c r="Q18" s="89">
        <v>3</v>
      </c>
      <c r="R18" s="89">
        <v>53</v>
      </c>
      <c r="S18" s="89">
        <v>29</v>
      </c>
      <c r="T18" s="1"/>
      <c r="U18" s="1"/>
      <c r="V18" s="1"/>
      <c r="W18" s="1"/>
    </row>
    <row r="19" spans="1:23" ht="12" customHeight="1">
      <c r="A19" s="279"/>
      <c r="B19" s="27" t="s">
        <v>197</v>
      </c>
      <c r="C19" s="84">
        <v>322</v>
      </c>
      <c r="D19" s="84">
        <v>6</v>
      </c>
      <c r="E19" s="87" t="s">
        <v>195</v>
      </c>
      <c r="F19" s="84">
        <v>54</v>
      </c>
      <c r="G19" s="84">
        <v>18</v>
      </c>
      <c r="H19" s="84">
        <v>2</v>
      </c>
      <c r="I19" s="84">
        <v>9</v>
      </c>
      <c r="J19" s="84">
        <v>25</v>
      </c>
      <c r="K19" s="84">
        <v>53</v>
      </c>
      <c r="L19" s="85">
        <v>6</v>
      </c>
      <c r="M19" s="86">
        <v>4</v>
      </c>
      <c r="N19" s="86">
        <v>19</v>
      </c>
      <c r="O19" s="86">
        <v>19</v>
      </c>
      <c r="P19" s="86">
        <v>15</v>
      </c>
      <c r="Q19" s="86">
        <v>4</v>
      </c>
      <c r="R19" s="86">
        <v>51</v>
      </c>
      <c r="S19" s="86">
        <v>35</v>
      </c>
      <c r="T19" s="9"/>
      <c r="U19" s="10"/>
      <c r="V19" s="10"/>
      <c r="W19" s="10"/>
    </row>
    <row r="20" spans="1:23" ht="12" customHeight="1">
      <c r="A20" s="279"/>
      <c r="B20" s="27" t="s">
        <v>2</v>
      </c>
      <c r="C20" s="84">
        <v>317</v>
      </c>
      <c r="D20" s="84">
        <v>7</v>
      </c>
      <c r="E20" s="87">
        <v>0</v>
      </c>
      <c r="F20" s="84">
        <v>55</v>
      </c>
      <c r="G20" s="84">
        <v>18</v>
      </c>
      <c r="H20" s="84">
        <v>2</v>
      </c>
      <c r="I20" s="84">
        <v>12</v>
      </c>
      <c r="J20" s="84">
        <v>24</v>
      </c>
      <c r="K20" s="84">
        <v>50</v>
      </c>
      <c r="L20" s="85">
        <v>6</v>
      </c>
      <c r="M20" s="86">
        <v>3</v>
      </c>
      <c r="N20" s="86">
        <v>18</v>
      </c>
      <c r="O20" s="86">
        <v>19</v>
      </c>
      <c r="P20" s="86">
        <v>15</v>
      </c>
      <c r="Q20" s="86">
        <v>4</v>
      </c>
      <c r="R20" s="86">
        <v>50</v>
      </c>
      <c r="S20" s="86">
        <v>33</v>
      </c>
      <c r="T20" s="9"/>
      <c r="U20" s="10"/>
      <c r="V20" s="10"/>
      <c r="W20" s="10"/>
    </row>
    <row r="21" spans="1:23" ht="12" customHeight="1">
      <c r="A21" s="279"/>
      <c r="B21" s="27" t="s">
        <v>3</v>
      </c>
      <c r="C21" s="84">
        <v>319</v>
      </c>
      <c r="D21" s="84">
        <v>6</v>
      </c>
      <c r="E21" s="87">
        <v>1</v>
      </c>
      <c r="F21" s="84">
        <v>59</v>
      </c>
      <c r="G21" s="84">
        <v>18</v>
      </c>
      <c r="H21" s="84">
        <v>3</v>
      </c>
      <c r="I21" s="84">
        <v>11</v>
      </c>
      <c r="J21" s="84">
        <v>22</v>
      </c>
      <c r="K21" s="84">
        <v>50</v>
      </c>
      <c r="L21" s="85">
        <v>4</v>
      </c>
      <c r="M21" s="86">
        <v>4</v>
      </c>
      <c r="N21" s="86">
        <v>18</v>
      </c>
      <c r="O21" s="86">
        <v>22</v>
      </c>
      <c r="P21" s="86">
        <v>16</v>
      </c>
      <c r="Q21" s="86">
        <v>5</v>
      </c>
      <c r="R21" s="86">
        <v>52</v>
      </c>
      <c r="S21" s="86">
        <v>29</v>
      </c>
      <c r="T21" s="9"/>
      <c r="U21" s="10"/>
      <c r="V21" s="10"/>
      <c r="W21" s="10"/>
    </row>
    <row r="22" spans="1:23" ht="12" customHeight="1">
      <c r="A22" s="279"/>
      <c r="B22" s="27" t="s">
        <v>4</v>
      </c>
      <c r="C22" s="84">
        <v>322</v>
      </c>
      <c r="D22" s="84">
        <v>5</v>
      </c>
      <c r="E22" s="84">
        <v>1</v>
      </c>
      <c r="F22" s="84">
        <v>55</v>
      </c>
      <c r="G22" s="84">
        <v>21</v>
      </c>
      <c r="H22" s="84">
        <v>3</v>
      </c>
      <c r="I22" s="84">
        <v>10</v>
      </c>
      <c r="J22" s="84">
        <v>25</v>
      </c>
      <c r="K22" s="84">
        <v>49</v>
      </c>
      <c r="L22" s="85">
        <v>5</v>
      </c>
      <c r="M22" s="86">
        <v>3</v>
      </c>
      <c r="N22" s="86">
        <v>16</v>
      </c>
      <c r="O22" s="86">
        <v>19</v>
      </c>
      <c r="P22" s="86">
        <v>15</v>
      </c>
      <c r="Q22" s="86">
        <v>4</v>
      </c>
      <c r="R22" s="86">
        <v>56</v>
      </c>
      <c r="S22" s="86">
        <v>32</v>
      </c>
      <c r="T22" s="9"/>
      <c r="U22" s="10"/>
      <c r="V22" s="10"/>
      <c r="W22" s="10"/>
    </row>
    <row r="23" spans="1:23" ht="12" customHeight="1">
      <c r="A23" s="279"/>
      <c r="B23" s="27" t="s">
        <v>5</v>
      </c>
      <c r="C23" s="84">
        <v>325</v>
      </c>
      <c r="D23" s="84">
        <v>4</v>
      </c>
      <c r="E23" s="84">
        <v>1</v>
      </c>
      <c r="F23" s="84">
        <v>57</v>
      </c>
      <c r="G23" s="84">
        <v>26</v>
      </c>
      <c r="H23" s="84">
        <v>2</v>
      </c>
      <c r="I23" s="84">
        <v>11</v>
      </c>
      <c r="J23" s="84">
        <v>27</v>
      </c>
      <c r="K23" s="84">
        <v>42</v>
      </c>
      <c r="L23" s="85">
        <v>8</v>
      </c>
      <c r="M23" s="86">
        <v>4</v>
      </c>
      <c r="N23" s="86">
        <v>14</v>
      </c>
      <c r="O23" s="86">
        <v>21</v>
      </c>
      <c r="P23" s="86">
        <v>17</v>
      </c>
      <c r="Q23" s="86">
        <v>3</v>
      </c>
      <c r="R23" s="86">
        <v>61</v>
      </c>
      <c r="S23" s="86">
        <v>26</v>
      </c>
      <c r="T23" s="9"/>
      <c r="U23" s="9"/>
      <c r="V23" s="9"/>
      <c r="W23" s="10"/>
    </row>
    <row r="24" spans="1:23" ht="12" customHeight="1">
      <c r="A24" s="279"/>
      <c r="B24" s="27" t="s">
        <v>6</v>
      </c>
      <c r="C24" s="84">
        <v>320</v>
      </c>
      <c r="D24" s="84">
        <v>5</v>
      </c>
      <c r="E24" s="87">
        <v>0</v>
      </c>
      <c r="F24" s="84">
        <v>63</v>
      </c>
      <c r="G24" s="84">
        <v>19</v>
      </c>
      <c r="H24" s="84">
        <v>2</v>
      </c>
      <c r="I24" s="84">
        <v>11</v>
      </c>
      <c r="J24" s="84">
        <v>26</v>
      </c>
      <c r="K24" s="84">
        <v>41</v>
      </c>
      <c r="L24" s="85">
        <v>9</v>
      </c>
      <c r="M24" s="86">
        <v>3</v>
      </c>
      <c r="N24" s="86">
        <v>20</v>
      </c>
      <c r="O24" s="86">
        <v>18</v>
      </c>
      <c r="P24" s="86">
        <v>19</v>
      </c>
      <c r="Q24" s="86">
        <v>3</v>
      </c>
      <c r="R24" s="86">
        <v>56</v>
      </c>
      <c r="S24" s="86">
        <v>23</v>
      </c>
      <c r="T24" s="9"/>
      <c r="U24" s="10"/>
      <c r="V24" s="10"/>
      <c r="W24" s="10"/>
    </row>
    <row r="25" spans="1:23" ht="12" customHeight="1">
      <c r="A25" s="279"/>
      <c r="B25" s="27" t="s">
        <v>7</v>
      </c>
      <c r="C25" s="84">
        <v>323</v>
      </c>
      <c r="D25" s="84">
        <v>4</v>
      </c>
      <c r="E25" s="87">
        <v>0</v>
      </c>
      <c r="F25" s="84">
        <v>62</v>
      </c>
      <c r="G25" s="84">
        <v>16</v>
      </c>
      <c r="H25" s="84">
        <v>4</v>
      </c>
      <c r="I25" s="84">
        <v>10</v>
      </c>
      <c r="J25" s="84">
        <v>25</v>
      </c>
      <c r="K25" s="84">
        <v>48</v>
      </c>
      <c r="L25" s="85">
        <v>6</v>
      </c>
      <c r="M25" s="86">
        <v>2</v>
      </c>
      <c r="N25" s="86">
        <v>23</v>
      </c>
      <c r="O25" s="86">
        <v>20</v>
      </c>
      <c r="P25" s="86">
        <v>17</v>
      </c>
      <c r="Q25" s="86">
        <v>2</v>
      </c>
      <c r="R25" s="86">
        <v>59</v>
      </c>
      <c r="S25" s="86">
        <v>22</v>
      </c>
      <c r="T25" s="9"/>
      <c r="U25" s="10"/>
      <c r="V25" s="10"/>
      <c r="W25" s="10"/>
    </row>
    <row r="26" spans="1:23" ht="12" customHeight="1">
      <c r="A26" s="279"/>
      <c r="B26" s="27" t="s">
        <v>8</v>
      </c>
      <c r="C26" s="84">
        <v>320</v>
      </c>
      <c r="D26" s="84">
        <v>4</v>
      </c>
      <c r="E26" s="87">
        <v>0</v>
      </c>
      <c r="F26" s="84">
        <v>58</v>
      </c>
      <c r="G26" s="84">
        <v>20</v>
      </c>
      <c r="H26" s="84">
        <v>3</v>
      </c>
      <c r="I26" s="84">
        <v>11</v>
      </c>
      <c r="J26" s="84">
        <v>25</v>
      </c>
      <c r="K26" s="84">
        <v>50</v>
      </c>
      <c r="L26" s="85">
        <v>5</v>
      </c>
      <c r="M26" s="86">
        <v>4</v>
      </c>
      <c r="N26" s="86">
        <v>21</v>
      </c>
      <c r="O26" s="86">
        <v>20</v>
      </c>
      <c r="P26" s="86">
        <v>17</v>
      </c>
      <c r="Q26" s="86">
        <v>1</v>
      </c>
      <c r="R26" s="86">
        <v>58</v>
      </c>
      <c r="S26" s="86">
        <v>22</v>
      </c>
      <c r="T26" s="9"/>
      <c r="U26" s="10"/>
      <c r="V26" s="10"/>
      <c r="W26" s="10"/>
    </row>
    <row r="27" spans="1:23" ht="12" customHeight="1">
      <c r="A27" s="279"/>
      <c r="B27" s="27" t="s">
        <v>9</v>
      </c>
      <c r="C27" s="84">
        <v>322</v>
      </c>
      <c r="D27" s="84">
        <v>5</v>
      </c>
      <c r="E27" s="87">
        <v>0</v>
      </c>
      <c r="F27" s="84">
        <v>63</v>
      </c>
      <c r="G27" s="84">
        <v>17</v>
      </c>
      <c r="H27" s="84">
        <v>4</v>
      </c>
      <c r="I27" s="84">
        <v>11</v>
      </c>
      <c r="J27" s="84">
        <v>25</v>
      </c>
      <c r="K27" s="84">
        <v>52</v>
      </c>
      <c r="L27" s="85">
        <v>8</v>
      </c>
      <c r="M27" s="86">
        <v>4</v>
      </c>
      <c r="N27" s="86">
        <v>18</v>
      </c>
      <c r="O27" s="86">
        <v>18</v>
      </c>
      <c r="P27" s="86">
        <v>14</v>
      </c>
      <c r="Q27" s="86">
        <v>2</v>
      </c>
      <c r="R27" s="86">
        <v>54</v>
      </c>
      <c r="S27" s="86">
        <v>27</v>
      </c>
      <c r="T27" s="9"/>
      <c r="U27" s="10"/>
      <c r="V27" s="10"/>
      <c r="W27" s="10"/>
    </row>
    <row r="28" spans="1:23" ht="12" customHeight="1">
      <c r="A28" s="279"/>
      <c r="B28" s="27" t="s">
        <v>10</v>
      </c>
      <c r="C28" s="84">
        <v>330</v>
      </c>
      <c r="D28" s="84">
        <v>4</v>
      </c>
      <c r="E28" s="87">
        <v>0</v>
      </c>
      <c r="F28" s="84">
        <v>65</v>
      </c>
      <c r="G28" s="84">
        <v>20</v>
      </c>
      <c r="H28" s="84">
        <v>4</v>
      </c>
      <c r="I28" s="84">
        <v>9</v>
      </c>
      <c r="J28" s="84">
        <v>24</v>
      </c>
      <c r="K28" s="84">
        <v>49</v>
      </c>
      <c r="L28" s="85">
        <v>9</v>
      </c>
      <c r="M28" s="86">
        <v>3</v>
      </c>
      <c r="N28" s="86">
        <v>20</v>
      </c>
      <c r="O28" s="86">
        <v>21</v>
      </c>
      <c r="P28" s="86">
        <v>15</v>
      </c>
      <c r="Q28" s="86">
        <v>4</v>
      </c>
      <c r="R28" s="86">
        <v>56</v>
      </c>
      <c r="S28" s="86">
        <v>25</v>
      </c>
      <c r="T28" s="9"/>
      <c r="U28" s="10"/>
      <c r="V28" s="10"/>
      <c r="W28" s="10"/>
    </row>
    <row r="29" spans="1:23" ht="12" customHeight="1">
      <c r="A29" s="279"/>
      <c r="B29" s="27" t="s">
        <v>11</v>
      </c>
      <c r="C29" s="84">
        <v>330</v>
      </c>
      <c r="D29" s="84">
        <v>5</v>
      </c>
      <c r="E29" s="87" t="s">
        <v>195</v>
      </c>
      <c r="F29" s="84">
        <v>64</v>
      </c>
      <c r="G29" s="84">
        <v>22</v>
      </c>
      <c r="H29" s="84">
        <v>3</v>
      </c>
      <c r="I29" s="84">
        <v>11</v>
      </c>
      <c r="J29" s="84">
        <v>28</v>
      </c>
      <c r="K29" s="84">
        <v>48</v>
      </c>
      <c r="L29" s="85">
        <v>7</v>
      </c>
      <c r="M29" s="86">
        <v>3</v>
      </c>
      <c r="N29" s="86">
        <v>19</v>
      </c>
      <c r="O29" s="86">
        <v>24</v>
      </c>
      <c r="P29" s="86">
        <v>15</v>
      </c>
      <c r="Q29" s="86">
        <v>4</v>
      </c>
      <c r="R29" s="86">
        <v>55</v>
      </c>
      <c r="S29" s="86">
        <v>22</v>
      </c>
      <c r="T29" s="9"/>
      <c r="U29" s="10"/>
      <c r="V29" s="10"/>
      <c r="W29" s="10"/>
    </row>
    <row r="30" spans="1:23" ht="12" customHeight="1">
      <c r="A30" s="280"/>
      <c r="B30" s="27" t="s">
        <v>196</v>
      </c>
      <c r="C30" s="84">
        <v>328</v>
      </c>
      <c r="D30" s="84">
        <v>5</v>
      </c>
      <c r="E30" s="87" t="s">
        <v>195</v>
      </c>
      <c r="F30" s="84">
        <v>62</v>
      </c>
      <c r="G30" s="84">
        <v>20</v>
      </c>
      <c r="H30" s="84">
        <v>2</v>
      </c>
      <c r="I30" s="84">
        <v>10</v>
      </c>
      <c r="J30" s="84">
        <v>29</v>
      </c>
      <c r="K30" s="84">
        <v>47</v>
      </c>
      <c r="L30" s="85">
        <v>6</v>
      </c>
      <c r="M30" s="86">
        <v>4</v>
      </c>
      <c r="N30" s="86">
        <v>19</v>
      </c>
      <c r="O30" s="86">
        <v>19</v>
      </c>
      <c r="P30" s="86">
        <v>13</v>
      </c>
      <c r="Q30" s="86">
        <v>4</v>
      </c>
      <c r="R30" s="86">
        <v>61</v>
      </c>
      <c r="S30" s="86">
        <v>27</v>
      </c>
      <c r="T30" s="1"/>
      <c r="U30" s="1"/>
      <c r="V30" s="1"/>
      <c r="W30" s="1"/>
    </row>
    <row r="31" spans="1:23" ht="12" customHeight="1">
      <c r="A31" s="8"/>
      <c r="B31" s="12" t="s">
        <v>198</v>
      </c>
      <c r="C31" s="112">
        <f aca="true" t="shared" si="0" ref="C31:S31">IF(AND(C30="-",C29="-"),"-",SUBSTITUTE(C30,"-",0)-SUBSTITUTE(C29,"-",0))</f>
        <v>-2</v>
      </c>
      <c r="D31" s="112">
        <f t="shared" si="0"/>
        <v>0</v>
      </c>
      <c r="E31" s="112" t="str">
        <f t="shared" si="0"/>
        <v>-</v>
      </c>
      <c r="F31" s="112">
        <f t="shared" si="0"/>
        <v>-2</v>
      </c>
      <c r="G31" s="112">
        <f t="shared" si="0"/>
        <v>-2</v>
      </c>
      <c r="H31" s="112">
        <f t="shared" si="0"/>
        <v>-1</v>
      </c>
      <c r="I31" s="112">
        <f t="shared" si="0"/>
        <v>-1</v>
      </c>
      <c r="J31" s="112">
        <f t="shared" si="0"/>
        <v>1</v>
      </c>
      <c r="K31" s="112">
        <f t="shared" si="0"/>
        <v>-1</v>
      </c>
      <c r="L31" s="112">
        <f t="shared" si="0"/>
        <v>-1</v>
      </c>
      <c r="M31" s="112">
        <f t="shared" si="0"/>
        <v>1</v>
      </c>
      <c r="N31" s="112">
        <f t="shared" si="0"/>
        <v>0</v>
      </c>
      <c r="O31" s="112">
        <f t="shared" si="0"/>
        <v>-5</v>
      </c>
      <c r="P31" s="112">
        <f t="shared" si="0"/>
        <v>-2</v>
      </c>
      <c r="Q31" s="112">
        <f t="shared" si="0"/>
        <v>0</v>
      </c>
      <c r="R31" s="112">
        <f t="shared" si="0"/>
        <v>6</v>
      </c>
      <c r="S31" s="112">
        <f t="shared" si="0"/>
        <v>5</v>
      </c>
      <c r="T31" s="1"/>
      <c r="U31" s="1"/>
      <c r="V31" s="1"/>
      <c r="W31" s="1"/>
    </row>
    <row r="32" spans="1:23" ht="12" customHeight="1">
      <c r="A32" s="13"/>
      <c r="B32" s="14" t="s">
        <v>192</v>
      </c>
      <c r="C32" s="113">
        <f>IF(OR(C29="-",C29=0),"※",IF(C31="-",0,C31/C29*100))</f>
        <v>-0.6060606060606061</v>
      </c>
      <c r="D32" s="113">
        <f aca="true" t="shared" si="1" ref="D32:S32">IF(OR(D29="-",D29=0),"※",IF(D31="-",0,D31/D29*100))</f>
        <v>0</v>
      </c>
      <c r="E32" s="262" t="str">
        <f t="shared" si="1"/>
        <v>※</v>
      </c>
      <c r="F32" s="113">
        <f t="shared" si="1"/>
        <v>-3.125</v>
      </c>
      <c r="G32" s="113">
        <f t="shared" si="1"/>
        <v>-9.090909090909092</v>
      </c>
      <c r="H32" s="113">
        <f t="shared" si="1"/>
        <v>-33.33333333333333</v>
      </c>
      <c r="I32" s="113">
        <f t="shared" si="1"/>
        <v>-9.090909090909092</v>
      </c>
      <c r="J32" s="113">
        <f t="shared" si="1"/>
        <v>3.571428571428571</v>
      </c>
      <c r="K32" s="113">
        <f t="shared" si="1"/>
        <v>-2.083333333333333</v>
      </c>
      <c r="L32" s="113">
        <f t="shared" si="1"/>
        <v>-14.285714285714285</v>
      </c>
      <c r="M32" s="113">
        <f t="shared" si="1"/>
        <v>33.33333333333333</v>
      </c>
      <c r="N32" s="113">
        <f t="shared" si="1"/>
        <v>0</v>
      </c>
      <c r="O32" s="113">
        <f t="shared" si="1"/>
        <v>-20.833333333333336</v>
      </c>
      <c r="P32" s="113">
        <f t="shared" si="1"/>
        <v>-13.333333333333334</v>
      </c>
      <c r="Q32" s="113">
        <f t="shared" si="1"/>
        <v>0</v>
      </c>
      <c r="R32" s="113">
        <f t="shared" si="1"/>
        <v>10.909090909090908</v>
      </c>
      <c r="S32" s="113">
        <f t="shared" si="1"/>
        <v>22.727272727272727</v>
      </c>
      <c r="T32" s="1"/>
      <c r="U32" s="15"/>
      <c r="V32" s="1"/>
      <c r="W32" s="1"/>
    </row>
    <row r="33" spans="1:23" ht="12" customHeight="1">
      <c r="A33" s="12"/>
      <c r="B33" s="4"/>
      <c r="C33" s="114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6"/>
      <c r="S33" s="116"/>
      <c r="T33" s="1"/>
      <c r="U33" s="1"/>
      <c r="V33" s="1"/>
      <c r="W33" s="1"/>
    </row>
    <row r="34" spans="1:23" ht="12" customHeight="1">
      <c r="A34" s="281" t="s">
        <v>20</v>
      </c>
      <c r="B34" s="29" t="s">
        <v>140</v>
      </c>
      <c r="C34" s="117">
        <f aca="true" t="shared" si="2" ref="C34:S45">IF(AND(C7="-",C19="-"),"-",SUBSTITUTE(C19,"-",0)-SUBSTITUTE(C7,"-",0))</f>
        <v>9</v>
      </c>
      <c r="D34" s="117">
        <f t="shared" si="2"/>
        <v>2</v>
      </c>
      <c r="E34" s="118">
        <f t="shared" si="2"/>
        <v>0</v>
      </c>
      <c r="F34" s="117">
        <f t="shared" si="2"/>
        <v>-1</v>
      </c>
      <c r="G34" s="117">
        <f t="shared" si="2"/>
        <v>1</v>
      </c>
      <c r="H34" s="117">
        <f t="shared" si="2"/>
        <v>0</v>
      </c>
      <c r="I34" s="117">
        <f t="shared" si="2"/>
        <v>2</v>
      </c>
      <c r="J34" s="117">
        <f t="shared" si="2"/>
        <v>-2</v>
      </c>
      <c r="K34" s="117">
        <f t="shared" si="2"/>
        <v>9</v>
      </c>
      <c r="L34" s="117">
        <f t="shared" si="2"/>
        <v>-2</v>
      </c>
      <c r="M34" s="117">
        <f t="shared" si="2"/>
        <v>0</v>
      </c>
      <c r="N34" s="117">
        <f t="shared" si="2"/>
        <v>0</v>
      </c>
      <c r="O34" s="117">
        <f t="shared" si="2"/>
        <v>1</v>
      </c>
      <c r="P34" s="117">
        <f t="shared" si="2"/>
        <v>-1</v>
      </c>
      <c r="Q34" s="117">
        <f t="shared" si="2"/>
        <v>-1</v>
      </c>
      <c r="R34" s="117">
        <f t="shared" si="2"/>
        <v>1</v>
      </c>
      <c r="S34" s="117">
        <f t="shared" si="2"/>
        <v>1</v>
      </c>
      <c r="T34" s="1"/>
      <c r="U34" s="1"/>
      <c r="V34" s="1"/>
      <c r="W34" s="1"/>
    </row>
    <row r="35" spans="1:23" ht="12" customHeight="1">
      <c r="A35" s="282"/>
      <c r="B35" s="27" t="s">
        <v>2</v>
      </c>
      <c r="C35" s="119">
        <f t="shared" si="2"/>
        <v>2</v>
      </c>
      <c r="D35" s="119">
        <f t="shared" si="2"/>
        <v>2</v>
      </c>
      <c r="E35" s="119">
        <f t="shared" si="2"/>
        <v>0</v>
      </c>
      <c r="F35" s="119">
        <f t="shared" si="2"/>
        <v>-7</v>
      </c>
      <c r="G35" s="119">
        <f t="shared" si="2"/>
        <v>0</v>
      </c>
      <c r="H35" s="119">
        <f t="shared" si="2"/>
        <v>0</v>
      </c>
      <c r="I35" s="119">
        <f t="shared" si="2"/>
        <v>4</v>
      </c>
      <c r="J35" s="119">
        <f t="shared" si="2"/>
        <v>-2</v>
      </c>
      <c r="K35" s="119">
        <f t="shared" si="2"/>
        <v>8</v>
      </c>
      <c r="L35" s="119">
        <f t="shared" si="2"/>
        <v>0</v>
      </c>
      <c r="M35" s="119">
        <f t="shared" si="2"/>
        <v>1</v>
      </c>
      <c r="N35" s="119">
        <f t="shared" si="2"/>
        <v>-4</v>
      </c>
      <c r="O35" s="119">
        <f t="shared" si="2"/>
        <v>5</v>
      </c>
      <c r="P35" s="119">
        <f t="shared" si="2"/>
        <v>-1</v>
      </c>
      <c r="Q35" s="119">
        <f t="shared" si="2"/>
        <v>-1</v>
      </c>
      <c r="R35" s="119">
        <f t="shared" si="2"/>
        <v>3</v>
      </c>
      <c r="S35" s="119">
        <f t="shared" si="2"/>
        <v>-4</v>
      </c>
      <c r="T35" s="1"/>
      <c r="U35" s="1"/>
      <c r="V35" s="1"/>
      <c r="W35" s="1"/>
    </row>
    <row r="36" spans="1:23" ht="12" customHeight="1">
      <c r="A36" s="282" t="s">
        <v>145</v>
      </c>
      <c r="B36" s="27" t="s">
        <v>3</v>
      </c>
      <c r="C36" s="119">
        <f t="shared" si="2"/>
        <v>-1</v>
      </c>
      <c r="D36" s="119">
        <f t="shared" si="2"/>
        <v>2</v>
      </c>
      <c r="E36" s="120">
        <f t="shared" si="2"/>
        <v>1</v>
      </c>
      <c r="F36" s="119">
        <f t="shared" si="2"/>
        <v>-6</v>
      </c>
      <c r="G36" s="119">
        <f t="shared" si="2"/>
        <v>-5</v>
      </c>
      <c r="H36" s="119">
        <f t="shared" si="2"/>
        <v>-1</v>
      </c>
      <c r="I36" s="119">
        <f t="shared" si="2"/>
        <v>4</v>
      </c>
      <c r="J36" s="119">
        <f t="shared" si="2"/>
        <v>-1</v>
      </c>
      <c r="K36" s="119">
        <f t="shared" si="2"/>
        <v>2</v>
      </c>
      <c r="L36" s="119">
        <f t="shared" si="2"/>
        <v>0</v>
      </c>
      <c r="M36" s="119">
        <f t="shared" si="2"/>
        <v>1</v>
      </c>
      <c r="N36" s="119">
        <f t="shared" si="2"/>
        <v>-1</v>
      </c>
      <c r="O36" s="119">
        <f t="shared" si="2"/>
        <v>5</v>
      </c>
      <c r="P36" s="119">
        <f t="shared" si="2"/>
        <v>5</v>
      </c>
      <c r="Q36" s="119">
        <f t="shared" si="2"/>
        <v>1</v>
      </c>
      <c r="R36" s="119">
        <f t="shared" si="2"/>
        <v>1</v>
      </c>
      <c r="S36" s="119">
        <f t="shared" si="2"/>
        <v>-3</v>
      </c>
      <c r="T36" s="1"/>
      <c r="U36" s="1"/>
      <c r="V36" s="1"/>
      <c r="W36" s="1"/>
    </row>
    <row r="37" spans="1:23" ht="12" customHeight="1">
      <c r="A37" s="282" t="s">
        <v>13</v>
      </c>
      <c r="B37" s="27" t="s">
        <v>4</v>
      </c>
      <c r="C37" s="119">
        <f t="shared" si="2"/>
        <v>3</v>
      </c>
      <c r="D37" s="119">
        <f t="shared" si="2"/>
        <v>3</v>
      </c>
      <c r="E37" s="120">
        <f t="shared" si="2"/>
        <v>1</v>
      </c>
      <c r="F37" s="119">
        <f t="shared" si="2"/>
        <v>-8</v>
      </c>
      <c r="G37" s="119">
        <f t="shared" si="2"/>
        <v>0</v>
      </c>
      <c r="H37" s="119">
        <f t="shared" si="2"/>
        <v>0</v>
      </c>
      <c r="I37" s="119">
        <f t="shared" si="2"/>
        <v>0</v>
      </c>
      <c r="J37" s="119">
        <f t="shared" si="2"/>
        <v>4</v>
      </c>
      <c r="K37" s="119">
        <f t="shared" si="2"/>
        <v>-1</v>
      </c>
      <c r="L37" s="119">
        <f t="shared" si="2"/>
        <v>-2</v>
      </c>
      <c r="M37" s="119">
        <f t="shared" si="2"/>
        <v>-1</v>
      </c>
      <c r="N37" s="119">
        <f t="shared" si="2"/>
        <v>-1</v>
      </c>
      <c r="O37" s="119">
        <f t="shared" si="2"/>
        <v>-1</v>
      </c>
      <c r="P37" s="119">
        <f t="shared" si="2"/>
        <v>3</v>
      </c>
      <c r="Q37" s="119">
        <f t="shared" si="2"/>
        <v>0</v>
      </c>
      <c r="R37" s="119">
        <f t="shared" si="2"/>
        <v>5</v>
      </c>
      <c r="S37" s="119">
        <f t="shared" si="2"/>
        <v>0</v>
      </c>
      <c r="T37" s="1"/>
      <c r="U37" s="1"/>
      <c r="V37" s="1"/>
      <c r="W37" s="1"/>
    </row>
    <row r="38" spans="1:23" ht="12" customHeight="1">
      <c r="A38" s="282" t="s">
        <v>14</v>
      </c>
      <c r="B38" s="27" t="s">
        <v>5</v>
      </c>
      <c r="C38" s="119">
        <f t="shared" si="2"/>
        <v>4</v>
      </c>
      <c r="D38" s="119">
        <f t="shared" si="2"/>
        <v>-3</v>
      </c>
      <c r="E38" s="120">
        <f t="shared" si="2"/>
        <v>1</v>
      </c>
      <c r="F38" s="119">
        <f t="shared" si="2"/>
        <v>0</v>
      </c>
      <c r="G38" s="119">
        <f t="shared" si="2"/>
        <v>2</v>
      </c>
      <c r="H38" s="119">
        <f t="shared" si="2"/>
        <v>1</v>
      </c>
      <c r="I38" s="119">
        <f t="shared" si="2"/>
        <v>0</v>
      </c>
      <c r="J38" s="119">
        <f t="shared" si="2"/>
        <v>1</v>
      </c>
      <c r="K38" s="119">
        <f t="shared" si="2"/>
        <v>-5</v>
      </c>
      <c r="L38" s="119">
        <f t="shared" si="2"/>
        <v>0</v>
      </c>
      <c r="M38" s="119">
        <f t="shared" si="2"/>
        <v>1</v>
      </c>
      <c r="N38" s="119">
        <f t="shared" si="2"/>
        <v>-7</v>
      </c>
      <c r="O38" s="119">
        <f t="shared" si="2"/>
        <v>3</v>
      </c>
      <c r="P38" s="119">
        <f t="shared" si="2"/>
        <v>5</v>
      </c>
      <c r="Q38" s="119">
        <f t="shared" si="2"/>
        <v>-2</v>
      </c>
      <c r="R38" s="119">
        <f t="shared" si="2"/>
        <v>5</v>
      </c>
      <c r="S38" s="119">
        <f t="shared" si="2"/>
        <v>1</v>
      </c>
      <c r="T38" s="1"/>
      <c r="U38" s="1"/>
      <c r="V38" s="1"/>
      <c r="W38" s="1"/>
    </row>
    <row r="39" spans="1:23" ht="12" customHeight="1">
      <c r="A39" s="282" t="s">
        <v>15</v>
      </c>
      <c r="B39" s="27" t="s">
        <v>6</v>
      </c>
      <c r="C39" s="119">
        <f t="shared" si="2"/>
        <v>-2</v>
      </c>
      <c r="D39" s="119">
        <f t="shared" si="2"/>
        <v>-3</v>
      </c>
      <c r="E39" s="120">
        <f t="shared" si="2"/>
        <v>-1</v>
      </c>
      <c r="F39" s="119">
        <f t="shared" si="2"/>
        <v>4</v>
      </c>
      <c r="G39" s="119">
        <f t="shared" si="2"/>
        <v>-1</v>
      </c>
      <c r="H39" s="119">
        <f t="shared" si="2"/>
        <v>1</v>
      </c>
      <c r="I39" s="119">
        <f t="shared" si="2"/>
        <v>2</v>
      </c>
      <c r="J39" s="119">
        <f t="shared" si="2"/>
        <v>-3</v>
      </c>
      <c r="K39" s="119">
        <f t="shared" si="2"/>
        <v>-4</v>
      </c>
      <c r="L39" s="119">
        <f t="shared" si="2"/>
        <v>2</v>
      </c>
      <c r="M39" s="119">
        <f t="shared" si="2"/>
        <v>1</v>
      </c>
      <c r="N39" s="119">
        <f t="shared" si="2"/>
        <v>-2</v>
      </c>
      <c r="O39" s="119">
        <f t="shared" si="2"/>
        <v>1</v>
      </c>
      <c r="P39" s="119">
        <f t="shared" si="2"/>
        <v>5</v>
      </c>
      <c r="Q39" s="119">
        <f t="shared" si="2"/>
        <v>-3</v>
      </c>
      <c r="R39" s="119">
        <f t="shared" si="2"/>
        <v>-2</v>
      </c>
      <c r="S39" s="119">
        <f t="shared" si="2"/>
        <v>0</v>
      </c>
      <c r="T39" s="1"/>
      <c r="U39" s="1"/>
      <c r="V39" s="1"/>
      <c r="W39" s="1"/>
    </row>
    <row r="40" spans="1:23" ht="12" customHeight="1">
      <c r="A40" s="282" t="s">
        <v>16</v>
      </c>
      <c r="B40" s="27" t="s">
        <v>7</v>
      </c>
      <c r="C40" s="119">
        <f t="shared" si="2"/>
        <v>3</v>
      </c>
      <c r="D40" s="119">
        <f t="shared" si="2"/>
        <v>-1</v>
      </c>
      <c r="E40" s="119">
        <f t="shared" si="2"/>
        <v>-1</v>
      </c>
      <c r="F40" s="119">
        <f t="shared" si="2"/>
        <v>1</v>
      </c>
      <c r="G40" s="119">
        <f t="shared" si="2"/>
        <v>-3</v>
      </c>
      <c r="H40" s="119">
        <f t="shared" si="2"/>
        <v>0</v>
      </c>
      <c r="I40" s="119">
        <f t="shared" si="2"/>
        <v>2</v>
      </c>
      <c r="J40" s="119">
        <f t="shared" si="2"/>
        <v>0</v>
      </c>
      <c r="K40" s="119">
        <f t="shared" si="2"/>
        <v>-1</v>
      </c>
      <c r="L40" s="119">
        <f t="shared" si="2"/>
        <v>0</v>
      </c>
      <c r="M40" s="119">
        <f t="shared" si="2"/>
        <v>-1</v>
      </c>
      <c r="N40" s="119">
        <f t="shared" si="2"/>
        <v>5</v>
      </c>
      <c r="O40" s="119">
        <f t="shared" si="2"/>
        <v>6</v>
      </c>
      <c r="P40" s="119">
        <f t="shared" si="2"/>
        <v>3</v>
      </c>
      <c r="Q40" s="119">
        <f t="shared" si="2"/>
        <v>-4</v>
      </c>
      <c r="R40" s="119">
        <f t="shared" si="2"/>
        <v>-1</v>
      </c>
      <c r="S40" s="119">
        <f t="shared" si="2"/>
        <v>-3</v>
      </c>
      <c r="T40" s="1"/>
      <c r="U40" s="1"/>
      <c r="V40" s="1"/>
      <c r="W40" s="1"/>
    </row>
    <row r="41" spans="1:23" ht="12" customHeight="1">
      <c r="A41" s="282" t="s">
        <v>17</v>
      </c>
      <c r="B41" s="27" t="s">
        <v>8</v>
      </c>
      <c r="C41" s="119">
        <f t="shared" si="2"/>
        <v>-7</v>
      </c>
      <c r="D41" s="119">
        <f t="shared" si="2"/>
        <v>1</v>
      </c>
      <c r="E41" s="120">
        <f t="shared" si="2"/>
        <v>0</v>
      </c>
      <c r="F41" s="119">
        <f t="shared" si="2"/>
        <v>-2</v>
      </c>
      <c r="G41" s="119">
        <f t="shared" si="2"/>
        <v>1</v>
      </c>
      <c r="H41" s="119">
        <f t="shared" si="2"/>
        <v>0</v>
      </c>
      <c r="I41" s="119">
        <f t="shared" si="2"/>
        <v>2</v>
      </c>
      <c r="J41" s="119">
        <f t="shared" si="2"/>
        <v>-1</v>
      </c>
      <c r="K41" s="119">
        <f t="shared" si="2"/>
        <v>-4</v>
      </c>
      <c r="L41" s="119">
        <f t="shared" si="2"/>
        <v>1</v>
      </c>
      <c r="M41" s="119">
        <f t="shared" si="2"/>
        <v>0</v>
      </c>
      <c r="N41" s="119">
        <f t="shared" si="2"/>
        <v>1</v>
      </c>
      <c r="O41" s="119">
        <f t="shared" si="2"/>
        <v>3</v>
      </c>
      <c r="P41" s="119">
        <f t="shared" si="2"/>
        <v>2</v>
      </c>
      <c r="Q41" s="119">
        <f t="shared" si="2"/>
        <v>-5</v>
      </c>
      <c r="R41" s="119">
        <f t="shared" si="2"/>
        <v>-1</v>
      </c>
      <c r="S41" s="119">
        <f t="shared" si="2"/>
        <v>-2</v>
      </c>
      <c r="T41" s="1"/>
      <c r="U41" s="1"/>
      <c r="V41" s="1"/>
      <c r="W41" s="1"/>
    </row>
    <row r="42" spans="1:23" ht="12" customHeight="1">
      <c r="A42" s="282" t="s">
        <v>18</v>
      </c>
      <c r="B42" s="27" t="s">
        <v>9</v>
      </c>
      <c r="C42" s="119">
        <f t="shared" si="2"/>
        <v>-4</v>
      </c>
      <c r="D42" s="119">
        <f t="shared" si="2"/>
        <v>0</v>
      </c>
      <c r="E42" s="120">
        <f t="shared" si="2"/>
        <v>0</v>
      </c>
      <c r="F42" s="119">
        <f t="shared" si="2"/>
        <v>4</v>
      </c>
      <c r="G42" s="119">
        <f t="shared" si="2"/>
        <v>-1</v>
      </c>
      <c r="H42" s="119">
        <f t="shared" si="2"/>
        <v>2</v>
      </c>
      <c r="I42" s="119">
        <f t="shared" si="2"/>
        <v>3</v>
      </c>
      <c r="J42" s="119">
        <f t="shared" si="2"/>
        <v>1</v>
      </c>
      <c r="K42" s="119">
        <f t="shared" si="2"/>
        <v>-3</v>
      </c>
      <c r="L42" s="119">
        <f t="shared" si="2"/>
        <v>4</v>
      </c>
      <c r="M42" s="119">
        <f t="shared" si="2"/>
        <v>1</v>
      </c>
      <c r="N42" s="119">
        <f t="shared" si="2"/>
        <v>-3</v>
      </c>
      <c r="O42" s="119">
        <f t="shared" si="2"/>
        <v>-2</v>
      </c>
      <c r="P42" s="119">
        <f t="shared" si="2"/>
        <v>0</v>
      </c>
      <c r="Q42" s="119">
        <f t="shared" si="2"/>
        <v>-3</v>
      </c>
      <c r="R42" s="119">
        <f t="shared" si="2"/>
        <v>-7</v>
      </c>
      <c r="S42" s="119">
        <f t="shared" si="2"/>
        <v>2</v>
      </c>
      <c r="T42" s="1"/>
      <c r="U42" s="1"/>
      <c r="V42" s="1"/>
      <c r="W42" s="1"/>
    </row>
    <row r="43" spans="1:23" ht="12" customHeight="1">
      <c r="A43" s="282" t="s">
        <v>12</v>
      </c>
      <c r="B43" s="27" t="s">
        <v>10</v>
      </c>
      <c r="C43" s="119">
        <f t="shared" si="2"/>
        <v>2</v>
      </c>
      <c r="D43" s="119">
        <f t="shared" si="2"/>
        <v>-2</v>
      </c>
      <c r="E43" s="120">
        <f t="shared" si="2"/>
        <v>0</v>
      </c>
      <c r="F43" s="119">
        <f t="shared" si="2"/>
        <v>5</v>
      </c>
      <c r="G43" s="119">
        <f t="shared" si="2"/>
        <v>-1</v>
      </c>
      <c r="H43" s="119">
        <f t="shared" si="2"/>
        <v>2</v>
      </c>
      <c r="I43" s="119">
        <f t="shared" si="2"/>
        <v>3</v>
      </c>
      <c r="J43" s="119">
        <f t="shared" si="2"/>
        <v>2</v>
      </c>
      <c r="K43" s="119">
        <f t="shared" si="2"/>
        <v>-4</v>
      </c>
      <c r="L43" s="119">
        <f t="shared" si="2"/>
        <v>2</v>
      </c>
      <c r="M43" s="119">
        <f t="shared" si="2"/>
        <v>0</v>
      </c>
      <c r="N43" s="119">
        <f t="shared" si="2"/>
        <v>-2</v>
      </c>
      <c r="O43" s="119">
        <f t="shared" si="2"/>
        <v>0</v>
      </c>
      <c r="P43" s="119">
        <f t="shared" si="2"/>
        <v>-1</v>
      </c>
      <c r="Q43" s="119">
        <f t="shared" si="2"/>
        <v>0</v>
      </c>
      <c r="R43" s="119">
        <f t="shared" si="2"/>
        <v>-6</v>
      </c>
      <c r="S43" s="119">
        <f t="shared" si="2"/>
        <v>0</v>
      </c>
      <c r="T43" s="1"/>
      <c r="U43" s="1"/>
      <c r="V43" s="1"/>
      <c r="W43" s="1"/>
    </row>
    <row r="44" spans="1:23" ht="12" customHeight="1">
      <c r="A44" s="282"/>
      <c r="B44" s="27" t="s">
        <v>11</v>
      </c>
      <c r="C44" s="119">
        <f t="shared" si="2"/>
        <v>6</v>
      </c>
      <c r="D44" s="119">
        <f t="shared" si="2"/>
        <v>0</v>
      </c>
      <c r="E44" s="120">
        <f t="shared" si="2"/>
        <v>0</v>
      </c>
      <c r="F44" s="119">
        <f t="shared" si="2"/>
        <v>5</v>
      </c>
      <c r="G44" s="119">
        <f t="shared" si="2"/>
        <v>-2</v>
      </c>
      <c r="H44" s="119">
        <f t="shared" si="2"/>
        <v>2</v>
      </c>
      <c r="I44" s="119">
        <f t="shared" si="2"/>
        <v>4</v>
      </c>
      <c r="J44" s="119">
        <f t="shared" si="2"/>
        <v>4</v>
      </c>
      <c r="K44" s="119">
        <f t="shared" si="2"/>
        <v>-5</v>
      </c>
      <c r="L44" s="119">
        <f t="shared" si="2"/>
        <v>1</v>
      </c>
      <c r="M44" s="119">
        <f t="shared" si="2"/>
        <v>1</v>
      </c>
      <c r="N44" s="119">
        <f t="shared" si="2"/>
        <v>-3</v>
      </c>
      <c r="O44" s="119">
        <f t="shared" si="2"/>
        <v>4</v>
      </c>
      <c r="P44" s="119">
        <f t="shared" si="2"/>
        <v>0</v>
      </c>
      <c r="Q44" s="119">
        <f t="shared" si="2"/>
        <v>1</v>
      </c>
      <c r="R44" s="119">
        <f t="shared" si="2"/>
        <v>-2</v>
      </c>
      <c r="S44" s="119">
        <f t="shared" si="2"/>
        <v>-1</v>
      </c>
      <c r="T44" s="1"/>
      <c r="U44" s="1"/>
      <c r="V44" s="1"/>
      <c r="W44" s="1"/>
    </row>
    <row r="45" spans="1:23" ht="12" customHeight="1">
      <c r="A45" s="283"/>
      <c r="B45" s="30" t="s">
        <v>144</v>
      </c>
      <c r="C45" s="121">
        <f t="shared" si="2"/>
        <v>5</v>
      </c>
      <c r="D45" s="121">
        <f t="shared" si="2"/>
        <v>-1</v>
      </c>
      <c r="E45" s="122" t="str">
        <f t="shared" si="2"/>
        <v>-</v>
      </c>
      <c r="F45" s="121">
        <f t="shared" si="2"/>
        <v>-1</v>
      </c>
      <c r="G45" s="121">
        <f t="shared" si="2"/>
        <v>0</v>
      </c>
      <c r="H45" s="121">
        <f t="shared" si="2"/>
        <v>1</v>
      </c>
      <c r="I45" s="121">
        <f t="shared" si="2"/>
        <v>2</v>
      </c>
      <c r="J45" s="121">
        <f t="shared" si="2"/>
        <v>6</v>
      </c>
      <c r="K45" s="121">
        <f t="shared" si="2"/>
        <v>-6</v>
      </c>
      <c r="L45" s="121">
        <f t="shared" si="2"/>
        <v>1</v>
      </c>
      <c r="M45" s="121">
        <f t="shared" si="2"/>
        <v>0</v>
      </c>
      <c r="N45" s="121">
        <f t="shared" si="2"/>
        <v>0</v>
      </c>
      <c r="O45" s="121">
        <f t="shared" si="2"/>
        <v>-2</v>
      </c>
      <c r="P45" s="121">
        <f t="shared" si="2"/>
        <v>-1</v>
      </c>
      <c r="Q45" s="121">
        <f t="shared" si="2"/>
        <v>1</v>
      </c>
      <c r="R45" s="121">
        <f t="shared" si="2"/>
        <v>8</v>
      </c>
      <c r="S45" s="121">
        <f t="shared" si="2"/>
        <v>-2</v>
      </c>
      <c r="T45" s="1"/>
      <c r="U45" s="1"/>
      <c r="V45" s="1"/>
      <c r="W45" s="1"/>
    </row>
    <row r="46" spans="1:23" ht="12" customHeight="1">
      <c r="A46" s="12"/>
      <c r="B46" s="4"/>
      <c r="C46" s="11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1"/>
      <c r="U46" s="1"/>
      <c r="V46" s="1"/>
      <c r="W46" s="1"/>
    </row>
    <row r="47" spans="1:23" ht="12" customHeight="1">
      <c r="A47" s="272" t="s">
        <v>21</v>
      </c>
      <c r="B47" s="29" t="s">
        <v>140</v>
      </c>
      <c r="C47" s="123">
        <f aca="true" t="shared" si="3" ref="C47:S58">IF(OR(C7="-",C7&lt;10),"※",C34/C7*100)</f>
        <v>2.8753993610223643</v>
      </c>
      <c r="D47" s="159" t="str">
        <f t="shared" si="3"/>
        <v>※</v>
      </c>
      <c r="E47" s="83" t="str">
        <f t="shared" si="3"/>
        <v>※</v>
      </c>
      <c r="F47" s="123">
        <f t="shared" si="3"/>
        <v>-1.8181818181818181</v>
      </c>
      <c r="G47" s="123">
        <f t="shared" si="3"/>
        <v>5.88235294117647</v>
      </c>
      <c r="H47" s="81" t="str">
        <f t="shared" si="3"/>
        <v>※</v>
      </c>
      <c r="I47" s="81" t="str">
        <f t="shared" si="3"/>
        <v>※</v>
      </c>
      <c r="J47" s="123">
        <f t="shared" si="3"/>
        <v>-7.4074074074074066</v>
      </c>
      <c r="K47" s="123">
        <f t="shared" si="3"/>
        <v>20.454545454545457</v>
      </c>
      <c r="L47" s="81" t="str">
        <f t="shared" si="3"/>
        <v>※</v>
      </c>
      <c r="M47" s="81" t="str">
        <f t="shared" si="3"/>
        <v>※</v>
      </c>
      <c r="N47" s="123">
        <f t="shared" si="3"/>
        <v>0</v>
      </c>
      <c r="O47" s="123">
        <f t="shared" si="3"/>
        <v>5.555555555555555</v>
      </c>
      <c r="P47" s="123">
        <f t="shared" si="3"/>
        <v>-6.25</v>
      </c>
      <c r="Q47" s="81" t="str">
        <f t="shared" si="3"/>
        <v>※</v>
      </c>
      <c r="R47" s="123">
        <f t="shared" si="3"/>
        <v>2</v>
      </c>
      <c r="S47" s="123">
        <f t="shared" si="3"/>
        <v>2.941176470588235</v>
      </c>
      <c r="T47" s="1"/>
      <c r="U47" s="1"/>
      <c r="V47" s="1"/>
      <c r="W47" s="1"/>
    </row>
    <row r="48" spans="1:23" ht="12" customHeight="1">
      <c r="A48" s="273"/>
      <c r="B48" s="27" t="s">
        <v>2</v>
      </c>
      <c r="C48" s="124">
        <f t="shared" si="3"/>
        <v>0.6349206349206349</v>
      </c>
      <c r="D48" s="82" t="str">
        <f t="shared" si="3"/>
        <v>※</v>
      </c>
      <c r="E48" s="82" t="str">
        <f t="shared" si="3"/>
        <v>※</v>
      </c>
      <c r="F48" s="124">
        <f t="shared" si="3"/>
        <v>-11.29032258064516</v>
      </c>
      <c r="G48" s="124">
        <f t="shared" si="3"/>
        <v>0</v>
      </c>
      <c r="H48" s="82" t="str">
        <f t="shared" si="3"/>
        <v>※</v>
      </c>
      <c r="I48" s="82" t="str">
        <f t="shared" si="3"/>
        <v>※</v>
      </c>
      <c r="J48" s="124">
        <f t="shared" si="3"/>
        <v>-7.6923076923076925</v>
      </c>
      <c r="K48" s="124">
        <f t="shared" si="3"/>
        <v>19.047619047619047</v>
      </c>
      <c r="L48" s="82" t="str">
        <f t="shared" si="3"/>
        <v>※</v>
      </c>
      <c r="M48" s="82" t="str">
        <f t="shared" si="3"/>
        <v>※</v>
      </c>
      <c r="N48" s="124">
        <f t="shared" si="3"/>
        <v>-18.181818181818183</v>
      </c>
      <c r="O48" s="124">
        <f t="shared" si="3"/>
        <v>35.714285714285715</v>
      </c>
      <c r="P48" s="124">
        <f t="shared" si="3"/>
        <v>-6.25</v>
      </c>
      <c r="Q48" s="82" t="str">
        <f t="shared" si="3"/>
        <v>※</v>
      </c>
      <c r="R48" s="124">
        <f t="shared" si="3"/>
        <v>6.382978723404255</v>
      </c>
      <c r="S48" s="124">
        <f t="shared" si="3"/>
        <v>-10.81081081081081</v>
      </c>
      <c r="T48" s="1"/>
      <c r="U48" s="1"/>
      <c r="V48" s="1"/>
      <c r="W48" s="1"/>
    </row>
    <row r="49" spans="1:23" ht="12" customHeight="1">
      <c r="A49" s="273" t="s">
        <v>145</v>
      </c>
      <c r="B49" s="27" t="s">
        <v>3</v>
      </c>
      <c r="C49" s="124">
        <f t="shared" si="3"/>
        <v>-0.3125</v>
      </c>
      <c r="D49" s="82" t="str">
        <f t="shared" si="3"/>
        <v>※</v>
      </c>
      <c r="E49" s="82" t="str">
        <f t="shared" si="3"/>
        <v>※</v>
      </c>
      <c r="F49" s="124">
        <f t="shared" si="3"/>
        <v>-9.230769230769232</v>
      </c>
      <c r="G49" s="124">
        <f t="shared" si="3"/>
        <v>-21.73913043478261</v>
      </c>
      <c r="H49" s="82" t="str">
        <f t="shared" si="3"/>
        <v>※</v>
      </c>
      <c r="I49" s="82" t="str">
        <f t="shared" si="3"/>
        <v>※</v>
      </c>
      <c r="J49" s="124">
        <f t="shared" si="3"/>
        <v>-4.3478260869565215</v>
      </c>
      <c r="K49" s="124">
        <f t="shared" si="3"/>
        <v>4.166666666666666</v>
      </c>
      <c r="L49" s="82" t="str">
        <f t="shared" si="3"/>
        <v>※</v>
      </c>
      <c r="M49" s="82" t="str">
        <f t="shared" si="3"/>
        <v>※</v>
      </c>
      <c r="N49" s="124">
        <f t="shared" si="3"/>
        <v>-5.263157894736842</v>
      </c>
      <c r="O49" s="124">
        <f t="shared" si="3"/>
        <v>29.411764705882355</v>
      </c>
      <c r="P49" s="124">
        <f t="shared" si="3"/>
        <v>45.45454545454545</v>
      </c>
      <c r="Q49" s="82" t="str">
        <f t="shared" si="3"/>
        <v>※</v>
      </c>
      <c r="R49" s="124">
        <f t="shared" si="3"/>
        <v>1.9607843137254901</v>
      </c>
      <c r="S49" s="124">
        <f t="shared" si="3"/>
        <v>-9.375</v>
      </c>
      <c r="T49" s="1"/>
      <c r="U49" s="1"/>
      <c r="V49" s="1"/>
      <c r="W49" s="1"/>
    </row>
    <row r="50" spans="1:23" ht="12" customHeight="1">
      <c r="A50" s="273" t="s">
        <v>13</v>
      </c>
      <c r="B50" s="27" t="s">
        <v>4</v>
      </c>
      <c r="C50" s="124">
        <f t="shared" si="3"/>
        <v>0.9404388714733543</v>
      </c>
      <c r="D50" s="82" t="str">
        <f t="shared" si="3"/>
        <v>※</v>
      </c>
      <c r="E50" s="82" t="str">
        <f t="shared" si="3"/>
        <v>※</v>
      </c>
      <c r="F50" s="124">
        <f t="shared" si="3"/>
        <v>-12.698412698412698</v>
      </c>
      <c r="G50" s="124">
        <f t="shared" si="3"/>
        <v>0</v>
      </c>
      <c r="H50" s="82" t="str">
        <f t="shared" si="3"/>
        <v>※</v>
      </c>
      <c r="I50" s="124">
        <f t="shared" si="3"/>
        <v>0</v>
      </c>
      <c r="J50" s="124">
        <f t="shared" si="3"/>
        <v>19.047619047619047</v>
      </c>
      <c r="K50" s="124">
        <f t="shared" si="3"/>
        <v>-2</v>
      </c>
      <c r="L50" s="82" t="str">
        <f t="shared" si="3"/>
        <v>※</v>
      </c>
      <c r="M50" s="82" t="str">
        <f t="shared" si="3"/>
        <v>※</v>
      </c>
      <c r="N50" s="124">
        <f t="shared" si="3"/>
        <v>-5.88235294117647</v>
      </c>
      <c r="O50" s="124">
        <f t="shared" si="3"/>
        <v>-5</v>
      </c>
      <c r="P50" s="124">
        <f t="shared" si="3"/>
        <v>25</v>
      </c>
      <c r="Q50" s="82" t="str">
        <f t="shared" si="3"/>
        <v>※</v>
      </c>
      <c r="R50" s="124">
        <f t="shared" si="3"/>
        <v>9.803921568627452</v>
      </c>
      <c r="S50" s="124">
        <f t="shared" si="3"/>
        <v>0</v>
      </c>
      <c r="T50" s="1"/>
      <c r="U50" s="1"/>
      <c r="V50" s="1"/>
      <c r="W50" s="1"/>
    </row>
    <row r="51" spans="1:23" ht="12" customHeight="1">
      <c r="A51" s="273" t="s">
        <v>14</v>
      </c>
      <c r="B51" s="27" t="s">
        <v>5</v>
      </c>
      <c r="C51" s="124">
        <f t="shared" si="3"/>
        <v>1.2461059190031152</v>
      </c>
      <c r="D51" s="82" t="str">
        <f t="shared" si="3"/>
        <v>※</v>
      </c>
      <c r="E51" s="82" t="str">
        <f t="shared" si="3"/>
        <v>※</v>
      </c>
      <c r="F51" s="124">
        <f t="shared" si="3"/>
        <v>0</v>
      </c>
      <c r="G51" s="124">
        <f t="shared" si="3"/>
        <v>8.333333333333332</v>
      </c>
      <c r="H51" s="82" t="str">
        <f t="shared" si="3"/>
        <v>※</v>
      </c>
      <c r="I51" s="124">
        <f t="shared" si="3"/>
        <v>0</v>
      </c>
      <c r="J51" s="124">
        <f t="shared" si="3"/>
        <v>3.8461538461538463</v>
      </c>
      <c r="K51" s="124">
        <f t="shared" si="3"/>
        <v>-10.638297872340425</v>
      </c>
      <c r="L51" s="82" t="str">
        <f t="shared" si="3"/>
        <v>※</v>
      </c>
      <c r="M51" s="82" t="str">
        <f t="shared" si="3"/>
        <v>※</v>
      </c>
      <c r="N51" s="124">
        <f t="shared" si="3"/>
        <v>-33.33333333333333</v>
      </c>
      <c r="O51" s="124">
        <f t="shared" si="3"/>
        <v>16.666666666666664</v>
      </c>
      <c r="P51" s="124">
        <f t="shared" si="3"/>
        <v>41.66666666666667</v>
      </c>
      <c r="Q51" s="82" t="str">
        <f t="shared" si="3"/>
        <v>※</v>
      </c>
      <c r="R51" s="124">
        <f t="shared" si="3"/>
        <v>8.928571428571429</v>
      </c>
      <c r="S51" s="124">
        <f t="shared" si="3"/>
        <v>4</v>
      </c>
      <c r="T51" s="1"/>
      <c r="U51" s="1"/>
      <c r="V51" s="1"/>
      <c r="W51" s="1"/>
    </row>
    <row r="52" spans="1:23" ht="12" customHeight="1">
      <c r="A52" s="273" t="s">
        <v>15</v>
      </c>
      <c r="B52" s="27" t="s">
        <v>6</v>
      </c>
      <c r="C52" s="124">
        <f t="shared" si="3"/>
        <v>-0.6211180124223602</v>
      </c>
      <c r="D52" s="82" t="str">
        <f t="shared" si="3"/>
        <v>※</v>
      </c>
      <c r="E52" s="82" t="str">
        <f t="shared" si="3"/>
        <v>※</v>
      </c>
      <c r="F52" s="124">
        <f t="shared" si="3"/>
        <v>6.779661016949152</v>
      </c>
      <c r="G52" s="124">
        <f t="shared" si="3"/>
        <v>-5</v>
      </c>
      <c r="H52" s="82" t="str">
        <f t="shared" si="3"/>
        <v>※</v>
      </c>
      <c r="I52" s="82" t="str">
        <f t="shared" si="3"/>
        <v>※</v>
      </c>
      <c r="J52" s="124">
        <f t="shared" si="3"/>
        <v>-10.344827586206897</v>
      </c>
      <c r="K52" s="124">
        <f t="shared" si="3"/>
        <v>-8.88888888888889</v>
      </c>
      <c r="L52" s="82" t="str">
        <f t="shared" si="3"/>
        <v>※</v>
      </c>
      <c r="M52" s="82" t="str">
        <f t="shared" si="3"/>
        <v>※</v>
      </c>
      <c r="N52" s="124">
        <f t="shared" si="3"/>
        <v>-9.090909090909092</v>
      </c>
      <c r="O52" s="124">
        <f t="shared" si="3"/>
        <v>5.88235294117647</v>
      </c>
      <c r="P52" s="124">
        <f t="shared" si="3"/>
        <v>35.714285714285715</v>
      </c>
      <c r="Q52" s="82" t="str">
        <f t="shared" si="3"/>
        <v>※</v>
      </c>
      <c r="R52" s="124">
        <f t="shared" si="3"/>
        <v>-3.4482758620689653</v>
      </c>
      <c r="S52" s="124">
        <f t="shared" si="3"/>
        <v>0</v>
      </c>
      <c r="T52" s="1"/>
      <c r="U52" s="1"/>
      <c r="V52" s="1"/>
      <c r="W52" s="1"/>
    </row>
    <row r="53" spans="1:23" ht="12" customHeight="1">
      <c r="A53" s="273" t="s">
        <v>16</v>
      </c>
      <c r="B53" s="27" t="s">
        <v>7</v>
      </c>
      <c r="C53" s="124">
        <f t="shared" si="3"/>
        <v>0.9375</v>
      </c>
      <c r="D53" s="82" t="str">
        <f t="shared" si="3"/>
        <v>※</v>
      </c>
      <c r="E53" s="82" t="str">
        <f t="shared" si="3"/>
        <v>※</v>
      </c>
      <c r="F53" s="124">
        <f t="shared" si="3"/>
        <v>1.639344262295082</v>
      </c>
      <c r="G53" s="124">
        <f t="shared" si="3"/>
        <v>-15.789473684210526</v>
      </c>
      <c r="H53" s="82" t="str">
        <f t="shared" si="3"/>
        <v>※</v>
      </c>
      <c r="I53" s="82" t="str">
        <f t="shared" si="3"/>
        <v>※</v>
      </c>
      <c r="J53" s="124">
        <f t="shared" si="3"/>
        <v>0</v>
      </c>
      <c r="K53" s="124">
        <f t="shared" si="3"/>
        <v>-2.0408163265306123</v>
      </c>
      <c r="L53" s="82" t="str">
        <f t="shared" si="3"/>
        <v>※</v>
      </c>
      <c r="M53" s="82" t="str">
        <f t="shared" si="3"/>
        <v>※</v>
      </c>
      <c r="N53" s="124">
        <f t="shared" si="3"/>
        <v>27.77777777777778</v>
      </c>
      <c r="O53" s="124">
        <f t="shared" si="3"/>
        <v>42.857142857142854</v>
      </c>
      <c r="P53" s="124">
        <f t="shared" si="3"/>
        <v>21.428571428571427</v>
      </c>
      <c r="Q53" s="82" t="str">
        <f t="shared" si="3"/>
        <v>※</v>
      </c>
      <c r="R53" s="124">
        <f t="shared" si="3"/>
        <v>-1.6666666666666667</v>
      </c>
      <c r="S53" s="124">
        <f t="shared" si="3"/>
        <v>-12</v>
      </c>
      <c r="T53" s="1"/>
      <c r="U53" s="1"/>
      <c r="V53" s="1"/>
      <c r="W53" s="1"/>
    </row>
    <row r="54" spans="1:23" ht="12" customHeight="1">
      <c r="A54" s="273" t="s">
        <v>17</v>
      </c>
      <c r="B54" s="27" t="s">
        <v>8</v>
      </c>
      <c r="C54" s="124">
        <f t="shared" si="3"/>
        <v>-2.1406727828746175</v>
      </c>
      <c r="D54" s="82" t="str">
        <f t="shared" si="3"/>
        <v>※</v>
      </c>
      <c r="E54" s="82" t="str">
        <f t="shared" si="3"/>
        <v>※</v>
      </c>
      <c r="F54" s="124">
        <f t="shared" si="3"/>
        <v>-3.3333333333333335</v>
      </c>
      <c r="G54" s="124">
        <f t="shared" si="3"/>
        <v>5.263157894736842</v>
      </c>
      <c r="H54" s="82" t="str">
        <f t="shared" si="3"/>
        <v>※</v>
      </c>
      <c r="I54" s="82" t="str">
        <f t="shared" si="3"/>
        <v>※</v>
      </c>
      <c r="J54" s="124">
        <f t="shared" si="3"/>
        <v>-3.8461538461538463</v>
      </c>
      <c r="K54" s="124">
        <f t="shared" si="3"/>
        <v>-7.4074074074074066</v>
      </c>
      <c r="L54" s="82" t="str">
        <f t="shared" si="3"/>
        <v>※</v>
      </c>
      <c r="M54" s="82" t="str">
        <f t="shared" si="3"/>
        <v>※</v>
      </c>
      <c r="N54" s="124">
        <f t="shared" si="3"/>
        <v>5</v>
      </c>
      <c r="O54" s="124">
        <f t="shared" si="3"/>
        <v>17.647058823529413</v>
      </c>
      <c r="P54" s="124">
        <f t="shared" si="3"/>
        <v>13.333333333333334</v>
      </c>
      <c r="Q54" s="82" t="str">
        <f t="shared" si="3"/>
        <v>※</v>
      </c>
      <c r="R54" s="124">
        <f t="shared" si="3"/>
        <v>-1.694915254237288</v>
      </c>
      <c r="S54" s="124">
        <f t="shared" si="3"/>
        <v>-8.333333333333332</v>
      </c>
      <c r="T54" s="1"/>
      <c r="U54" s="1"/>
      <c r="V54" s="1"/>
      <c r="W54" s="1"/>
    </row>
    <row r="55" spans="1:23" ht="12" customHeight="1">
      <c r="A55" s="273" t="s">
        <v>18</v>
      </c>
      <c r="B55" s="27" t="s">
        <v>9</v>
      </c>
      <c r="C55" s="124">
        <f t="shared" si="3"/>
        <v>-1.2269938650306749</v>
      </c>
      <c r="D55" s="82" t="str">
        <f t="shared" si="3"/>
        <v>※</v>
      </c>
      <c r="E55" s="82" t="str">
        <f t="shared" si="3"/>
        <v>※</v>
      </c>
      <c r="F55" s="124">
        <f t="shared" si="3"/>
        <v>6.779661016949152</v>
      </c>
      <c r="G55" s="124">
        <f t="shared" si="3"/>
        <v>-5.555555555555555</v>
      </c>
      <c r="H55" s="82" t="str">
        <f t="shared" si="3"/>
        <v>※</v>
      </c>
      <c r="I55" s="82" t="str">
        <f t="shared" si="3"/>
        <v>※</v>
      </c>
      <c r="J55" s="124">
        <f t="shared" si="3"/>
        <v>4.166666666666666</v>
      </c>
      <c r="K55" s="124">
        <f t="shared" si="3"/>
        <v>-5.454545454545454</v>
      </c>
      <c r="L55" s="82" t="str">
        <f t="shared" si="3"/>
        <v>※</v>
      </c>
      <c r="M55" s="82" t="str">
        <f t="shared" si="3"/>
        <v>※</v>
      </c>
      <c r="N55" s="124">
        <f t="shared" si="3"/>
        <v>-14.285714285714285</v>
      </c>
      <c r="O55" s="124">
        <f t="shared" si="3"/>
        <v>-10</v>
      </c>
      <c r="P55" s="124">
        <f t="shared" si="3"/>
        <v>0</v>
      </c>
      <c r="Q55" s="82" t="str">
        <f t="shared" si="3"/>
        <v>※</v>
      </c>
      <c r="R55" s="124">
        <f t="shared" si="3"/>
        <v>-11.475409836065573</v>
      </c>
      <c r="S55" s="124">
        <f t="shared" si="3"/>
        <v>8</v>
      </c>
      <c r="T55" s="1"/>
      <c r="U55" s="1"/>
      <c r="V55" s="1"/>
      <c r="W55" s="1"/>
    </row>
    <row r="56" spans="1:23" ht="12" customHeight="1">
      <c r="A56" s="273" t="s">
        <v>12</v>
      </c>
      <c r="B56" s="27" t="s">
        <v>10</v>
      </c>
      <c r="C56" s="124">
        <f t="shared" si="3"/>
        <v>0.6097560975609756</v>
      </c>
      <c r="D56" s="82" t="str">
        <f t="shared" si="3"/>
        <v>※</v>
      </c>
      <c r="E56" s="82" t="str">
        <f t="shared" si="3"/>
        <v>※</v>
      </c>
      <c r="F56" s="124">
        <f t="shared" si="3"/>
        <v>8.333333333333332</v>
      </c>
      <c r="G56" s="124">
        <f t="shared" si="3"/>
        <v>-4.761904761904762</v>
      </c>
      <c r="H56" s="82" t="str">
        <f t="shared" si="3"/>
        <v>※</v>
      </c>
      <c r="I56" s="82" t="str">
        <f t="shared" si="3"/>
        <v>※</v>
      </c>
      <c r="J56" s="124">
        <f t="shared" si="3"/>
        <v>9.090909090909092</v>
      </c>
      <c r="K56" s="124">
        <f t="shared" si="3"/>
        <v>-7.547169811320755</v>
      </c>
      <c r="L56" s="82" t="str">
        <f t="shared" si="3"/>
        <v>※</v>
      </c>
      <c r="M56" s="82" t="str">
        <f t="shared" si="3"/>
        <v>※</v>
      </c>
      <c r="N56" s="124">
        <f t="shared" si="3"/>
        <v>-9.090909090909092</v>
      </c>
      <c r="O56" s="124">
        <f t="shared" si="3"/>
        <v>0</v>
      </c>
      <c r="P56" s="124">
        <f t="shared" si="3"/>
        <v>-6.25</v>
      </c>
      <c r="Q56" s="82" t="str">
        <f t="shared" si="3"/>
        <v>※</v>
      </c>
      <c r="R56" s="124">
        <f t="shared" si="3"/>
        <v>-9.67741935483871</v>
      </c>
      <c r="S56" s="124">
        <f t="shared" si="3"/>
        <v>0</v>
      </c>
      <c r="T56" s="1"/>
      <c r="U56" s="1"/>
      <c r="V56" s="1"/>
      <c r="W56" s="1"/>
    </row>
    <row r="57" spans="1:23" ht="12" customHeight="1">
      <c r="A57" s="273"/>
      <c r="B57" s="27" t="s">
        <v>11</v>
      </c>
      <c r="C57" s="124">
        <f t="shared" si="3"/>
        <v>1.8518518518518516</v>
      </c>
      <c r="D57" s="82" t="str">
        <f t="shared" si="3"/>
        <v>※</v>
      </c>
      <c r="E57" s="82" t="str">
        <f t="shared" si="3"/>
        <v>※</v>
      </c>
      <c r="F57" s="124">
        <f t="shared" si="3"/>
        <v>8.47457627118644</v>
      </c>
      <c r="G57" s="124">
        <f t="shared" si="3"/>
        <v>-8.333333333333332</v>
      </c>
      <c r="H57" s="82" t="str">
        <f t="shared" si="3"/>
        <v>※</v>
      </c>
      <c r="I57" s="82" t="str">
        <f t="shared" si="3"/>
        <v>※</v>
      </c>
      <c r="J57" s="124">
        <f t="shared" si="3"/>
        <v>16.666666666666664</v>
      </c>
      <c r="K57" s="124">
        <f t="shared" si="3"/>
        <v>-9.433962264150944</v>
      </c>
      <c r="L57" s="82" t="str">
        <f t="shared" si="3"/>
        <v>※</v>
      </c>
      <c r="M57" s="82" t="str">
        <f t="shared" si="3"/>
        <v>※</v>
      </c>
      <c r="N57" s="124">
        <f t="shared" si="3"/>
        <v>-13.636363636363635</v>
      </c>
      <c r="O57" s="124">
        <f t="shared" si="3"/>
        <v>20</v>
      </c>
      <c r="P57" s="124">
        <f t="shared" si="3"/>
        <v>0</v>
      </c>
      <c r="Q57" s="82" t="str">
        <f t="shared" si="3"/>
        <v>※</v>
      </c>
      <c r="R57" s="124">
        <f t="shared" si="3"/>
        <v>-3.508771929824561</v>
      </c>
      <c r="S57" s="124">
        <f t="shared" si="3"/>
        <v>-4.3478260869565215</v>
      </c>
      <c r="T57" s="1"/>
      <c r="U57" s="1"/>
      <c r="V57" s="1"/>
      <c r="W57" s="1"/>
    </row>
    <row r="58" spans="1:23" ht="12" customHeight="1">
      <c r="A58" s="274"/>
      <c r="B58" s="30" t="s">
        <v>144</v>
      </c>
      <c r="C58" s="125">
        <f t="shared" si="3"/>
        <v>1.5479876160990713</v>
      </c>
      <c r="D58" s="149" t="str">
        <f t="shared" si="3"/>
        <v>※</v>
      </c>
      <c r="E58" s="149" t="str">
        <f t="shared" si="3"/>
        <v>※</v>
      </c>
      <c r="F58" s="125">
        <f t="shared" si="3"/>
        <v>-1.5873015873015872</v>
      </c>
      <c r="G58" s="125">
        <f t="shared" si="3"/>
        <v>0</v>
      </c>
      <c r="H58" s="149" t="str">
        <f t="shared" si="3"/>
        <v>※</v>
      </c>
      <c r="I58" s="149" t="str">
        <f t="shared" si="3"/>
        <v>※</v>
      </c>
      <c r="J58" s="125">
        <f t="shared" si="3"/>
        <v>26.08695652173913</v>
      </c>
      <c r="K58" s="125">
        <f t="shared" si="3"/>
        <v>-11.320754716981133</v>
      </c>
      <c r="L58" s="149" t="str">
        <f t="shared" si="3"/>
        <v>※</v>
      </c>
      <c r="M58" s="149" t="str">
        <f t="shared" si="3"/>
        <v>※</v>
      </c>
      <c r="N58" s="125">
        <f t="shared" si="3"/>
        <v>0</v>
      </c>
      <c r="O58" s="125">
        <f t="shared" si="3"/>
        <v>-9.523809523809524</v>
      </c>
      <c r="P58" s="125">
        <f t="shared" si="3"/>
        <v>-7.142857142857142</v>
      </c>
      <c r="Q58" s="149" t="str">
        <f t="shared" si="3"/>
        <v>※</v>
      </c>
      <c r="R58" s="125">
        <f t="shared" si="3"/>
        <v>15.09433962264151</v>
      </c>
      <c r="S58" s="125">
        <f t="shared" si="3"/>
        <v>-6.896551724137931</v>
      </c>
      <c r="T58" s="1"/>
      <c r="U58" s="1"/>
      <c r="V58" s="1"/>
      <c r="W58" s="1"/>
    </row>
    <row r="59" spans="1:23" ht="12">
      <c r="A59" s="26"/>
      <c r="B59" s="11"/>
      <c r="C59" s="19"/>
      <c r="D59" s="19"/>
      <c r="E59" s="19"/>
      <c r="F59" s="126"/>
      <c r="G59" s="126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26"/>
      <c r="S59" s="126"/>
      <c r="T59" s="1"/>
      <c r="U59" s="1"/>
      <c r="V59" s="1"/>
      <c r="W59" s="1"/>
    </row>
    <row r="60" spans="1:23" ht="12">
      <c r="A60" s="26"/>
      <c r="B60" s="1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"/>
      <c r="U60" s="1"/>
      <c r="V60" s="1"/>
      <c r="W60" s="1"/>
    </row>
    <row r="61" spans="1:23" ht="12">
      <c r="A61" s="26"/>
      <c r="B61" s="11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"/>
      <c r="U61" s="1"/>
      <c r="V61" s="1"/>
      <c r="W61" s="1"/>
    </row>
    <row r="62" spans="1:23" ht="12">
      <c r="A62" s="26"/>
      <c r="B62" s="11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"/>
      <c r="U62" s="1"/>
      <c r="V62" s="1"/>
      <c r="W62" s="1"/>
    </row>
    <row r="63" spans="1:23" ht="12">
      <c r="A63" s="26"/>
      <c r="B63" s="20"/>
      <c r="C63" s="21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1"/>
      <c r="S63" s="21"/>
      <c r="T63" s="1"/>
      <c r="U63" s="1"/>
      <c r="V63" s="1"/>
      <c r="W63" s="1"/>
    </row>
    <row r="64" spans="1:23" ht="12">
      <c r="A64" s="23"/>
      <c r="B64" s="1"/>
      <c r="C64" s="2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">
      <c r="A65" s="23"/>
      <c r="B65" s="1"/>
      <c r="C65" s="2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">
      <c r="A66" s="23"/>
      <c r="B66" s="1"/>
      <c r="C66" s="2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">
      <c r="A67" s="23"/>
      <c r="B67" s="1"/>
      <c r="C67" s="2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">
      <c r="A68" s="2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">
      <c r="A69" s="2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">
      <c r="A70" s="2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">
      <c r="A71" s="2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">
      <c r="A72" s="2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">
      <c r="A73" s="2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">
      <c r="A74" s="23"/>
      <c r="B74" s="1"/>
      <c r="C74" s="2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">
      <c r="A75" s="2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">
      <c r="A76" s="2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">
      <c r="A77" s="2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">
      <c r="A78" s="2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">
      <c r="A79" s="2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">
      <c r="A80" s="2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">
      <c r="A81" s="23"/>
      <c r="B81" s="1"/>
      <c r="C81" s="2"/>
      <c r="D81" s="2"/>
      <c r="E81" s="2"/>
      <c r="F81" s="2"/>
      <c r="G81" s="1"/>
      <c r="H81" s="2"/>
      <c r="I81" s="1"/>
      <c r="J81" s="1"/>
      <c r="K81" s="1"/>
      <c r="L81" s="1"/>
      <c r="M81" s="2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">
      <c r="A82" s="23"/>
      <c r="B82" s="1"/>
      <c r="C82" s="22"/>
      <c r="D82" s="2"/>
      <c r="E82" s="2"/>
      <c r="F82" s="2"/>
      <c r="G82" s="1"/>
      <c r="H82" s="2"/>
      <c r="I82" s="1"/>
      <c r="J82" s="10"/>
      <c r="K82" s="10"/>
      <c r="L82" s="10"/>
      <c r="M82" s="2"/>
      <c r="N82" s="1"/>
      <c r="O82" s="10"/>
      <c r="P82" s="10"/>
      <c r="Q82" s="10"/>
      <c r="R82" s="1"/>
      <c r="S82" s="1"/>
      <c r="T82" s="1"/>
      <c r="U82" s="1"/>
      <c r="V82" s="1"/>
      <c r="W82" s="1"/>
    </row>
    <row r="83" spans="1:23" ht="12">
      <c r="A83" s="23"/>
      <c r="B83" s="1"/>
      <c r="C83" s="1"/>
      <c r="D83" s="1"/>
      <c r="E83" s="1"/>
      <c r="F83" s="1"/>
      <c r="G83" s="1"/>
      <c r="H83" s="1"/>
      <c r="I83" s="1"/>
      <c r="J83" s="10"/>
      <c r="K83" s="10"/>
      <c r="L83" s="10"/>
      <c r="M83" s="1"/>
      <c r="N83" s="1"/>
      <c r="O83" s="10"/>
      <c r="P83" s="10"/>
      <c r="Q83" s="10"/>
      <c r="R83" s="1"/>
      <c r="S83" s="1"/>
      <c r="T83" s="1"/>
      <c r="U83" s="1"/>
      <c r="V83" s="1"/>
      <c r="W83" s="1"/>
    </row>
    <row r="84" spans="1:23" ht="12">
      <c r="A84" s="23"/>
      <c r="B84" s="1"/>
      <c r="C84" s="1"/>
      <c r="D84" s="1"/>
      <c r="E84" s="1"/>
      <c r="F84" s="1"/>
      <c r="G84" s="1"/>
      <c r="H84" s="1"/>
      <c r="I84" s="1"/>
      <c r="J84" s="10"/>
      <c r="K84" s="10"/>
      <c r="L84" s="10"/>
      <c r="M84" s="1"/>
      <c r="N84" s="1"/>
      <c r="O84" s="10"/>
      <c r="P84" s="10"/>
      <c r="Q84" s="10"/>
      <c r="R84" s="1"/>
      <c r="S84" s="1"/>
      <c r="T84" s="1"/>
      <c r="U84" s="1"/>
      <c r="V84" s="1"/>
      <c r="W84" s="1"/>
    </row>
  </sheetData>
  <mergeCells count="6">
    <mergeCell ref="A1:S1"/>
    <mergeCell ref="A47:A58"/>
    <mergeCell ref="A7:A30"/>
    <mergeCell ref="A34:A45"/>
    <mergeCell ref="C4:S4"/>
    <mergeCell ref="C5:C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84"/>
  <sheetViews>
    <sheetView zoomScale="85" zoomScaleNormal="85" workbookViewId="0" topLeftCell="A1">
      <selection activeCell="A1" sqref="A1:S1"/>
    </sheetView>
  </sheetViews>
  <sheetFormatPr defaultColWidth="9.00390625" defaultRowHeight="13.5"/>
  <cols>
    <col min="1" max="1" width="3.00390625" style="32" customWidth="1"/>
    <col min="2" max="2" width="11.625" style="31" customWidth="1"/>
    <col min="3" max="19" width="4.125" style="31" customWidth="1"/>
    <col min="20" max="16384" width="9.00390625" style="31" customWidth="1"/>
  </cols>
  <sheetData>
    <row r="1" spans="1:19" ht="13.5" customHeight="1">
      <c r="A1" s="285" t="s">
        <v>60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</row>
    <row r="2" spans="1:23" ht="12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">
      <c r="A3" s="24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69" t="s">
        <v>58</v>
      </c>
      <c r="T3" s="1"/>
      <c r="U3" s="1"/>
      <c r="V3" s="1"/>
      <c r="W3" s="1"/>
    </row>
    <row r="4" spans="1:23" ht="14.25" customHeight="1">
      <c r="A4" s="8"/>
      <c r="B4" s="3"/>
      <c r="C4" s="28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7"/>
      <c r="T4" s="1"/>
      <c r="U4" s="1"/>
      <c r="V4" s="1"/>
      <c r="W4" s="1"/>
    </row>
    <row r="5" spans="1:23" ht="12" customHeight="1">
      <c r="A5" s="25"/>
      <c r="B5" s="6" t="s">
        <v>1</v>
      </c>
      <c r="C5" s="275" t="s">
        <v>26</v>
      </c>
      <c r="D5" s="6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1"/>
      <c r="U5" s="1"/>
      <c r="V5" s="1"/>
      <c r="W5" s="1"/>
    </row>
    <row r="6" spans="1:23" ht="96" customHeight="1">
      <c r="A6" s="25"/>
      <c r="B6" s="151" t="s">
        <v>30</v>
      </c>
      <c r="C6" s="276"/>
      <c r="D6" s="153" t="s">
        <v>42</v>
      </c>
      <c r="E6" s="152" t="s">
        <v>43</v>
      </c>
      <c r="F6" s="152" t="s">
        <v>44</v>
      </c>
      <c r="G6" s="152" t="s">
        <v>45</v>
      </c>
      <c r="H6" s="154" t="s">
        <v>74</v>
      </c>
      <c r="I6" s="152" t="s">
        <v>46</v>
      </c>
      <c r="J6" s="152" t="s">
        <v>49</v>
      </c>
      <c r="K6" s="152" t="s">
        <v>47</v>
      </c>
      <c r="L6" s="154" t="s">
        <v>48</v>
      </c>
      <c r="M6" s="152" t="s">
        <v>50</v>
      </c>
      <c r="N6" s="152" t="s">
        <v>51</v>
      </c>
      <c r="O6" s="152" t="s">
        <v>52</v>
      </c>
      <c r="P6" s="166" t="s">
        <v>53</v>
      </c>
      <c r="Q6" s="152" t="s">
        <v>54</v>
      </c>
      <c r="R6" s="155" t="s">
        <v>55</v>
      </c>
      <c r="S6" s="155" t="s">
        <v>56</v>
      </c>
      <c r="T6" s="1"/>
      <c r="U6" s="1"/>
      <c r="V6" s="1"/>
      <c r="W6" s="1"/>
    </row>
    <row r="7" spans="1:23" ht="12" customHeight="1">
      <c r="A7" s="278" t="s">
        <v>19</v>
      </c>
      <c r="B7" s="27" t="s">
        <v>199</v>
      </c>
      <c r="C7" s="90">
        <v>233</v>
      </c>
      <c r="D7" s="90" t="s">
        <v>200</v>
      </c>
      <c r="E7" s="90">
        <v>0</v>
      </c>
      <c r="F7" s="90">
        <v>7</v>
      </c>
      <c r="G7" s="90">
        <v>10</v>
      </c>
      <c r="H7" s="90">
        <v>1</v>
      </c>
      <c r="I7" s="90">
        <v>4</v>
      </c>
      <c r="J7" s="90">
        <v>4</v>
      </c>
      <c r="K7" s="90">
        <v>51</v>
      </c>
      <c r="L7" s="91">
        <v>8</v>
      </c>
      <c r="M7" s="92">
        <v>2</v>
      </c>
      <c r="N7" s="92">
        <v>25</v>
      </c>
      <c r="O7" s="92">
        <v>45</v>
      </c>
      <c r="P7" s="92">
        <v>21</v>
      </c>
      <c r="Q7" s="92">
        <v>3</v>
      </c>
      <c r="R7" s="92">
        <v>43</v>
      </c>
      <c r="S7" s="92">
        <v>7</v>
      </c>
      <c r="T7" s="1"/>
      <c r="U7" s="1"/>
      <c r="V7" s="1"/>
      <c r="W7" s="1"/>
    </row>
    <row r="8" spans="1:23" ht="12" customHeight="1">
      <c r="A8" s="279"/>
      <c r="B8" s="27" t="s">
        <v>2</v>
      </c>
      <c r="C8" s="90">
        <v>229</v>
      </c>
      <c r="D8" s="90" t="s">
        <v>200</v>
      </c>
      <c r="E8" s="90" t="s">
        <v>200</v>
      </c>
      <c r="F8" s="90">
        <v>7</v>
      </c>
      <c r="G8" s="90">
        <v>11</v>
      </c>
      <c r="H8" s="90">
        <v>0</v>
      </c>
      <c r="I8" s="90">
        <v>5</v>
      </c>
      <c r="J8" s="90">
        <v>4</v>
      </c>
      <c r="K8" s="90">
        <v>48</v>
      </c>
      <c r="L8" s="91">
        <v>6</v>
      </c>
      <c r="M8" s="92">
        <v>2</v>
      </c>
      <c r="N8" s="92">
        <v>27</v>
      </c>
      <c r="O8" s="92">
        <v>48</v>
      </c>
      <c r="P8" s="92">
        <v>18</v>
      </c>
      <c r="Q8" s="92">
        <v>3</v>
      </c>
      <c r="R8" s="92">
        <v>41</v>
      </c>
      <c r="S8" s="92">
        <v>7</v>
      </c>
      <c r="T8" s="1"/>
      <c r="U8" s="1"/>
      <c r="V8" s="1"/>
      <c r="W8" s="1"/>
    </row>
    <row r="9" spans="1:23" ht="12" customHeight="1">
      <c r="A9" s="279"/>
      <c r="B9" s="27" t="s">
        <v>3</v>
      </c>
      <c r="C9" s="90">
        <v>228</v>
      </c>
      <c r="D9" s="90" t="s">
        <v>200</v>
      </c>
      <c r="E9" s="90" t="s">
        <v>200</v>
      </c>
      <c r="F9" s="90">
        <v>6</v>
      </c>
      <c r="G9" s="90">
        <v>11</v>
      </c>
      <c r="H9" s="90" t="s">
        <v>200</v>
      </c>
      <c r="I9" s="90">
        <v>5</v>
      </c>
      <c r="J9" s="90">
        <v>3</v>
      </c>
      <c r="K9" s="90">
        <v>50</v>
      </c>
      <c r="L9" s="91">
        <v>7</v>
      </c>
      <c r="M9" s="92">
        <v>3</v>
      </c>
      <c r="N9" s="92">
        <v>25</v>
      </c>
      <c r="O9" s="92">
        <v>47</v>
      </c>
      <c r="P9" s="92">
        <v>19</v>
      </c>
      <c r="Q9" s="92">
        <v>2</v>
      </c>
      <c r="R9" s="92">
        <v>41</v>
      </c>
      <c r="S9" s="92">
        <v>7</v>
      </c>
      <c r="T9" s="1"/>
      <c r="U9" s="1"/>
      <c r="V9" s="1"/>
      <c r="W9" s="1"/>
    </row>
    <row r="10" spans="1:23" ht="12" customHeight="1">
      <c r="A10" s="279"/>
      <c r="B10" s="27" t="s">
        <v>4</v>
      </c>
      <c r="C10" s="90">
        <v>234</v>
      </c>
      <c r="D10" s="90">
        <v>0</v>
      </c>
      <c r="E10" s="90" t="s">
        <v>200</v>
      </c>
      <c r="F10" s="90">
        <v>9</v>
      </c>
      <c r="G10" s="90">
        <v>12</v>
      </c>
      <c r="H10" s="90">
        <v>0</v>
      </c>
      <c r="I10" s="90">
        <v>4</v>
      </c>
      <c r="J10" s="90">
        <v>3</v>
      </c>
      <c r="K10" s="90">
        <v>49</v>
      </c>
      <c r="L10" s="91">
        <v>8</v>
      </c>
      <c r="M10" s="92">
        <v>4</v>
      </c>
      <c r="N10" s="92">
        <v>28</v>
      </c>
      <c r="O10" s="92">
        <v>47</v>
      </c>
      <c r="P10" s="92">
        <v>19</v>
      </c>
      <c r="Q10" s="92">
        <v>1</v>
      </c>
      <c r="R10" s="92">
        <v>38</v>
      </c>
      <c r="S10" s="92">
        <v>10</v>
      </c>
      <c r="T10" s="1"/>
      <c r="U10" s="1"/>
      <c r="V10" s="1"/>
      <c r="W10" s="1"/>
    </row>
    <row r="11" spans="1:23" ht="12" customHeight="1">
      <c r="A11" s="279"/>
      <c r="B11" s="27" t="s">
        <v>5</v>
      </c>
      <c r="C11" s="90">
        <v>247</v>
      </c>
      <c r="D11" s="90">
        <v>1</v>
      </c>
      <c r="E11" s="90" t="s">
        <v>200</v>
      </c>
      <c r="F11" s="90">
        <v>10</v>
      </c>
      <c r="G11" s="90">
        <v>15</v>
      </c>
      <c r="H11" s="90">
        <v>1</v>
      </c>
      <c r="I11" s="90">
        <v>5</v>
      </c>
      <c r="J11" s="90">
        <v>3</v>
      </c>
      <c r="K11" s="90">
        <v>49</v>
      </c>
      <c r="L11" s="91">
        <v>8</v>
      </c>
      <c r="M11" s="92">
        <v>5</v>
      </c>
      <c r="N11" s="92">
        <v>32</v>
      </c>
      <c r="O11" s="92">
        <v>44</v>
      </c>
      <c r="P11" s="92">
        <v>19</v>
      </c>
      <c r="Q11" s="92">
        <v>2</v>
      </c>
      <c r="R11" s="92">
        <v>45</v>
      </c>
      <c r="S11" s="92">
        <v>10</v>
      </c>
      <c r="T11" s="1"/>
      <c r="U11" s="1"/>
      <c r="V11" s="1"/>
      <c r="W11" s="1"/>
    </row>
    <row r="12" spans="1:23" ht="12" customHeight="1">
      <c r="A12" s="279"/>
      <c r="B12" s="27" t="s">
        <v>6</v>
      </c>
      <c r="C12" s="90">
        <v>254</v>
      </c>
      <c r="D12" s="90">
        <v>0</v>
      </c>
      <c r="E12" s="90" t="s">
        <v>200</v>
      </c>
      <c r="F12" s="90">
        <v>9</v>
      </c>
      <c r="G12" s="90">
        <v>11</v>
      </c>
      <c r="H12" s="90">
        <v>0</v>
      </c>
      <c r="I12" s="90">
        <v>5</v>
      </c>
      <c r="J12" s="90">
        <v>4</v>
      </c>
      <c r="K12" s="90">
        <v>55</v>
      </c>
      <c r="L12" s="91">
        <v>8</v>
      </c>
      <c r="M12" s="92">
        <v>5</v>
      </c>
      <c r="N12" s="92">
        <v>32</v>
      </c>
      <c r="O12" s="92">
        <v>50</v>
      </c>
      <c r="P12" s="92">
        <v>20</v>
      </c>
      <c r="Q12" s="92">
        <v>1</v>
      </c>
      <c r="R12" s="92">
        <v>44</v>
      </c>
      <c r="S12" s="92">
        <v>8</v>
      </c>
      <c r="T12" s="1"/>
      <c r="U12" s="1"/>
      <c r="V12" s="1"/>
      <c r="W12" s="1"/>
    </row>
    <row r="13" spans="1:23" ht="12" customHeight="1">
      <c r="A13" s="279"/>
      <c r="B13" s="27" t="s">
        <v>7</v>
      </c>
      <c r="C13" s="90">
        <v>248</v>
      </c>
      <c r="D13" s="90">
        <v>1</v>
      </c>
      <c r="E13" s="90" t="s">
        <v>200</v>
      </c>
      <c r="F13" s="90">
        <v>10</v>
      </c>
      <c r="G13" s="90">
        <v>10</v>
      </c>
      <c r="H13" s="90">
        <v>0</v>
      </c>
      <c r="I13" s="90">
        <v>5</v>
      </c>
      <c r="J13" s="90">
        <v>5</v>
      </c>
      <c r="K13" s="90">
        <v>53</v>
      </c>
      <c r="L13" s="91">
        <v>6</v>
      </c>
      <c r="M13" s="92">
        <v>3</v>
      </c>
      <c r="N13" s="92">
        <v>28</v>
      </c>
      <c r="O13" s="92">
        <v>51</v>
      </c>
      <c r="P13" s="92">
        <v>20</v>
      </c>
      <c r="Q13" s="92">
        <v>2</v>
      </c>
      <c r="R13" s="92">
        <v>42</v>
      </c>
      <c r="S13" s="92">
        <v>11</v>
      </c>
      <c r="T13" s="1"/>
      <c r="U13" s="1"/>
      <c r="V13" s="1"/>
      <c r="W13" s="1"/>
    </row>
    <row r="14" spans="1:23" ht="12" customHeight="1">
      <c r="A14" s="279"/>
      <c r="B14" s="27" t="s">
        <v>8</v>
      </c>
      <c r="C14" s="90">
        <v>251</v>
      </c>
      <c r="D14" s="90">
        <v>1</v>
      </c>
      <c r="E14" s="90" t="s">
        <v>200</v>
      </c>
      <c r="F14" s="90">
        <v>9</v>
      </c>
      <c r="G14" s="90">
        <v>10</v>
      </c>
      <c r="H14" s="90">
        <v>1</v>
      </c>
      <c r="I14" s="90">
        <v>4</v>
      </c>
      <c r="J14" s="90">
        <v>4</v>
      </c>
      <c r="K14" s="90">
        <v>58</v>
      </c>
      <c r="L14" s="91">
        <v>6</v>
      </c>
      <c r="M14" s="92">
        <v>3</v>
      </c>
      <c r="N14" s="92">
        <v>25</v>
      </c>
      <c r="O14" s="92">
        <v>51</v>
      </c>
      <c r="P14" s="92">
        <v>23</v>
      </c>
      <c r="Q14" s="92">
        <v>2</v>
      </c>
      <c r="R14" s="92">
        <v>46</v>
      </c>
      <c r="S14" s="92">
        <v>8</v>
      </c>
      <c r="T14" s="1"/>
      <c r="U14" s="1"/>
      <c r="V14" s="1"/>
      <c r="W14" s="1"/>
    </row>
    <row r="15" spans="1:23" ht="12" customHeight="1">
      <c r="A15" s="279"/>
      <c r="B15" s="27" t="s">
        <v>9</v>
      </c>
      <c r="C15" s="90">
        <v>258</v>
      </c>
      <c r="D15" s="90" t="s">
        <v>200</v>
      </c>
      <c r="E15" s="90" t="s">
        <v>200</v>
      </c>
      <c r="F15" s="90">
        <v>9</v>
      </c>
      <c r="G15" s="90">
        <v>13</v>
      </c>
      <c r="H15" s="90">
        <v>1</v>
      </c>
      <c r="I15" s="90">
        <v>6</v>
      </c>
      <c r="J15" s="90">
        <v>4</v>
      </c>
      <c r="K15" s="90">
        <v>56</v>
      </c>
      <c r="L15" s="91">
        <v>10</v>
      </c>
      <c r="M15" s="92">
        <v>2</v>
      </c>
      <c r="N15" s="92">
        <v>30</v>
      </c>
      <c r="O15" s="92">
        <v>50</v>
      </c>
      <c r="P15" s="92">
        <v>22</v>
      </c>
      <c r="Q15" s="92">
        <v>1</v>
      </c>
      <c r="R15" s="92">
        <v>45</v>
      </c>
      <c r="S15" s="92">
        <v>8</v>
      </c>
      <c r="T15" s="1"/>
      <c r="U15" s="1"/>
      <c r="V15" s="1"/>
      <c r="W15" s="1"/>
    </row>
    <row r="16" spans="1:23" ht="12" customHeight="1">
      <c r="A16" s="279"/>
      <c r="B16" s="27" t="s">
        <v>10</v>
      </c>
      <c r="C16" s="90">
        <v>252</v>
      </c>
      <c r="D16" s="90" t="s">
        <v>200</v>
      </c>
      <c r="E16" s="90" t="s">
        <v>200</v>
      </c>
      <c r="F16" s="90">
        <v>8</v>
      </c>
      <c r="G16" s="90">
        <v>15</v>
      </c>
      <c r="H16" s="90">
        <v>0</v>
      </c>
      <c r="I16" s="90">
        <v>6</v>
      </c>
      <c r="J16" s="90">
        <v>4</v>
      </c>
      <c r="K16" s="90">
        <v>52</v>
      </c>
      <c r="L16" s="91">
        <v>9</v>
      </c>
      <c r="M16" s="92">
        <v>3</v>
      </c>
      <c r="N16" s="92">
        <v>31</v>
      </c>
      <c r="O16" s="92">
        <v>49</v>
      </c>
      <c r="P16" s="92">
        <v>23</v>
      </c>
      <c r="Q16" s="92">
        <v>2</v>
      </c>
      <c r="R16" s="92">
        <v>40</v>
      </c>
      <c r="S16" s="92">
        <v>9</v>
      </c>
      <c r="T16" s="1"/>
      <c r="U16" s="1"/>
      <c r="V16" s="1"/>
      <c r="W16" s="1"/>
    </row>
    <row r="17" spans="1:23" ht="12" customHeight="1">
      <c r="A17" s="279"/>
      <c r="B17" s="27" t="s">
        <v>11</v>
      </c>
      <c r="C17" s="90">
        <v>254</v>
      </c>
      <c r="D17" s="90">
        <v>0</v>
      </c>
      <c r="E17" s="90" t="s">
        <v>200</v>
      </c>
      <c r="F17" s="90">
        <v>8</v>
      </c>
      <c r="G17" s="90">
        <v>14</v>
      </c>
      <c r="H17" s="90" t="s">
        <v>200</v>
      </c>
      <c r="I17" s="90">
        <v>5</v>
      </c>
      <c r="J17" s="90">
        <v>3</v>
      </c>
      <c r="K17" s="90">
        <v>58</v>
      </c>
      <c r="L17" s="91">
        <v>7</v>
      </c>
      <c r="M17" s="92">
        <v>2</v>
      </c>
      <c r="N17" s="92">
        <v>28</v>
      </c>
      <c r="O17" s="92">
        <v>50</v>
      </c>
      <c r="P17" s="92">
        <v>21</v>
      </c>
      <c r="Q17" s="92">
        <v>2</v>
      </c>
      <c r="R17" s="92">
        <v>46</v>
      </c>
      <c r="S17" s="92">
        <v>7</v>
      </c>
      <c r="T17" s="1"/>
      <c r="U17" s="1"/>
      <c r="V17" s="1"/>
      <c r="W17" s="1"/>
    </row>
    <row r="18" spans="1:23" ht="12" customHeight="1">
      <c r="A18" s="279"/>
      <c r="B18" s="30" t="s">
        <v>191</v>
      </c>
      <c r="C18" s="144">
        <v>259</v>
      </c>
      <c r="D18" s="144">
        <v>0</v>
      </c>
      <c r="E18" s="144">
        <v>0</v>
      </c>
      <c r="F18" s="144">
        <v>7</v>
      </c>
      <c r="G18" s="144">
        <v>13</v>
      </c>
      <c r="H18" s="144" t="s">
        <v>200</v>
      </c>
      <c r="I18" s="144">
        <v>5</v>
      </c>
      <c r="J18" s="144">
        <v>3</v>
      </c>
      <c r="K18" s="144">
        <v>60</v>
      </c>
      <c r="L18" s="93">
        <v>9</v>
      </c>
      <c r="M18" s="94">
        <v>2</v>
      </c>
      <c r="N18" s="94">
        <v>31</v>
      </c>
      <c r="O18" s="94">
        <v>49</v>
      </c>
      <c r="P18" s="94">
        <v>20</v>
      </c>
      <c r="Q18" s="94">
        <v>2</v>
      </c>
      <c r="R18" s="94">
        <v>49</v>
      </c>
      <c r="S18" s="94">
        <v>7</v>
      </c>
      <c r="T18" s="1"/>
      <c r="U18" s="1"/>
      <c r="V18" s="1"/>
      <c r="W18" s="1"/>
    </row>
    <row r="19" spans="1:23" ht="12" customHeight="1">
      <c r="A19" s="279"/>
      <c r="B19" s="27" t="s">
        <v>201</v>
      </c>
      <c r="C19" s="90">
        <v>250</v>
      </c>
      <c r="D19" s="90">
        <v>1</v>
      </c>
      <c r="E19" s="90">
        <v>0</v>
      </c>
      <c r="F19" s="90">
        <v>5</v>
      </c>
      <c r="G19" s="90">
        <v>11</v>
      </c>
      <c r="H19" s="90" t="s">
        <v>200</v>
      </c>
      <c r="I19" s="90">
        <v>6</v>
      </c>
      <c r="J19" s="90">
        <v>4</v>
      </c>
      <c r="K19" s="90">
        <v>55</v>
      </c>
      <c r="L19" s="91">
        <v>10</v>
      </c>
      <c r="M19" s="92">
        <v>2</v>
      </c>
      <c r="N19" s="92">
        <v>34</v>
      </c>
      <c r="O19" s="92">
        <v>51</v>
      </c>
      <c r="P19" s="92">
        <v>20</v>
      </c>
      <c r="Q19" s="92">
        <v>4</v>
      </c>
      <c r="R19" s="92">
        <v>41</v>
      </c>
      <c r="S19" s="92">
        <v>7</v>
      </c>
      <c r="T19" s="9"/>
      <c r="U19" s="10"/>
      <c r="V19" s="10"/>
      <c r="W19" s="10"/>
    </row>
    <row r="20" spans="1:23" ht="12" customHeight="1">
      <c r="A20" s="279"/>
      <c r="B20" s="27" t="s">
        <v>2</v>
      </c>
      <c r="C20" s="90">
        <v>242</v>
      </c>
      <c r="D20" s="90">
        <v>1</v>
      </c>
      <c r="E20" s="90" t="s">
        <v>200</v>
      </c>
      <c r="F20" s="90">
        <v>8</v>
      </c>
      <c r="G20" s="90">
        <v>10</v>
      </c>
      <c r="H20" s="90" t="s">
        <v>200</v>
      </c>
      <c r="I20" s="90">
        <v>7</v>
      </c>
      <c r="J20" s="90">
        <v>5</v>
      </c>
      <c r="K20" s="90">
        <v>49</v>
      </c>
      <c r="L20" s="91">
        <v>7</v>
      </c>
      <c r="M20" s="92">
        <v>4</v>
      </c>
      <c r="N20" s="92">
        <v>29</v>
      </c>
      <c r="O20" s="92">
        <v>53</v>
      </c>
      <c r="P20" s="92">
        <v>20</v>
      </c>
      <c r="Q20" s="92">
        <v>3</v>
      </c>
      <c r="R20" s="92">
        <v>40</v>
      </c>
      <c r="S20" s="92">
        <v>8</v>
      </c>
      <c r="T20" s="9"/>
      <c r="U20" s="10"/>
      <c r="V20" s="10"/>
      <c r="W20" s="10"/>
    </row>
    <row r="21" spans="1:23" ht="12" customHeight="1">
      <c r="A21" s="279"/>
      <c r="B21" s="27" t="s">
        <v>3</v>
      </c>
      <c r="C21" s="90">
        <v>235</v>
      </c>
      <c r="D21" s="90">
        <v>2</v>
      </c>
      <c r="E21" s="90" t="s">
        <v>200</v>
      </c>
      <c r="F21" s="90">
        <v>9</v>
      </c>
      <c r="G21" s="90">
        <v>11</v>
      </c>
      <c r="H21" s="90">
        <v>0</v>
      </c>
      <c r="I21" s="90">
        <v>4</v>
      </c>
      <c r="J21" s="90">
        <v>5</v>
      </c>
      <c r="K21" s="90">
        <v>51</v>
      </c>
      <c r="L21" s="91">
        <v>6</v>
      </c>
      <c r="M21" s="92">
        <v>2</v>
      </c>
      <c r="N21" s="92">
        <v>28</v>
      </c>
      <c r="O21" s="92">
        <v>49</v>
      </c>
      <c r="P21" s="92">
        <v>16</v>
      </c>
      <c r="Q21" s="92">
        <v>1</v>
      </c>
      <c r="R21" s="92">
        <v>43</v>
      </c>
      <c r="S21" s="92">
        <v>6</v>
      </c>
      <c r="T21" s="9"/>
      <c r="U21" s="10"/>
      <c r="V21" s="10"/>
      <c r="W21" s="10"/>
    </row>
    <row r="22" spans="1:23" ht="12" customHeight="1">
      <c r="A22" s="279"/>
      <c r="B22" s="27" t="s">
        <v>4</v>
      </c>
      <c r="C22" s="90">
        <v>234</v>
      </c>
      <c r="D22" s="90">
        <v>1</v>
      </c>
      <c r="E22" s="90" t="s">
        <v>200</v>
      </c>
      <c r="F22" s="90">
        <v>9</v>
      </c>
      <c r="G22" s="90">
        <v>12</v>
      </c>
      <c r="H22" s="90">
        <v>1</v>
      </c>
      <c r="I22" s="90">
        <v>5</v>
      </c>
      <c r="J22" s="90">
        <v>4</v>
      </c>
      <c r="K22" s="90">
        <v>50</v>
      </c>
      <c r="L22" s="91">
        <v>7</v>
      </c>
      <c r="M22" s="92">
        <v>1</v>
      </c>
      <c r="N22" s="92">
        <v>30</v>
      </c>
      <c r="O22" s="92">
        <v>49</v>
      </c>
      <c r="P22" s="92">
        <v>17</v>
      </c>
      <c r="Q22" s="92">
        <v>1</v>
      </c>
      <c r="R22" s="92">
        <v>40</v>
      </c>
      <c r="S22" s="92">
        <v>7</v>
      </c>
      <c r="T22" s="9"/>
      <c r="U22" s="10"/>
      <c r="V22" s="10"/>
      <c r="W22" s="10"/>
    </row>
    <row r="23" spans="1:23" ht="12" customHeight="1">
      <c r="A23" s="279"/>
      <c r="B23" s="27" t="s">
        <v>5</v>
      </c>
      <c r="C23" s="90">
        <v>235</v>
      </c>
      <c r="D23" s="90" t="s">
        <v>200</v>
      </c>
      <c r="E23" s="90" t="s">
        <v>200</v>
      </c>
      <c r="F23" s="90">
        <v>7</v>
      </c>
      <c r="G23" s="90">
        <v>13</v>
      </c>
      <c r="H23" s="90">
        <v>1</v>
      </c>
      <c r="I23" s="90">
        <v>5</v>
      </c>
      <c r="J23" s="90">
        <v>4</v>
      </c>
      <c r="K23" s="90">
        <v>47</v>
      </c>
      <c r="L23" s="91">
        <v>6</v>
      </c>
      <c r="M23" s="92">
        <v>3</v>
      </c>
      <c r="N23" s="92">
        <v>26</v>
      </c>
      <c r="O23" s="92">
        <v>48</v>
      </c>
      <c r="P23" s="92">
        <v>22</v>
      </c>
      <c r="Q23" s="92">
        <v>2</v>
      </c>
      <c r="R23" s="92">
        <v>43</v>
      </c>
      <c r="S23" s="92">
        <v>8</v>
      </c>
      <c r="T23" s="9"/>
      <c r="U23" s="9"/>
      <c r="V23" s="9"/>
      <c r="W23" s="10"/>
    </row>
    <row r="24" spans="1:23" ht="12" customHeight="1">
      <c r="A24" s="279"/>
      <c r="B24" s="27" t="s">
        <v>6</v>
      </c>
      <c r="C24" s="90">
        <v>246</v>
      </c>
      <c r="D24" s="90">
        <v>0</v>
      </c>
      <c r="E24" s="90" t="s">
        <v>200</v>
      </c>
      <c r="F24" s="90">
        <v>7</v>
      </c>
      <c r="G24" s="90">
        <v>10</v>
      </c>
      <c r="H24" s="90">
        <v>1</v>
      </c>
      <c r="I24" s="90">
        <v>5</v>
      </c>
      <c r="J24" s="90">
        <v>5</v>
      </c>
      <c r="K24" s="90">
        <v>57</v>
      </c>
      <c r="L24" s="91">
        <v>8</v>
      </c>
      <c r="M24" s="92">
        <v>2</v>
      </c>
      <c r="N24" s="92">
        <v>28</v>
      </c>
      <c r="O24" s="92">
        <v>47</v>
      </c>
      <c r="P24" s="92">
        <v>22</v>
      </c>
      <c r="Q24" s="92">
        <v>2</v>
      </c>
      <c r="R24" s="92">
        <v>48</v>
      </c>
      <c r="S24" s="92">
        <v>5</v>
      </c>
      <c r="T24" s="9"/>
      <c r="U24" s="10"/>
      <c r="V24" s="10"/>
      <c r="W24" s="10"/>
    </row>
    <row r="25" spans="1:23" ht="12" customHeight="1">
      <c r="A25" s="279"/>
      <c r="B25" s="27" t="s">
        <v>7</v>
      </c>
      <c r="C25" s="90">
        <v>263</v>
      </c>
      <c r="D25" s="90">
        <v>0</v>
      </c>
      <c r="E25" s="90" t="s">
        <v>200</v>
      </c>
      <c r="F25" s="90">
        <v>11</v>
      </c>
      <c r="G25" s="90">
        <v>8</v>
      </c>
      <c r="H25" s="90">
        <v>0</v>
      </c>
      <c r="I25" s="90">
        <v>4</v>
      </c>
      <c r="J25" s="90">
        <v>6</v>
      </c>
      <c r="K25" s="90">
        <v>61</v>
      </c>
      <c r="L25" s="91">
        <v>8</v>
      </c>
      <c r="M25" s="92">
        <v>2</v>
      </c>
      <c r="N25" s="92">
        <v>30</v>
      </c>
      <c r="O25" s="92">
        <v>50</v>
      </c>
      <c r="P25" s="92">
        <v>20</v>
      </c>
      <c r="Q25" s="92">
        <v>1</v>
      </c>
      <c r="R25" s="92">
        <v>50</v>
      </c>
      <c r="S25" s="92">
        <v>11</v>
      </c>
      <c r="T25" s="9"/>
      <c r="U25" s="10"/>
      <c r="V25" s="10"/>
      <c r="W25" s="10"/>
    </row>
    <row r="26" spans="1:23" ht="12" customHeight="1">
      <c r="A26" s="279"/>
      <c r="B26" s="27" t="s">
        <v>8</v>
      </c>
      <c r="C26" s="90">
        <v>264</v>
      </c>
      <c r="D26" s="90">
        <v>0</v>
      </c>
      <c r="E26" s="90" t="s">
        <v>200</v>
      </c>
      <c r="F26" s="90">
        <v>9</v>
      </c>
      <c r="G26" s="90">
        <v>14</v>
      </c>
      <c r="H26" s="90">
        <v>0</v>
      </c>
      <c r="I26" s="90">
        <v>4</v>
      </c>
      <c r="J26" s="90">
        <v>4</v>
      </c>
      <c r="K26" s="90">
        <v>59</v>
      </c>
      <c r="L26" s="91">
        <v>7</v>
      </c>
      <c r="M26" s="92">
        <v>2</v>
      </c>
      <c r="N26" s="92">
        <v>31</v>
      </c>
      <c r="O26" s="92">
        <v>54</v>
      </c>
      <c r="P26" s="92">
        <v>20</v>
      </c>
      <c r="Q26" s="92">
        <v>1</v>
      </c>
      <c r="R26" s="92">
        <v>47</v>
      </c>
      <c r="S26" s="92">
        <v>11</v>
      </c>
      <c r="T26" s="9"/>
      <c r="U26" s="10"/>
      <c r="V26" s="10"/>
      <c r="W26" s="10"/>
    </row>
    <row r="27" spans="1:23" ht="12" customHeight="1">
      <c r="A27" s="279"/>
      <c r="B27" s="27" t="s">
        <v>9</v>
      </c>
      <c r="C27" s="90">
        <v>253</v>
      </c>
      <c r="D27" s="90" t="s">
        <v>200</v>
      </c>
      <c r="E27" s="90" t="s">
        <v>200</v>
      </c>
      <c r="F27" s="90">
        <v>6</v>
      </c>
      <c r="G27" s="90">
        <v>15</v>
      </c>
      <c r="H27" s="90">
        <v>1</v>
      </c>
      <c r="I27" s="90">
        <v>3</v>
      </c>
      <c r="J27" s="90">
        <v>4</v>
      </c>
      <c r="K27" s="90">
        <v>64</v>
      </c>
      <c r="L27" s="91">
        <v>7</v>
      </c>
      <c r="M27" s="92">
        <v>1</v>
      </c>
      <c r="N27" s="92">
        <v>29</v>
      </c>
      <c r="O27" s="92">
        <v>49</v>
      </c>
      <c r="P27" s="92">
        <v>20</v>
      </c>
      <c r="Q27" s="92">
        <v>1</v>
      </c>
      <c r="R27" s="92">
        <v>42</v>
      </c>
      <c r="S27" s="92">
        <v>9</v>
      </c>
      <c r="T27" s="9"/>
      <c r="U27" s="10"/>
      <c r="V27" s="10"/>
      <c r="W27" s="10"/>
    </row>
    <row r="28" spans="1:23" ht="12" customHeight="1">
      <c r="A28" s="279"/>
      <c r="B28" s="27" t="s">
        <v>10</v>
      </c>
      <c r="C28" s="90">
        <v>248</v>
      </c>
      <c r="D28" s="90" t="s">
        <v>200</v>
      </c>
      <c r="E28" s="90" t="s">
        <v>200</v>
      </c>
      <c r="F28" s="90">
        <v>8</v>
      </c>
      <c r="G28" s="90">
        <v>15</v>
      </c>
      <c r="H28" s="90">
        <v>1</v>
      </c>
      <c r="I28" s="90">
        <v>4</v>
      </c>
      <c r="J28" s="90">
        <v>4</v>
      </c>
      <c r="K28" s="90">
        <v>59</v>
      </c>
      <c r="L28" s="91">
        <v>7</v>
      </c>
      <c r="M28" s="92">
        <v>2</v>
      </c>
      <c r="N28" s="92">
        <v>29</v>
      </c>
      <c r="O28" s="92">
        <v>48</v>
      </c>
      <c r="P28" s="92">
        <v>19</v>
      </c>
      <c r="Q28" s="92">
        <v>1</v>
      </c>
      <c r="R28" s="92">
        <v>39</v>
      </c>
      <c r="S28" s="92">
        <v>10</v>
      </c>
      <c r="T28" s="9"/>
      <c r="U28" s="10"/>
      <c r="V28" s="10"/>
      <c r="W28" s="10"/>
    </row>
    <row r="29" spans="1:23" ht="12" customHeight="1">
      <c r="A29" s="279"/>
      <c r="B29" s="27" t="s">
        <v>11</v>
      </c>
      <c r="C29" s="90">
        <v>259</v>
      </c>
      <c r="D29" s="90">
        <v>1</v>
      </c>
      <c r="E29" s="90" t="s">
        <v>200</v>
      </c>
      <c r="F29" s="90">
        <v>9</v>
      </c>
      <c r="G29" s="90">
        <v>14</v>
      </c>
      <c r="H29" s="90">
        <v>0</v>
      </c>
      <c r="I29" s="90">
        <v>6</v>
      </c>
      <c r="J29" s="90">
        <v>3</v>
      </c>
      <c r="K29" s="90">
        <v>56</v>
      </c>
      <c r="L29" s="91">
        <v>8</v>
      </c>
      <c r="M29" s="92">
        <v>3</v>
      </c>
      <c r="N29" s="92">
        <v>32</v>
      </c>
      <c r="O29" s="92">
        <v>55</v>
      </c>
      <c r="P29" s="92">
        <v>17</v>
      </c>
      <c r="Q29" s="92">
        <v>2</v>
      </c>
      <c r="R29" s="92">
        <v>45</v>
      </c>
      <c r="S29" s="92">
        <v>8</v>
      </c>
      <c r="T29" s="9"/>
      <c r="U29" s="10"/>
      <c r="V29" s="10"/>
      <c r="W29" s="10"/>
    </row>
    <row r="30" spans="1:23" ht="12" customHeight="1">
      <c r="A30" s="280"/>
      <c r="B30" s="27" t="s">
        <v>191</v>
      </c>
      <c r="C30" s="90">
        <v>261</v>
      </c>
      <c r="D30" s="90">
        <v>1</v>
      </c>
      <c r="E30" s="90" t="s">
        <v>200</v>
      </c>
      <c r="F30" s="90">
        <v>6</v>
      </c>
      <c r="G30" s="90">
        <v>16</v>
      </c>
      <c r="H30" s="90">
        <v>0</v>
      </c>
      <c r="I30" s="90">
        <v>6</v>
      </c>
      <c r="J30" s="90">
        <v>4</v>
      </c>
      <c r="K30" s="90">
        <v>58</v>
      </c>
      <c r="L30" s="91">
        <v>7</v>
      </c>
      <c r="M30" s="92">
        <v>3</v>
      </c>
      <c r="N30" s="92">
        <v>31</v>
      </c>
      <c r="O30" s="92">
        <v>55</v>
      </c>
      <c r="P30" s="92">
        <v>14</v>
      </c>
      <c r="Q30" s="92">
        <v>3</v>
      </c>
      <c r="R30" s="92">
        <v>49</v>
      </c>
      <c r="S30" s="92">
        <v>8</v>
      </c>
      <c r="T30" s="1"/>
      <c r="U30" s="1"/>
      <c r="V30" s="1"/>
      <c r="W30" s="1"/>
    </row>
    <row r="31" spans="1:23" ht="12" customHeight="1">
      <c r="A31" s="8"/>
      <c r="B31" s="12" t="s">
        <v>202</v>
      </c>
      <c r="C31" s="112">
        <f aca="true" t="shared" si="0" ref="C31:S31">IF(AND(C30="-",C29="-"),"-",SUBSTITUTE(C30,"-",0)-SUBSTITUTE(C29,"-",0))</f>
        <v>2</v>
      </c>
      <c r="D31" s="112">
        <f t="shared" si="0"/>
        <v>0</v>
      </c>
      <c r="E31" s="112" t="str">
        <f t="shared" si="0"/>
        <v>-</v>
      </c>
      <c r="F31" s="112">
        <f t="shared" si="0"/>
        <v>-3</v>
      </c>
      <c r="G31" s="112">
        <f t="shared" si="0"/>
        <v>2</v>
      </c>
      <c r="H31" s="112">
        <f t="shared" si="0"/>
        <v>0</v>
      </c>
      <c r="I31" s="112">
        <f t="shared" si="0"/>
        <v>0</v>
      </c>
      <c r="J31" s="112">
        <f t="shared" si="0"/>
        <v>1</v>
      </c>
      <c r="K31" s="112">
        <f t="shared" si="0"/>
        <v>2</v>
      </c>
      <c r="L31" s="112">
        <f t="shared" si="0"/>
        <v>-1</v>
      </c>
      <c r="M31" s="112">
        <f t="shared" si="0"/>
        <v>0</v>
      </c>
      <c r="N31" s="112">
        <f t="shared" si="0"/>
        <v>-1</v>
      </c>
      <c r="O31" s="112">
        <f t="shared" si="0"/>
        <v>0</v>
      </c>
      <c r="P31" s="112">
        <f t="shared" si="0"/>
        <v>-3</v>
      </c>
      <c r="Q31" s="112">
        <f t="shared" si="0"/>
        <v>1</v>
      </c>
      <c r="R31" s="112">
        <f t="shared" si="0"/>
        <v>4</v>
      </c>
      <c r="S31" s="112">
        <f t="shared" si="0"/>
        <v>0</v>
      </c>
      <c r="T31" s="1"/>
      <c r="U31" s="1"/>
      <c r="V31" s="1"/>
      <c r="W31" s="1"/>
    </row>
    <row r="32" spans="1:23" ht="12" customHeight="1">
      <c r="A32" s="13"/>
      <c r="B32" s="14" t="s">
        <v>192</v>
      </c>
      <c r="C32" s="113">
        <f aca="true" t="shared" si="1" ref="C32:S32">IF(OR(C29="-",C29=0),"※",IF(C31="-",0,C31/C29*100))</f>
        <v>0.7722007722007722</v>
      </c>
      <c r="D32" s="262">
        <f t="shared" si="1"/>
        <v>0</v>
      </c>
      <c r="E32" s="262" t="str">
        <f t="shared" si="1"/>
        <v>※</v>
      </c>
      <c r="F32" s="113">
        <f t="shared" si="1"/>
        <v>-33.33333333333333</v>
      </c>
      <c r="G32" s="113">
        <f t="shared" si="1"/>
        <v>14.285714285714285</v>
      </c>
      <c r="H32" s="262" t="str">
        <f t="shared" si="1"/>
        <v>※</v>
      </c>
      <c r="I32" s="113">
        <f t="shared" si="1"/>
        <v>0</v>
      </c>
      <c r="J32" s="113">
        <f t="shared" si="1"/>
        <v>33.33333333333333</v>
      </c>
      <c r="K32" s="113">
        <f t="shared" si="1"/>
        <v>3.571428571428571</v>
      </c>
      <c r="L32" s="113">
        <f t="shared" si="1"/>
        <v>-12.5</v>
      </c>
      <c r="M32" s="113">
        <f t="shared" si="1"/>
        <v>0</v>
      </c>
      <c r="N32" s="113">
        <f t="shared" si="1"/>
        <v>-3.125</v>
      </c>
      <c r="O32" s="113">
        <f t="shared" si="1"/>
        <v>0</v>
      </c>
      <c r="P32" s="113">
        <f t="shared" si="1"/>
        <v>-17.647058823529413</v>
      </c>
      <c r="Q32" s="113">
        <f t="shared" si="1"/>
        <v>50</v>
      </c>
      <c r="R32" s="113">
        <f t="shared" si="1"/>
        <v>8.88888888888889</v>
      </c>
      <c r="S32" s="113">
        <f t="shared" si="1"/>
        <v>0</v>
      </c>
      <c r="T32" s="1"/>
      <c r="U32" s="15"/>
      <c r="V32" s="1"/>
      <c r="W32" s="1"/>
    </row>
    <row r="33" spans="1:23" ht="12" customHeight="1">
      <c r="A33" s="12"/>
      <c r="B33" s="4"/>
      <c r="C33" s="114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6"/>
      <c r="S33" s="116"/>
      <c r="T33" s="1"/>
      <c r="U33" s="1"/>
      <c r="V33" s="1"/>
      <c r="W33" s="1"/>
    </row>
    <row r="34" spans="1:23" ht="12" customHeight="1">
      <c r="A34" s="281" t="s">
        <v>20</v>
      </c>
      <c r="B34" s="29" t="s">
        <v>140</v>
      </c>
      <c r="C34" s="117">
        <f aca="true" t="shared" si="2" ref="C34:S45">IF(AND(C7="-",C19="-"),"-",SUBSTITUTE(C19,"-",0)-SUBSTITUTE(C7,"-",0))</f>
        <v>17</v>
      </c>
      <c r="D34" s="117">
        <f t="shared" si="2"/>
        <v>1</v>
      </c>
      <c r="E34" s="160">
        <f t="shared" si="2"/>
        <v>0</v>
      </c>
      <c r="F34" s="110">
        <f t="shared" si="2"/>
        <v>-2</v>
      </c>
      <c r="G34" s="117">
        <f t="shared" si="2"/>
        <v>1</v>
      </c>
      <c r="H34" s="111">
        <f t="shared" si="2"/>
        <v>-1</v>
      </c>
      <c r="I34" s="117">
        <f t="shared" si="2"/>
        <v>2</v>
      </c>
      <c r="J34" s="117">
        <f t="shared" si="2"/>
        <v>0</v>
      </c>
      <c r="K34" s="117">
        <f t="shared" si="2"/>
        <v>4</v>
      </c>
      <c r="L34" s="117">
        <f t="shared" si="2"/>
        <v>2</v>
      </c>
      <c r="M34" s="117">
        <f t="shared" si="2"/>
        <v>0</v>
      </c>
      <c r="N34" s="117">
        <f t="shared" si="2"/>
        <v>9</v>
      </c>
      <c r="O34" s="117">
        <f t="shared" si="2"/>
        <v>6</v>
      </c>
      <c r="P34" s="117">
        <f t="shared" si="2"/>
        <v>-1</v>
      </c>
      <c r="Q34" s="117">
        <f t="shared" si="2"/>
        <v>1</v>
      </c>
      <c r="R34" s="117">
        <f t="shared" si="2"/>
        <v>-2</v>
      </c>
      <c r="S34" s="117">
        <f t="shared" si="2"/>
        <v>0</v>
      </c>
      <c r="T34" s="1"/>
      <c r="U34" s="1"/>
      <c r="V34" s="1"/>
      <c r="W34" s="1"/>
    </row>
    <row r="35" spans="1:23" ht="12" customHeight="1">
      <c r="A35" s="282"/>
      <c r="B35" s="27" t="s">
        <v>2</v>
      </c>
      <c r="C35" s="119">
        <f t="shared" si="2"/>
        <v>13</v>
      </c>
      <c r="D35" s="119">
        <f t="shared" si="2"/>
        <v>1</v>
      </c>
      <c r="E35" s="120" t="str">
        <f t="shared" si="2"/>
        <v>-</v>
      </c>
      <c r="F35" s="119">
        <f t="shared" si="2"/>
        <v>1</v>
      </c>
      <c r="G35" s="119">
        <f t="shared" si="2"/>
        <v>-1</v>
      </c>
      <c r="H35" s="119">
        <f t="shared" si="2"/>
        <v>0</v>
      </c>
      <c r="I35" s="119">
        <f t="shared" si="2"/>
        <v>2</v>
      </c>
      <c r="J35" s="119">
        <f t="shared" si="2"/>
        <v>1</v>
      </c>
      <c r="K35" s="119">
        <f t="shared" si="2"/>
        <v>1</v>
      </c>
      <c r="L35" s="119">
        <f t="shared" si="2"/>
        <v>1</v>
      </c>
      <c r="M35" s="119">
        <f t="shared" si="2"/>
        <v>2</v>
      </c>
      <c r="N35" s="119">
        <f t="shared" si="2"/>
        <v>2</v>
      </c>
      <c r="O35" s="119">
        <f t="shared" si="2"/>
        <v>5</v>
      </c>
      <c r="P35" s="119">
        <f t="shared" si="2"/>
        <v>2</v>
      </c>
      <c r="Q35" s="119">
        <f t="shared" si="2"/>
        <v>0</v>
      </c>
      <c r="R35" s="119">
        <f t="shared" si="2"/>
        <v>-1</v>
      </c>
      <c r="S35" s="119">
        <f t="shared" si="2"/>
        <v>1</v>
      </c>
      <c r="T35" s="1"/>
      <c r="U35" s="1"/>
      <c r="V35" s="1"/>
      <c r="W35" s="1"/>
    </row>
    <row r="36" spans="1:23" ht="12" customHeight="1">
      <c r="A36" s="282" t="s">
        <v>145</v>
      </c>
      <c r="B36" s="27" t="s">
        <v>3</v>
      </c>
      <c r="C36" s="119">
        <f t="shared" si="2"/>
        <v>7</v>
      </c>
      <c r="D36" s="119">
        <f t="shared" si="2"/>
        <v>2</v>
      </c>
      <c r="E36" s="161" t="str">
        <f t="shared" si="2"/>
        <v>-</v>
      </c>
      <c r="F36" s="127">
        <f t="shared" si="2"/>
        <v>3</v>
      </c>
      <c r="G36" s="119">
        <f t="shared" si="2"/>
        <v>0</v>
      </c>
      <c r="H36" s="163">
        <f t="shared" si="2"/>
        <v>0</v>
      </c>
      <c r="I36" s="119">
        <f t="shared" si="2"/>
        <v>-1</v>
      </c>
      <c r="J36" s="119">
        <f t="shared" si="2"/>
        <v>2</v>
      </c>
      <c r="K36" s="119">
        <f t="shared" si="2"/>
        <v>1</v>
      </c>
      <c r="L36" s="119">
        <f t="shared" si="2"/>
        <v>-1</v>
      </c>
      <c r="M36" s="119">
        <f t="shared" si="2"/>
        <v>-1</v>
      </c>
      <c r="N36" s="119">
        <f t="shared" si="2"/>
        <v>3</v>
      </c>
      <c r="O36" s="119">
        <f t="shared" si="2"/>
        <v>2</v>
      </c>
      <c r="P36" s="119">
        <f t="shared" si="2"/>
        <v>-3</v>
      </c>
      <c r="Q36" s="119">
        <f t="shared" si="2"/>
        <v>-1</v>
      </c>
      <c r="R36" s="119">
        <f t="shared" si="2"/>
        <v>2</v>
      </c>
      <c r="S36" s="119">
        <f t="shared" si="2"/>
        <v>-1</v>
      </c>
      <c r="T36" s="1"/>
      <c r="U36" s="1"/>
      <c r="V36" s="1"/>
      <c r="W36" s="1"/>
    </row>
    <row r="37" spans="1:23" ht="12" customHeight="1">
      <c r="A37" s="282" t="s">
        <v>13</v>
      </c>
      <c r="B37" s="27" t="s">
        <v>4</v>
      </c>
      <c r="C37" s="119">
        <f t="shared" si="2"/>
        <v>0</v>
      </c>
      <c r="D37" s="120">
        <f t="shared" si="2"/>
        <v>1</v>
      </c>
      <c r="E37" s="161" t="str">
        <f t="shared" si="2"/>
        <v>-</v>
      </c>
      <c r="F37" s="127">
        <f t="shared" si="2"/>
        <v>0</v>
      </c>
      <c r="G37" s="127">
        <f t="shared" si="2"/>
        <v>0</v>
      </c>
      <c r="H37" s="127">
        <f t="shared" si="2"/>
        <v>1</v>
      </c>
      <c r="I37" s="119">
        <f t="shared" si="2"/>
        <v>1</v>
      </c>
      <c r="J37" s="119">
        <f t="shared" si="2"/>
        <v>1</v>
      </c>
      <c r="K37" s="119">
        <f t="shared" si="2"/>
        <v>1</v>
      </c>
      <c r="L37" s="119">
        <f t="shared" si="2"/>
        <v>-1</v>
      </c>
      <c r="M37" s="119">
        <f t="shared" si="2"/>
        <v>-3</v>
      </c>
      <c r="N37" s="119">
        <f t="shared" si="2"/>
        <v>2</v>
      </c>
      <c r="O37" s="119">
        <f t="shared" si="2"/>
        <v>2</v>
      </c>
      <c r="P37" s="119">
        <f t="shared" si="2"/>
        <v>-2</v>
      </c>
      <c r="Q37" s="119">
        <f t="shared" si="2"/>
        <v>0</v>
      </c>
      <c r="R37" s="119">
        <f t="shared" si="2"/>
        <v>2</v>
      </c>
      <c r="S37" s="119">
        <f t="shared" si="2"/>
        <v>-3</v>
      </c>
      <c r="T37" s="1"/>
      <c r="U37" s="1"/>
      <c r="V37" s="1"/>
      <c r="W37" s="1"/>
    </row>
    <row r="38" spans="1:23" ht="12" customHeight="1">
      <c r="A38" s="282" t="s">
        <v>14</v>
      </c>
      <c r="B38" s="27" t="s">
        <v>5</v>
      </c>
      <c r="C38" s="119">
        <f t="shared" si="2"/>
        <v>-12</v>
      </c>
      <c r="D38" s="119">
        <f t="shared" si="2"/>
        <v>-1</v>
      </c>
      <c r="E38" s="161" t="str">
        <f t="shared" si="2"/>
        <v>-</v>
      </c>
      <c r="F38" s="127">
        <f t="shared" si="2"/>
        <v>-3</v>
      </c>
      <c r="G38" s="119">
        <f t="shared" si="2"/>
        <v>-2</v>
      </c>
      <c r="H38" s="119">
        <f t="shared" si="2"/>
        <v>0</v>
      </c>
      <c r="I38" s="119">
        <f t="shared" si="2"/>
        <v>0</v>
      </c>
      <c r="J38" s="119">
        <f t="shared" si="2"/>
        <v>1</v>
      </c>
      <c r="K38" s="119">
        <f t="shared" si="2"/>
        <v>-2</v>
      </c>
      <c r="L38" s="119">
        <f t="shared" si="2"/>
        <v>-2</v>
      </c>
      <c r="M38" s="119">
        <f t="shared" si="2"/>
        <v>-2</v>
      </c>
      <c r="N38" s="119">
        <f t="shared" si="2"/>
        <v>-6</v>
      </c>
      <c r="O38" s="119">
        <f t="shared" si="2"/>
        <v>4</v>
      </c>
      <c r="P38" s="119">
        <f t="shared" si="2"/>
        <v>3</v>
      </c>
      <c r="Q38" s="119">
        <f t="shared" si="2"/>
        <v>0</v>
      </c>
      <c r="R38" s="119">
        <f t="shared" si="2"/>
        <v>-2</v>
      </c>
      <c r="S38" s="119">
        <f t="shared" si="2"/>
        <v>-2</v>
      </c>
      <c r="T38" s="1"/>
      <c r="U38" s="1"/>
      <c r="V38" s="1"/>
      <c r="W38" s="1"/>
    </row>
    <row r="39" spans="1:23" ht="12" customHeight="1">
      <c r="A39" s="282" t="s">
        <v>15</v>
      </c>
      <c r="B39" s="27" t="s">
        <v>6</v>
      </c>
      <c r="C39" s="119">
        <f t="shared" si="2"/>
        <v>-8</v>
      </c>
      <c r="D39" s="120">
        <f t="shared" si="2"/>
        <v>0</v>
      </c>
      <c r="E39" s="161" t="str">
        <f t="shared" si="2"/>
        <v>-</v>
      </c>
      <c r="F39" s="127">
        <f t="shared" si="2"/>
        <v>-2</v>
      </c>
      <c r="G39" s="119">
        <f t="shared" si="2"/>
        <v>-1</v>
      </c>
      <c r="H39" s="119">
        <f t="shared" si="2"/>
        <v>1</v>
      </c>
      <c r="I39" s="119">
        <f t="shared" si="2"/>
        <v>0</v>
      </c>
      <c r="J39" s="119">
        <f t="shared" si="2"/>
        <v>1</v>
      </c>
      <c r="K39" s="119">
        <f t="shared" si="2"/>
        <v>2</v>
      </c>
      <c r="L39" s="119">
        <f t="shared" si="2"/>
        <v>0</v>
      </c>
      <c r="M39" s="119">
        <f t="shared" si="2"/>
        <v>-3</v>
      </c>
      <c r="N39" s="119">
        <f t="shared" si="2"/>
        <v>-4</v>
      </c>
      <c r="O39" s="119">
        <f t="shared" si="2"/>
        <v>-3</v>
      </c>
      <c r="P39" s="119">
        <f t="shared" si="2"/>
        <v>2</v>
      </c>
      <c r="Q39" s="119">
        <f t="shared" si="2"/>
        <v>1</v>
      </c>
      <c r="R39" s="119">
        <f t="shared" si="2"/>
        <v>4</v>
      </c>
      <c r="S39" s="119">
        <f t="shared" si="2"/>
        <v>-3</v>
      </c>
      <c r="T39" s="1"/>
      <c r="U39" s="1"/>
      <c r="V39" s="1"/>
      <c r="W39" s="1"/>
    </row>
    <row r="40" spans="1:23" ht="12" customHeight="1">
      <c r="A40" s="282" t="s">
        <v>16</v>
      </c>
      <c r="B40" s="27" t="s">
        <v>7</v>
      </c>
      <c r="C40" s="119">
        <f t="shared" si="2"/>
        <v>15</v>
      </c>
      <c r="D40" s="119">
        <f t="shared" si="2"/>
        <v>-1</v>
      </c>
      <c r="E40" s="161" t="str">
        <f t="shared" si="2"/>
        <v>-</v>
      </c>
      <c r="F40" s="127">
        <f t="shared" si="2"/>
        <v>1</v>
      </c>
      <c r="G40" s="119">
        <f t="shared" si="2"/>
        <v>-2</v>
      </c>
      <c r="H40" s="119">
        <f t="shared" si="2"/>
        <v>0</v>
      </c>
      <c r="I40" s="119">
        <f t="shared" si="2"/>
        <v>-1</v>
      </c>
      <c r="J40" s="119">
        <f t="shared" si="2"/>
        <v>1</v>
      </c>
      <c r="K40" s="119">
        <f t="shared" si="2"/>
        <v>8</v>
      </c>
      <c r="L40" s="119">
        <f t="shared" si="2"/>
        <v>2</v>
      </c>
      <c r="M40" s="119">
        <f t="shared" si="2"/>
        <v>-1</v>
      </c>
      <c r="N40" s="119">
        <f t="shared" si="2"/>
        <v>2</v>
      </c>
      <c r="O40" s="119">
        <f t="shared" si="2"/>
        <v>-1</v>
      </c>
      <c r="P40" s="119">
        <f t="shared" si="2"/>
        <v>0</v>
      </c>
      <c r="Q40" s="119">
        <f t="shared" si="2"/>
        <v>-1</v>
      </c>
      <c r="R40" s="119">
        <f t="shared" si="2"/>
        <v>8</v>
      </c>
      <c r="S40" s="119">
        <f t="shared" si="2"/>
        <v>0</v>
      </c>
      <c r="T40" s="1"/>
      <c r="U40" s="1"/>
      <c r="V40" s="1"/>
      <c r="W40" s="1"/>
    </row>
    <row r="41" spans="1:23" ht="12" customHeight="1">
      <c r="A41" s="282" t="s">
        <v>17</v>
      </c>
      <c r="B41" s="27" t="s">
        <v>8</v>
      </c>
      <c r="C41" s="119">
        <f t="shared" si="2"/>
        <v>13</v>
      </c>
      <c r="D41" s="120">
        <f t="shared" si="2"/>
        <v>-1</v>
      </c>
      <c r="E41" s="161" t="str">
        <f t="shared" si="2"/>
        <v>-</v>
      </c>
      <c r="F41" s="127">
        <f t="shared" si="2"/>
        <v>0</v>
      </c>
      <c r="G41" s="127">
        <f t="shared" si="2"/>
        <v>4</v>
      </c>
      <c r="H41" s="127">
        <f t="shared" si="2"/>
        <v>-1</v>
      </c>
      <c r="I41" s="119">
        <f t="shared" si="2"/>
        <v>0</v>
      </c>
      <c r="J41" s="119">
        <f t="shared" si="2"/>
        <v>0</v>
      </c>
      <c r="K41" s="119">
        <f t="shared" si="2"/>
        <v>1</v>
      </c>
      <c r="L41" s="119">
        <f t="shared" si="2"/>
        <v>1</v>
      </c>
      <c r="M41" s="119">
        <f t="shared" si="2"/>
        <v>-1</v>
      </c>
      <c r="N41" s="119">
        <f t="shared" si="2"/>
        <v>6</v>
      </c>
      <c r="O41" s="119">
        <f t="shared" si="2"/>
        <v>3</v>
      </c>
      <c r="P41" s="119">
        <f t="shared" si="2"/>
        <v>-3</v>
      </c>
      <c r="Q41" s="119">
        <f t="shared" si="2"/>
        <v>-1</v>
      </c>
      <c r="R41" s="119">
        <f t="shared" si="2"/>
        <v>1</v>
      </c>
      <c r="S41" s="119">
        <f t="shared" si="2"/>
        <v>3</v>
      </c>
      <c r="T41" s="1"/>
      <c r="U41" s="1"/>
      <c r="V41" s="1"/>
      <c r="W41" s="1"/>
    </row>
    <row r="42" spans="1:23" ht="12" customHeight="1">
      <c r="A42" s="282" t="s">
        <v>18</v>
      </c>
      <c r="B42" s="27" t="s">
        <v>9</v>
      </c>
      <c r="C42" s="119">
        <f t="shared" si="2"/>
        <v>-5</v>
      </c>
      <c r="D42" s="120" t="str">
        <f t="shared" si="2"/>
        <v>-</v>
      </c>
      <c r="E42" s="161" t="str">
        <f t="shared" si="2"/>
        <v>-</v>
      </c>
      <c r="F42" s="127">
        <f t="shared" si="2"/>
        <v>-3</v>
      </c>
      <c r="G42" s="119">
        <f t="shared" si="2"/>
        <v>2</v>
      </c>
      <c r="H42" s="127">
        <f t="shared" si="2"/>
        <v>0</v>
      </c>
      <c r="I42" s="119">
        <f t="shared" si="2"/>
        <v>-3</v>
      </c>
      <c r="J42" s="119">
        <f t="shared" si="2"/>
        <v>0</v>
      </c>
      <c r="K42" s="119">
        <f t="shared" si="2"/>
        <v>8</v>
      </c>
      <c r="L42" s="119">
        <f t="shared" si="2"/>
        <v>-3</v>
      </c>
      <c r="M42" s="119">
        <f t="shared" si="2"/>
        <v>-1</v>
      </c>
      <c r="N42" s="119">
        <f t="shared" si="2"/>
        <v>-1</v>
      </c>
      <c r="O42" s="119">
        <f t="shared" si="2"/>
        <v>-1</v>
      </c>
      <c r="P42" s="119">
        <f t="shared" si="2"/>
        <v>-2</v>
      </c>
      <c r="Q42" s="119">
        <f t="shared" si="2"/>
        <v>0</v>
      </c>
      <c r="R42" s="119">
        <f t="shared" si="2"/>
        <v>-3</v>
      </c>
      <c r="S42" s="119">
        <f t="shared" si="2"/>
        <v>1</v>
      </c>
      <c r="T42" s="1"/>
      <c r="U42" s="1"/>
      <c r="V42" s="1"/>
      <c r="W42" s="1"/>
    </row>
    <row r="43" spans="1:23" ht="12" customHeight="1">
      <c r="A43" s="282" t="s">
        <v>12</v>
      </c>
      <c r="B43" s="27" t="s">
        <v>10</v>
      </c>
      <c r="C43" s="119">
        <f t="shared" si="2"/>
        <v>-4</v>
      </c>
      <c r="D43" s="120" t="str">
        <f t="shared" si="2"/>
        <v>-</v>
      </c>
      <c r="E43" s="120" t="str">
        <f t="shared" si="2"/>
        <v>-</v>
      </c>
      <c r="F43" s="119">
        <f t="shared" si="2"/>
        <v>0</v>
      </c>
      <c r="G43" s="119">
        <f t="shared" si="2"/>
        <v>0</v>
      </c>
      <c r="H43" s="119">
        <f t="shared" si="2"/>
        <v>1</v>
      </c>
      <c r="I43" s="119">
        <f t="shared" si="2"/>
        <v>-2</v>
      </c>
      <c r="J43" s="119">
        <f t="shared" si="2"/>
        <v>0</v>
      </c>
      <c r="K43" s="119">
        <f t="shared" si="2"/>
        <v>7</v>
      </c>
      <c r="L43" s="119">
        <f t="shared" si="2"/>
        <v>-2</v>
      </c>
      <c r="M43" s="119">
        <f t="shared" si="2"/>
        <v>-1</v>
      </c>
      <c r="N43" s="119">
        <f t="shared" si="2"/>
        <v>-2</v>
      </c>
      <c r="O43" s="119">
        <f t="shared" si="2"/>
        <v>-1</v>
      </c>
      <c r="P43" s="119">
        <f t="shared" si="2"/>
        <v>-4</v>
      </c>
      <c r="Q43" s="119">
        <f t="shared" si="2"/>
        <v>-1</v>
      </c>
      <c r="R43" s="119">
        <f t="shared" si="2"/>
        <v>-1</v>
      </c>
      <c r="S43" s="119">
        <f t="shared" si="2"/>
        <v>1</v>
      </c>
      <c r="T43" s="1"/>
      <c r="U43" s="1"/>
      <c r="V43" s="1"/>
      <c r="W43" s="1"/>
    </row>
    <row r="44" spans="1:23" ht="12" customHeight="1">
      <c r="A44" s="282"/>
      <c r="B44" s="27" t="s">
        <v>11</v>
      </c>
      <c r="C44" s="119">
        <f t="shared" si="2"/>
        <v>5</v>
      </c>
      <c r="D44" s="120">
        <f t="shared" si="2"/>
        <v>1</v>
      </c>
      <c r="E44" s="161" t="str">
        <f t="shared" si="2"/>
        <v>-</v>
      </c>
      <c r="F44" s="127">
        <f t="shared" si="2"/>
        <v>1</v>
      </c>
      <c r="G44" s="119">
        <f t="shared" si="2"/>
        <v>0</v>
      </c>
      <c r="H44" s="163">
        <f t="shared" si="2"/>
        <v>0</v>
      </c>
      <c r="I44" s="119">
        <f t="shared" si="2"/>
        <v>1</v>
      </c>
      <c r="J44" s="119">
        <f t="shared" si="2"/>
        <v>0</v>
      </c>
      <c r="K44" s="119">
        <f t="shared" si="2"/>
        <v>-2</v>
      </c>
      <c r="L44" s="119">
        <f t="shared" si="2"/>
        <v>1</v>
      </c>
      <c r="M44" s="119">
        <f t="shared" si="2"/>
        <v>1</v>
      </c>
      <c r="N44" s="119">
        <f t="shared" si="2"/>
        <v>4</v>
      </c>
      <c r="O44" s="119">
        <f t="shared" si="2"/>
        <v>5</v>
      </c>
      <c r="P44" s="119">
        <f t="shared" si="2"/>
        <v>-4</v>
      </c>
      <c r="Q44" s="119">
        <f t="shared" si="2"/>
        <v>0</v>
      </c>
      <c r="R44" s="119">
        <f t="shared" si="2"/>
        <v>-1</v>
      </c>
      <c r="S44" s="119">
        <f t="shared" si="2"/>
        <v>1</v>
      </c>
      <c r="T44" s="1"/>
      <c r="U44" s="1"/>
      <c r="V44" s="1"/>
      <c r="W44" s="1"/>
    </row>
    <row r="45" spans="1:23" ht="12" customHeight="1">
      <c r="A45" s="283"/>
      <c r="B45" s="30" t="s">
        <v>144</v>
      </c>
      <c r="C45" s="121">
        <f t="shared" si="2"/>
        <v>2</v>
      </c>
      <c r="D45" s="122">
        <f t="shared" si="2"/>
        <v>1</v>
      </c>
      <c r="E45" s="162">
        <f t="shared" si="2"/>
        <v>0</v>
      </c>
      <c r="F45" s="121">
        <f t="shared" si="2"/>
        <v>-1</v>
      </c>
      <c r="G45" s="121">
        <f t="shared" si="2"/>
        <v>3</v>
      </c>
      <c r="H45" s="164">
        <f t="shared" si="2"/>
        <v>0</v>
      </c>
      <c r="I45" s="121">
        <f t="shared" si="2"/>
        <v>1</v>
      </c>
      <c r="J45" s="121">
        <f t="shared" si="2"/>
        <v>1</v>
      </c>
      <c r="K45" s="121">
        <f t="shared" si="2"/>
        <v>-2</v>
      </c>
      <c r="L45" s="121">
        <f t="shared" si="2"/>
        <v>-2</v>
      </c>
      <c r="M45" s="121">
        <f t="shared" si="2"/>
        <v>1</v>
      </c>
      <c r="N45" s="121">
        <f t="shared" si="2"/>
        <v>0</v>
      </c>
      <c r="O45" s="121">
        <f t="shared" si="2"/>
        <v>6</v>
      </c>
      <c r="P45" s="121">
        <f t="shared" si="2"/>
        <v>-6</v>
      </c>
      <c r="Q45" s="121">
        <f t="shared" si="2"/>
        <v>1</v>
      </c>
      <c r="R45" s="121">
        <f t="shared" si="2"/>
        <v>0</v>
      </c>
      <c r="S45" s="121">
        <f t="shared" si="2"/>
        <v>1</v>
      </c>
      <c r="T45" s="1"/>
      <c r="U45" s="1"/>
      <c r="V45" s="1"/>
      <c r="W45" s="1"/>
    </row>
    <row r="46" spans="1:23" ht="12" customHeight="1">
      <c r="A46" s="12"/>
      <c r="B46" s="4"/>
      <c r="C46" s="11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1"/>
      <c r="U46" s="1"/>
      <c r="V46" s="1"/>
      <c r="W46" s="1"/>
    </row>
    <row r="47" spans="1:23" ht="12" customHeight="1">
      <c r="A47" s="272" t="s">
        <v>21</v>
      </c>
      <c r="B47" s="29" t="s">
        <v>140</v>
      </c>
      <c r="C47" s="123">
        <f aca="true" t="shared" si="3" ref="C47:S58">IF(OR(C7="-",C7&lt;10),"※",C34/C7*100)</f>
        <v>7.296137339055794</v>
      </c>
      <c r="D47" s="159" t="str">
        <f t="shared" si="3"/>
        <v>※</v>
      </c>
      <c r="E47" s="83" t="str">
        <f t="shared" si="3"/>
        <v>※</v>
      </c>
      <c r="F47" s="81" t="str">
        <f t="shared" si="3"/>
        <v>※</v>
      </c>
      <c r="G47" s="123">
        <f t="shared" si="3"/>
        <v>10</v>
      </c>
      <c r="H47" s="81" t="str">
        <f t="shared" si="3"/>
        <v>※</v>
      </c>
      <c r="I47" s="81" t="str">
        <f t="shared" si="3"/>
        <v>※</v>
      </c>
      <c r="J47" s="81" t="str">
        <f t="shared" si="3"/>
        <v>※</v>
      </c>
      <c r="K47" s="123">
        <f t="shared" si="3"/>
        <v>7.8431372549019605</v>
      </c>
      <c r="L47" s="81" t="str">
        <f t="shared" si="3"/>
        <v>※</v>
      </c>
      <c r="M47" s="81" t="str">
        <f t="shared" si="3"/>
        <v>※</v>
      </c>
      <c r="N47" s="123">
        <f t="shared" si="3"/>
        <v>36</v>
      </c>
      <c r="O47" s="123">
        <f t="shared" si="3"/>
        <v>13.333333333333334</v>
      </c>
      <c r="P47" s="123">
        <f t="shared" si="3"/>
        <v>-4.761904761904762</v>
      </c>
      <c r="Q47" s="81" t="str">
        <f t="shared" si="3"/>
        <v>※</v>
      </c>
      <c r="R47" s="123">
        <f t="shared" si="3"/>
        <v>-4.651162790697675</v>
      </c>
      <c r="S47" s="81" t="str">
        <f t="shared" si="3"/>
        <v>※</v>
      </c>
      <c r="T47" s="1"/>
      <c r="U47" s="1"/>
      <c r="V47" s="1"/>
      <c r="W47" s="1"/>
    </row>
    <row r="48" spans="1:23" ht="12" customHeight="1">
      <c r="A48" s="273"/>
      <c r="B48" s="27" t="s">
        <v>2</v>
      </c>
      <c r="C48" s="124">
        <f t="shared" si="3"/>
        <v>5.676855895196507</v>
      </c>
      <c r="D48" s="82" t="str">
        <f t="shared" si="3"/>
        <v>※</v>
      </c>
      <c r="E48" s="82" t="str">
        <f t="shared" si="3"/>
        <v>※</v>
      </c>
      <c r="F48" s="82" t="str">
        <f t="shared" si="3"/>
        <v>※</v>
      </c>
      <c r="G48" s="124">
        <f t="shared" si="3"/>
        <v>-9.090909090909092</v>
      </c>
      <c r="H48" s="82" t="str">
        <f t="shared" si="3"/>
        <v>※</v>
      </c>
      <c r="I48" s="82" t="str">
        <f t="shared" si="3"/>
        <v>※</v>
      </c>
      <c r="J48" s="82" t="str">
        <f t="shared" si="3"/>
        <v>※</v>
      </c>
      <c r="K48" s="124">
        <f t="shared" si="3"/>
        <v>2.083333333333333</v>
      </c>
      <c r="L48" s="82" t="str">
        <f t="shared" si="3"/>
        <v>※</v>
      </c>
      <c r="M48" s="82" t="str">
        <f t="shared" si="3"/>
        <v>※</v>
      </c>
      <c r="N48" s="124">
        <f t="shared" si="3"/>
        <v>7.4074074074074066</v>
      </c>
      <c r="O48" s="124">
        <f t="shared" si="3"/>
        <v>10.416666666666668</v>
      </c>
      <c r="P48" s="124">
        <f t="shared" si="3"/>
        <v>11.11111111111111</v>
      </c>
      <c r="Q48" s="82" t="str">
        <f t="shared" si="3"/>
        <v>※</v>
      </c>
      <c r="R48" s="124">
        <f t="shared" si="3"/>
        <v>-2.4390243902439024</v>
      </c>
      <c r="S48" s="82" t="str">
        <f t="shared" si="3"/>
        <v>※</v>
      </c>
      <c r="T48" s="1"/>
      <c r="U48" s="1"/>
      <c r="V48" s="1"/>
      <c r="W48" s="1"/>
    </row>
    <row r="49" spans="1:23" ht="12" customHeight="1">
      <c r="A49" s="273" t="s">
        <v>145</v>
      </c>
      <c r="B49" s="27" t="s">
        <v>3</v>
      </c>
      <c r="C49" s="124">
        <f t="shared" si="3"/>
        <v>3.070175438596491</v>
      </c>
      <c r="D49" s="82" t="str">
        <f t="shared" si="3"/>
        <v>※</v>
      </c>
      <c r="E49" s="82" t="str">
        <f t="shared" si="3"/>
        <v>※</v>
      </c>
      <c r="F49" s="82" t="str">
        <f t="shared" si="3"/>
        <v>※</v>
      </c>
      <c r="G49" s="124">
        <f t="shared" si="3"/>
        <v>0</v>
      </c>
      <c r="H49" s="82" t="str">
        <f t="shared" si="3"/>
        <v>※</v>
      </c>
      <c r="I49" s="82" t="str">
        <f t="shared" si="3"/>
        <v>※</v>
      </c>
      <c r="J49" s="82" t="str">
        <f t="shared" si="3"/>
        <v>※</v>
      </c>
      <c r="K49" s="124">
        <f t="shared" si="3"/>
        <v>2</v>
      </c>
      <c r="L49" s="82" t="str">
        <f t="shared" si="3"/>
        <v>※</v>
      </c>
      <c r="M49" s="82" t="str">
        <f t="shared" si="3"/>
        <v>※</v>
      </c>
      <c r="N49" s="124">
        <f t="shared" si="3"/>
        <v>12</v>
      </c>
      <c r="O49" s="124">
        <f t="shared" si="3"/>
        <v>4.25531914893617</v>
      </c>
      <c r="P49" s="124">
        <f t="shared" si="3"/>
        <v>-15.789473684210526</v>
      </c>
      <c r="Q49" s="82" t="str">
        <f t="shared" si="3"/>
        <v>※</v>
      </c>
      <c r="R49" s="124">
        <f t="shared" si="3"/>
        <v>4.878048780487805</v>
      </c>
      <c r="S49" s="82" t="str">
        <f t="shared" si="3"/>
        <v>※</v>
      </c>
      <c r="T49" s="1"/>
      <c r="U49" s="1"/>
      <c r="V49" s="1"/>
      <c r="W49" s="1"/>
    </row>
    <row r="50" spans="1:23" ht="12" customHeight="1">
      <c r="A50" s="273" t="s">
        <v>13</v>
      </c>
      <c r="B50" s="27" t="s">
        <v>4</v>
      </c>
      <c r="C50" s="124">
        <f t="shared" si="3"/>
        <v>0</v>
      </c>
      <c r="D50" s="82" t="str">
        <f t="shared" si="3"/>
        <v>※</v>
      </c>
      <c r="E50" s="82" t="str">
        <f t="shared" si="3"/>
        <v>※</v>
      </c>
      <c r="F50" s="82" t="str">
        <f t="shared" si="3"/>
        <v>※</v>
      </c>
      <c r="G50" s="124">
        <f t="shared" si="3"/>
        <v>0</v>
      </c>
      <c r="H50" s="82" t="str">
        <f t="shared" si="3"/>
        <v>※</v>
      </c>
      <c r="I50" s="82" t="str">
        <f t="shared" si="3"/>
        <v>※</v>
      </c>
      <c r="J50" s="82" t="str">
        <f t="shared" si="3"/>
        <v>※</v>
      </c>
      <c r="K50" s="124">
        <f t="shared" si="3"/>
        <v>2.0408163265306123</v>
      </c>
      <c r="L50" s="82" t="str">
        <f t="shared" si="3"/>
        <v>※</v>
      </c>
      <c r="M50" s="82" t="str">
        <f t="shared" si="3"/>
        <v>※</v>
      </c>
      <c r="N50" s="124">
        <f t="shared" si="3"/>
        <v>7.142857142857142</v>
      </c>
      <c r="O50" s="124">
        <f t="shared" si="3"/>
        <v>4.25531914893617</v>
      </c>
      <c r="P50" s="124">
        <f t="shared" si="3"/>
        <v>-10.526315789473683</v>
      </c>
      <c r="Q50" s="82" t="str">
        <f t="shared" si="3"/>
        <v>※</v>
      </c>
      <c r="R50" s="124">
        <f t="shared" si="3"/>
        <v>5.263157894736842</v>
      </c>
      <c r="S50" s="124">
        <f t="shared" si="3"/>
        <v>-30</v>
      </c>
      <c r="T50" s="1"/>
      <c r="U50" s="1"/>
      <c r="V50" s="1"/>
      <c r="W50" s="1"/>
    </row>
    <row r="51" spans="1:23" ht="12" customHeight="1">
      <c r="A51" s="273" t="s">
        <v>14</v>
      </c>
      <c r="B51" s="27" t="s">
        <v>5</v>
      </c>
      <c r="C51" s="124">
        <f t="shared" si="3"/>
        <v>-4.8582995951417</v>
      </c>
      <c r="D51" s="82" t="str">
        <f t="shared" si="3"/>
        <v>※</v>
      </c>
      <c r="E51" s="82" t="str">
        <f t="shared" si="3"/>
        <v>※</v>
      </c>
      <c r="F51" s="124">
        <f t="shared" si="3"/>
        <v>-30</v>
      </c>
      <c r="G51" s="124">
        <f t="shared" si="3"/>
        <v>-13.333333333333334</v>
      </c>
      <c r="H51" s="82" t="str">
        <f t="shared" si="3"/>
        <v>※</v>
      </c>
      <c r="I51" s="82" t="str">
        <f t="shared" si="3"/>
        <v>※</v>
      </c>
      <c r="J51" s="82" t="str">
        <f t="shared" si="3"/>
        <v>※</v>
      </c>
      <c r="K51" s="124">
        <f t="shared" si="3"/>
        <v>-4.081632653061225</v>
      </c>
      <c r="L51" s="82" t="str">
        <f t="shared" si="3"/>
        <v>※</v>
      </c>
      <c r="M51" s="82" t="str">
        <f t="shared" si="3"/>
        <v>※</v>
      </c>
      <c r="N51" s="124">
        <f t="shared" si="3"/>
        <v>-18.75</v>
      </c>
      <c r="O51" s="124">
        <f t="shared" si="3"/>
        <v>9.090909090909092</v>
      </c>
      <c r="P51" s="124">
        <f t="shared" si="3"/>
        <v>15.789473684210526</v>
      </c>
      <c r="Q51" s="82" t="str">
        <f t="shared" si="3"/>
        <v>※</v>
      </c>
      <c r="R51" s="124">
        <f t="shared" si="3"/>
        <v>-4.444444444444445</v>
      </c>
      <c r="S51" s="124">
        <f t="shared" si="3"/>
        <v>-20</v>
      </c>
      <c r="T51" s="1"/>
      <c r="U51" s="1"/>
      <c r="V51" s="1"/>
      <c r="W51" s="1"/>
    </row>
    <row r="52" spans="1:23" ht="12" customHeight="1">
      <c r="A52" s="273" t="s">
        <v>15</v>
      </c>
      <c r="B52" s="27" t="s">
        <v>6</v>
      </c>
      <c r="C52" s="124">
        <f t="shared" si="3"/>
        <v>-3.149606299212598</v>
      </c>
      <c r="D52" s="82" t="str">
        <f t="shared" si="3"/>
        <v>※</v>
      </c>
      <c r="E52" s="82" t="str">
        <f t="shared" si="3"/>
        <v>※</v>
      </c>
      <c r="F52" s="82" t="str">
        <f t="shared" si="3"/>
        <v>※</v>
      </c>
      <c r="G52" s="124">
        <f t="shared" si="3"/>
        <v>-9.090909090909092</v>
      </c>
      <c r="H52" s="82" t="str">
        <f t="shared" si="3"/>
        <v>※</v>
      </c>
      <c r="I52" s="82" t="str">
        <f t="shared" si="3"/>
        <v>※</v>
      </c>
      <c r="J52" s="82" t="str">
        <f t="shared" si="3"/>
        <v>※</v>
      </c>
      <c r="K52" s="124">
        <f t="shared" si="3"/>
        <v>3.6363636363636362</v>
      </c>
      <c r="L52" s="82" t="str">
        <f t="shared" si="3"/>
        <v>※</v>
      </c>
      <c r="M52" s="82" t="str">
        <f t="shared" si="3"/>
        <v>※</v>
      </c>
      <c r="N52" s="124">
        <f t="shared" si="3"/>
        <v>-12.5</v>
      </c>
      <c r="O52" s="124">
        <f t="shared" si="3"/>
        <v>-6</v>
      </c>
      <c r="P52" s="124">
        <f t="shared" si="3"/>
        <v>10</v>
      </c>
      <c r="Q52" s="82" t="str">
        <f t="shared" si="3"/>
        <v>※</v>
      </c>
      <c r="R52" s="124">
        <f t="shared" si="3"/>
        <v>9.090909090909092</v>
      </c>
      <c r="S52" s="82" t="str">
        <f t="shared" si="3"/>
        <v>※</v>
      </c>
      <c r="T52" s="1"/>
      <c r="U52" s="1"/>
      <c r="V52" s="1"/>
      <c r="W52" s="1"/>
    </row>
    <row r="53" spans="1:23" ht="12" customHeight="1">
      <c r="A53" s="273" t="s">
        <v>16</v>
      </c>
      <c r="B53" s="27" t="s">
        <v>7</v>
      </c>
      <c r="C53" s="124">
        <f t="shared" si="3"/>
        <v>6.048387096774194</v>
      </c>
      <c r="D53" s="82" t="str">
        <f t="shared" si="3"/>
        <v>※</v>
      </c>
      <c r="E53" s="82" t="str">
        <f t="shared" si="3"/>
        <v>※</v>
      </c>
      <c r="F53" s="124">
        <f t="shared" si="3"/>
        <v>10</v>
      </c>
      <c r="G53" s="124">
        <f t="shared" si="3"/>
        <v>-20</v>
      </c>
      <c r="H53" s="82" t="str">
        <f t="shared" si="3"/>
        <v>※</v>
      </c>
      <c r="I53" s="82" t="str">
        <f t="shared" si="3"/>
        <v>※</v>
      </c>
      <c r="J53" s="82" t="str">
        <f t="shared" si="3"/>
        <v>※</v>
      </c>
      <c r="K53" s="124">
        <f t="shared" si="3"/>
        <v>15.09433962264151</v>
      </c>
      <c r="L53" s="82" t="str">
        <f t="shared" si="3"/>
        <v>※</v>
      </c>
      <c r="M53" s="82" t="str">
        <f t="shared" si="3"/>
        <v>※</v>
      </c>
      <c r="N53" s="124">
        <f t="shared" si="3"/>
        <v>7.142857142857142</v>
      </c>
      <c r="O53" s="124">
        <f t="shared" si="3"/>
        <v>-1.9607843137254901</v>
      </c>
      <c r="P53" s="124">
        <f t="shared" si="3"/>
        <v>0</v>
      </c>
      <c r="Q53" s="82" t="str">
        <f t="shared" si="3"/>
        <v>※</v>
      </c>
      <c r="R53" s="124">
        <f t="shared" si="3"/>
        <v>19.047619047619047</v>
      </c>
      <c r="S53" s="124">
        <f t="shared" si="3"/>
        <v>0</v>
      </c>
      <c r="T53" s="1"/>
      <c r="U53" s="1"/>
      <c r="V53" s="1"/>
      <c r="W53" s="1"/>
    </row>
    <row r="54" spans="1:23" ht="12" customHeight="1">
      <c r="A54" s="273" t="s">
        <v>17</v>
      </c>
      <c r="B54" s="27" t="s">
        <v>8</v>
      </c>
      <c r="C54" s="124">
        <f t="shared" si="3"/>
        <v>5.179282868525896</v>
      </c>
      <c r="D54" s="82" t="str">
        <f t="shared" si="3"/>
        <v>※</v>
      </c>
      <c r="E54" s="82" t="str">
        <f t="shared" si="3"/>
        <v>※</v>
      </c>
      <c r="F54" s="82" t="str">
        <f t="shared" si="3"/>
        <v>※</v>
      </c>
      <c r="G54" s="124">
        <f t="shared" si="3"/>
        <v>40</v>
      </c>
      <c r="H54" s="82" t="str">
        <f t="shared" si="3"/>
        <v>※</v>
      </c>
      <c r="I54" s="82" t="str">
        <f t="shared" si="3"/>
        <v>※</v>
      </c>
      <c r="J54" s="82" t="str">
        <f t="shared" si="3"/>
        <v>※</v>
      </c>
      <c r="K54" s="124">
        <f t="shared" si="3"/>
        <v>1.7241379310344827</v>
      </c>
      <c r="L54" s="82" t="str">
        <f t="shared" si="3"/>
        <v>※</v>
      </c>
      <c r="M54" s="82" t="str">
        <f t="shared" si="3"/>
        <v>※</v>
      </c>
      <c r="N54" s="124">
        <f t="shared" si="3"/>
        <v>24</v>
      </c>
      <c r="O54" s="124">
        <f t="shared" si="3"/>
        <v>5.88235294117647</v>
      </c>
      <c r="P54" s="124">
        <f t="shared" si="3"/>
        <v>-13.043478260869565</v>
      </c>
      <c r="Q54" s="82" t="str">
        <f t="shared" si="3"/>
        <v>※</v>
      </c>
      <c r="R54" s="124">
        <f t="shared" si="3"/>
        <v>2.1739130434782608</v>
      </c>
      <c r="S54" s="82" t="str">
        <f t="shared" si="3"/>
        <v>※</v>
      </c>
      <c r="T54" s="1"/>
      <c r="U54" s="1"/>
      <c r="V54" s="1"/>
      <c r="W54" s="1"/>
    </row>
    <row r="55" spans="1:23" ht="12" customHeight="1">
      <c r="A55" s="273" t="s">
        <v>18</v>
      </c>
      <c r="B55" s="27" t="s">
        <v>9</v>
      </c>
      <c r="C55" s="124">
        <f t="shared" si="3"/>
        <v>-1.937984496124031</v>
      </c>
      <c r="D55" s="82" t="str">
        <f t="shared" si="3"/>
        <v>※</v>
      </c>
      <c r="E55" s="82" t="str">
        <f t="shared" si="3"/>
        <v>※</v>
      </c>
      <c r="F55" s="82" t="str">
        <f t="shared" si="3"/>
        <v>※</v>
      </c>
      <c r="G55" s="124">
        <f t="shared" si="3"/>
        <v>15.384615384615385</v>
      </c>
      <c r="H55" s="82" t="str">
        <f t="shared" si="3"/>
        <v>※</v>
      </c>
      <c r="I55" s="82" t="str">
        <f t="shared" si="3"/>
        <v>※</v>
      </c>
      <c r="J55" s="82" t="str">
        <f t="shared" si="3"/>
        <v>※</v>
      </c>
      <c r="K55" s="124">
        <f t="shared" si="3"/>
        <v>14.285714285714285</v>
      </c>
      <c r="L55" s="82">
        <f t="shared" si="3"/>
        <v>-30</v>
      </c>
      <c r="M55" s="82" t="str">
        <f t="shared" si="3"/>
        <v>※</v>
      </c>
      <c r="N55" s="124">
        <f t="shared" si="3"/>
        <v>-3.3333333333333335</v>
      </c>
      <c r="O55" s="124">
        <f t="shared" si="3"/>
        <v>-2</v>
      </c>
      <c r="P55" s="124">
        <f t="shared" si="3"/>
        <v>-9.090909090909092</v>
      </c>
      <c r="Q55" s="82" t="str">
        <f t="shared" si="3"/>
        <v>※</v>
      </c>
      <c r="R55" s="124">
        <f t="shared" si="3"/>
        <v>-6.666666666666667</v>
      </c>
      <c r="S55" s="82" t="str">
        <f t="shared" si="3"/>
        <v>※</v>
      </c>
      <c r="T55" s="1"/>
      <c r="U55" s="1"/>
      <c r="V55" s="1"/>
      <c r="W55" s="1"/>
    </row>
    <row r="56" spans="1:23" ht="12" customHeight="1">
      <c r="A56" s="273" t="s">
        <v>12</v>
      </c>
      <c r="B56" s="27" t="s">
        <v>10</v>
      </c>
      <c r="C56" s="124">
        <f t="shared" si="3"/>
        <v>-1.5873015873015872</v>
      </c>
      <c r="D56" s="82" t="str">
        <f t="shared" si="3"/>
        <v>※</v>
      </c>
      <c r="E56" s="82" t="str">
        <f t="shared" si="3"/>
        <v>※</v>
      </c>
      <c r="F56" s="82" t="str">
        <f t="shared" si="3"/>
        <v>※</v>
      </c>
      <c r="G56" s="124">
        <f t="shared" si="3"/>
        <v>0</v>
      </c>
      <c r="H56" s="82" t="str">
        <f t="shared" si="3"/>
        <v>※</v>
      </c>
      <c r="I56" s="82" t="str">
        <f t="shared" si="3"/>
        <v>※</v>
      </c>
      <c r="J56" s="82" t="str">
        <f t="shared" si="3"/>
        <v>※</v>
      </c>
      <c r="K56" s="124">
        <f t="shared" si="3"/>
        <v>13.461538461538462</v>
      </c>
      <c r="L56" s="82" t="str">
        <f t="shared" si="3"/>
        <v>※</v>
      </c>
      <c r="M56" s="82" t="str">
        <f t="shared" si="3"/>
        <v>※</v>
      </c>
      <c r="N56" s="124">
        <f t="shared" si="3"/>
        <v>-6.451612903225806</v>
      </c>
      <c r="O56" s="124">
        <f t="shared" si="3"/>
        <v>-2.0408163265306123</v>
      </c>
      <c r="P56" s="124">
        <f t="shared" si="3"/>
        <v>-17.391304347826086</v>
      </c>
      <c r="Q56" s="82" t="str">
        <f t="shared" si="3"/>
        <v>※</v>
      </c>
      <c r="R56" s="124">
        <f t="shared" si="3"/>
        <v>-2.5</v>
      </c>
      <c r="S56" s="82" t="str">
        <f t="shared" si="3"/>
        <v>※</v>
      </c>
      <c r="T56" s="1"/>
      <c r="U56" s="1"/>
      <c r="V56" s="1"/>
      <c r="W56" s="1"/>
    </row>
    <row r="57" spans="1:23" ht="12" customHeight="1">
      <c r="A57" s="273"/>
      <c r="B57" s="27" t="s">
        <v>11</v>
      </c>
      <c r="C57" s="124">
        <f t="shared" si="3"/>
        <v>1.968503937007874</v>
      </c>
      <c r="D57" s="82" t="str">
        <f t="shared" si="3"/>
        <v>※</v>
      </c>
      <c r="E57" s="82" t="str">
        <f t="shared" si="3"/>
        <v>※</v>
      </c>
      <c r="F57" s="82" t="str">
        <f t="shared" si="3"/>
        <v>※</v>
      </c>
      <c r="G57" s="124">
        <f t="shared" si="3"/>
        <v>0</v>
      </c>
      <c r="H57" s="82" t="str">
        <f t="shared" si="3"/>
        <v>※</v>
      </c>
      <c r="I57" s="82" t="str">
        <f t="shared" si="3"/>
        <v>※</v>
      </c>
      <c r="J57" s="82" t="str">
        <f t="shared" si="3"/>
        <v>※</v>
      </c>
      <c r="K57" s="124">
        <f t="shared" si="3"/>
        <v>-3.4482758620689653</v>
      </c>
      <c r="L57" s="82" t="str">
        <f t="shared" si="3"/>
        <v>※</v>
      </c>
      <c r="M57" s="82" t="str">
        <f t="shared" si="3"/>
        <v>※</v>
      </c>
      <c r="N57" s="124">
        <f t="shared" si="3"/>
        <v>14.285714285714285</v>
      </c>
      <c r="O57" s="124">
        <f t="shared" si="3"/>
        <v>10</v>
      </c>
      <c r="P57" s="124">
        <f t="shared" si="3"/>
        <v>-19.047619047619047</v>
      </c>
      <c r="Q57" s="82" t="str">
        <f t="shared" si="3"/>
        <v>※</v>
      </c>
      <c r="R57" s="124">
        <f t="shared" si="3"/>
        <v>-2.1739130434782608</v>
      </c>
      <c r="S57" s="82" t="str">
        <f t="shared" si="3"/>
        <v>※</v>
      </c>
      <c r="T57" s="1"/>
      <c r="U57" s="1"/>
      <c r="V57" s="1"/>
      <c r="W57" s="1"/>
    </row>
    <row r="58" spans="1:23" ht="12" customHeight="1">
      <c r="A58" s="274"/>
      <c r="B58" s="30" t="s">
        <v>144</v>
      </c>
      <c r="C58" s="125">
        <f t="shared" si="3"/>
        <v>0.7722007722007722</v>
      </c>
      <c r="D58" s="149" t="str">
        <f t="shared" si="3"/>
        <v>※</v>
      </c>
      <c r="E58" s="149" t="str">
        <f t="shared" si="3"/>
        <v>※</v>
      </c>
      <c r="F58" s="149" t="str">
        <f t="shared" si="3"/>
        <v>※</v>
      </c>
      <c r="G58" s="125">
        <f t="shared" si="3"/>
        <v>23.076923076923077</v>
      </c>
      <c r="H58" s="149" t="str">
        <f t="shared" si="3"/>
        <v>※</v>
      </c>
      <c r="I58" s="149" t="str">
        <f t="shared" si="3"/>
        <v>※</v>
      </c>
      <c r="J58" s="149" t="str">
        <f t="shared" si="3"/>
        <v>※</v>
      </c>
      <c r="K58" s="125">
        <f t="shared" si="3"/>
        <v>-3.3333333333333335</v>
      </c>
      <c r="L58" s="149" t="str">
        <f t="shared" si="3"/>
        <v>※</v>
      </c>
      <c r="M58" s="149" t="str">
        <f t="shared" si="3"/>
        <v>※</v>
      </c>
      <c r="N58" s="125">
        <f t="shared" si="3"/>
        <v>0</v>
      </c>
      <c r="O58" s="125">
        <f t="shared" si="3"/>
        <v>12.244897959183673</v>
      </c>
      <c r="P58" s="125">
        <f t="shared" si="3"/>
        <v>-30</v>
      </c>
      <c r="Q58" s="149" t="str">
        <f t="shared" si="3"/>
        <v>※</v>
      </c>
      <c r="R58" s="125">
        <f t="shared" si="3"/>
        <v>0</v>
      </c>
      <c r="S58" s="125" t="str">
        <f t="shared" si="3"/>
        <v>※</v>
      </c>
      <c r="T58" s="1"/>
      <c r="U58" s="1"/>
      <c r="V58" s="1"/>
      <c r="W58" s="1"/>
    </row>
    <row r="59" spans="1:23" ht="12">
      <c r="A59" s="26"/>
      <c r="B59" s="11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"/>
      <c r="U59" s="1"/>
      <c r="V59" s="1"/>
      <c r="W59" s="1"/>
    </row>
    <row r="60" spans="1:23" ht="12">
      <c r="A60" s="26"/>
      <c r="B60" s="1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"/>
      <c r="U60" s="1"/>
      <c r="V60" s="1"/>
      <c r="W60" s="1"/>
    </row>
    <row r="61" spans="1:23" ht="12">
      <c r="A61" s="26"/>
      <c r="B61" s="11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"/>
      <c r="U61" s="1"/>
      <c r="V61" s="1"/>
      <c r="W61" s="1"/>
    </row>
    <row r="62" spans="1:23" ht="12">
      <c r="A62" s="26"/>
      <c r="B62" s="11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"/>
      <c r="U62" s="1"/>
      <c r="V62" s="1"/>
      <c r="W62" s="1"/>
    </row>
    <row r="63" spans="1:23" ht="12">
      <c r="A63" s="26"/>
      <c r="B63" s="20"/>
      <c r="C63" s="21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1"/>
      <c r="S63" s="21"/>
      <c r="T63" s="1"/>
      <c r="U63" s="1"/>
      <c r="V63" s="1"/>
      <c r="W63" s="1"/>
    </row>
    <row r="64" spans="1:23" ht="12">
      <c r="A64" s="23"/>
      <c r="B64" s="1"/>
      <c r="C64" s="2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">
      <c r="A65" s="23"/>
      <c r="B65" s="1"/>
      <c r="C65" s="2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">
      <c r="A66" s="23"/>
      <c r="B66" s="1"/>
      <c r="C66" s="2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">
      <c r="A67" s="23"/>
      <c r="B67" s="1"/>
      <c r="C67" s="2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">
      <c r="A68" s="2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">
      <c r="A69" s="2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">
      <c r="A70" s="2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">
      <c r="A71" s="2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">
      <c r="A72" s="2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">
      <c r="A73" s="2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">
      <c r="A74" s="23"/>
      <c r="B74" s="1"/>
      <c r="C74" s="2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">
      <c r="A75" s="2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">
      <c r="A76" s="2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">
      <c r="A77" s="2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">
      <c r="A78" s="2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">
      <c r="A79" s="2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">
      <c r="A80" s="2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">
      <c r="A81" s="23"/>
      <c r="B81" s="1"/>
      <c r="C81" s="2"/>
      <c r="D81" s="2"/>
      <c r="E81" s="2"/>
      <c r="F81" s="2"/>
      <c r="G81" s="1"/>
      <c r="H81" s="2"/>
      <c r="I81" s="1"/>
      <c r="J81" s="1"/>
      <c r="K81" s="1"/>
      <c r="L81" s="1"/>
      <c r="M81" s="2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">
      <c r="A82" s="23"/>
      <c r="B82" s="1"/>
      <c r="C82" s="22"/>
      <c r="D82" s="2"/>
      <c r="E82" s="2"/>
      <c r="F82" s="2"/>
      <c r="G82" s="1"/>
      <c r="H82" s="2"/>
      <c r="I82" s="1"/>
      <c r="J82" s="10"/>
      <c r="K82" s="10"/>
      <c r="L82" s="10"/>
      <c r="M82" s="2"/>
      <c r="N82" s="1"/>
      <c r="O82" s="10"/>
      <c r="P82" s="10"/>
      <c r="Q82" s="10"/>
      <c r="R82" s="1"/>
      <c r="S82" s="1"/>
      <c r="T82" s="1"/>
      <c r="U82" s="1"/>
      <c r="V82" s="1"/>
      <c r="W82" s="1"/>
    </row>
    <row r="83" spans="1:23" ht="12">
      <c r="A83" s="23"/>
      <c r="B83" s="1"/>
      <c r="C83" s="1"/>
      <c r="D83" s="1"/>
      <c r="E83" s="1"/>
      <c r="F83" s="1"/>
      <c r="G83" s="1"/>
      <c r="H83" s="1"/>
      <c r="I83" s="1"/>
      <c r="J83" s="10"/>
      <c r="K83" s="10"/>
      <c r="L83" s="10"/>
      <c r="M83" s="1"/>
      <c r="N83" s="1"/>
      <c r="O83" s="10"/>
      <c r="P83" s="10"/>
      <c r="Q83" s="10"/>
      <c r="R83" s="1"/>
      <c r="S83" s="1"/>
      <c r="T83" s="1"/>
      <c r="U83" s="1"/>
      <c r="V83" s="1"/>
      <c r="W83" s="1"/>
    </row>
    <row r="84" spans="1:23" ht="12">
      <c r="A84" s="23"/>
      <c r="B84" s="1"/>
      <c r="C84" s="1"/>
      <c r="D84" s="1"/>
      <c r="E84" s="1"/>
      <c r="F84" s="1"/>
      <c r="G84" s="1"/>
      <c r="H84" s="1"/>
      <c r="I84" s="1"/>
      <c r="J84" s="10"/>
      <c r="K84" s="10"/>
      <c r="L84" s="10"/>
      <c r="M84" s="1"/>
      <c r="N84" s="1"/>
      <c r="O84" s="10"/>
      <c r="P84" s="10"/>
      <c r="Q84" s="10"/>
      <c r="R84" s="1"/>
      <c r="S84" s="1"/>
      <c r="T84" s="1"/>
      <c r="U84" s="1"/>
      <c r="V84" s="1"/>
      <c r="W84" s="1"/>
    </row>
  </sheetData>
  <mergeCells count="6">
    <mergeCell ref="A1:S1"/>
    <mergeCell ref="A47:A58"/>
    <mergeCell ref="A7:A30"/>
    <mergeCell ref="A34:A45"/>
    <mergeCell ref="C4:S4"/>
    <mergeCell ref="C5:C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沖縄県庁</cp:lastModifiedBy>
  <cp:lastPrinted>2008-04-22T04:32:00Z</cp:lastPrinted>
  <dcterms:created xsi:type="dcterms:W3CDTF">2005-09-30T00:49:24Z</dcterms:created>
  <dcterms:modified xsi:type="dcterms:W3CDTF">2009-01-29T04:47:16Z</dcterms:modified>
  <cp:category/>
  <cp:version/>
  <cp:contentType/>
  <cp:contentStatus/>
</cp:coreProperties>
</file>