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embeddings/oleObject1.bin" ContentType="application/vnd.openxmlformats-officedocument.oleObject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15" yWindow="375" windowWidth="10800" windowHeight="5940" tabRatio="965" activeTab="2"/>
  </bookViews>
  <sheets>
    <sheet name="表紙" sheetId="29" r:id="rId1"/>
    <sheet name="目次" sheetId="32" r:id="rId2"/>
    <sheet name="概況 (P1)" sheetId="2" r:id="rId3"/>
    <sheet name="表1 (P2)" sheetId="3" r:id="rId4"/>
    <sheet name="図2 (P3)" sheetId="5" r:id="rId5"/>
    <sheet name="表2 (P4～P5)" sheetId="7" r:id="rId6"/>
    <sheet name="図3 (P6)" sheetId="8" r:id="rId7"/>
    <sheet name="図4・5 (P7)" sheetId="10" r:id="rId8"/>
    <sheet name="図6 (P8)" sheetId="13" r:id="rId9"/>
    <sheet name="図7 (P9)" sheetId="16" r:id="rId10"/>
    <sheet name="表3 (P10～P14)" sheetId="15" r:id="rId11"/>
    <sheet name="表4 (P15)" sheetId="18" r:id="rId12"/>
    <sheet name="表5 (P16)" sheetId="19" r:id="rId13"/>
    <sheet name="表6 (P17) " sheetId="53" r:id="rId14"/>
    <sheet name="概要（Ｐ18）" sheetId="44" r:id="rId15"/>
    <sheet name="図1データ" sheetId="4" state="hidden" r:id="rId16"/>
    <sheet name="図2データ" sheetId="6" state="hidden" r:id="rId17"/>
    <sheet name="図3データ" sheetId="9" state="hidden" r:id="rId18"/>
    <sheet name="図4データ" sheetId="11" state="hidden" r:id="rId19"/>
    <sheet name="図5データ" sheetId="12" state="hidden" r:id="rId20"/>
    <sheet name="図6データ" sheetId="14" state="hidden" r:id="rId21"/>
    <sheet name="図7データ" sheetId="17" state="hidden" r:id="rId22"/>
  </sheets>
  <externalReferences>
    <externalReference r:id="rId23"/>
  </externalReferences>
  <definedNames>
    <definedName name="_xlnm._FilterDatabase" localSheetId="16" hidden="1">図2データ!$A$3:$E$13</definedName>
    <definedName name="_xlnm._FilterDatabase" localSheetId="19" hidden="1">図5データ!$A$3:$E$13</definedName>
    <definedName name="_xlnm._FilterDatabase" localSheetId="10" hidden="1">'表3 (P10～P14)'!$A$3:$N$7</definedName>
    <definedName name="_Sort" hidden="1">#REF!</definedName>
    <definedName name="AAA">#REF!</definedName>
    <definedName name="cnpstbdkdkdkdkrtmtbtbtb3tbdkdkr">#REF!</definedName>
    <definedName name="_xlnm.Print_Area" localSheetId="17">図3データ!$A$1:$F$29</definedName>
    <definedName name="_xlnm.Print_Area" localSheetId="8">'図6 (P8)'!$A$1:$T$40</definedName>
    <definedName name="_xlnm.Print_Area" localSheetId="9">'図7 (P9)'!$A$1:$N$48</definedName>
    <definedName name="_xlnm.Print_Area" localSheetId="3">'表1 (P2)'!$A:$I</definedName>
    <definedName name="_xlnm.Print_Area" localSheetId="5">'表2 (P4～P5)'!$A:$H</definedName>
    <definedName name="_xlnm.Print_Area" localSheetId="10">'表3 (P10～P14)'!$A$1:$N$305</definedName>
    <definedName name="_xlnm.Print_Area" localSheetId="11">'表4 (P15)'!$A$1:$U$50</definedName>
    <definedName name="_xlnm.Print_Area" localSheetId="12">'表5 (P16)'!$A$1:$R$50</definedName>
    <definedName name="_xlnm.Print_Area" localSheetId="13">'表6 (P17) '!$A$1:$R$51</definedName>
    <definedName name="_xlnm.Print_Area" localSheetId="0">表紙!$A$1:$F$26</definedName>
    <definedName name="_xlnm.Print_Titles" localSheetId="5">'表2 (P4～P5)'!$1:$5</definedName>
    <definedName name="_xlnm.Print_Titles" localSheetId="10">'表3 (P10～P14)'!$1:$6</definedName>
    <definedName name="テスト">#REF!</definedName>
    <definedName name="印．１０大費目">#REF!</definedName>
    <definedName name="印．家具">#REF!</definedName>
    <definedName name="印．教育">#REF!</definedName>
    <definedName name="印．教養娯楽">#REF!</definedName>
    <definedName name="印．交通通信">#REF!</definedName>
    <definedName name="印．光熱水道">#REF!</definedName>
    <definedName name="印．住居">#REF!</definedName>
    <definedName name="印．諸雑費">#REF!</definedName>
    <definedName name="印．食料">#REF!</definedName>
    <definedName name="印．被服">#REF!</definedName>
    <definedName name="印．表">#REF!</definedName>
    <definedName name="印．保健">#REF!</definedName>
    <definedName name="印刷">#REF!</definedName>
    <definedName name="印刷_全表">#REF!</definedName>
    <definedName name="印刷_全表２">#REF!</definedName>
    <definedName name="印刷_表_１">#REF!</definedName>
    <definedName name="印刷_表_１０">#REF!</definedName>
    <definedName name="印刷_表_３">#REF!</definedName>
    <definedName name="印刷_表_４">#REF!</definedName>
    <definedName name="印刷_表_５">#REF!</definedName>
    <definedName name="印刷_表_６">#REF!</definedName>
    <definedName name="印刷_表_８">#REF!</definedName>
    <definedName name="印刷_表_９">#REF!</definedName>
    <definedName name="印刷Ａ４">#REF!</definedName>
    <definedName name="沖縄県">#REF!</definedName>
    <definedName name="家具">#REF!</definedName>
    <definedName name="寄与度_値上がり順">#REF!</definedName>
    <definedName name="寄与度０">#REF!</definedName>
    <definedName name="教育">#REF!</definedName>
    <definedName name="教養">#REF!</definedName>
    <definedName name="計算_全表">#REF!</definedName>
    <definedName name="原寄与度">#REF!</definedName>
    <definedName name="交通">#REF!</definedName>
    <definedName name="光熱">#REF!</definedName>
    <definedName name="差">#REF!</definedName>
    <definedName name="住居">#REF!</definedName>
    <definedName name="諸雑費">#REF!</definedName>
    <definedName name="食料">#REF!</definedName>
    <definedName name="新崎">#REF!</definedName>
    <definedName name="整理">#REF!</definedName>
    <definedName name="整理_全表">#REF!</definedName>
    <definedName name="前年総合">#REF!</definedName>
    <definedName name="前年総合上昇率">#REF!</definedName>
    <definedName name="総合">#REF!</definedName>
    <definedName name="登録">[1]条件指定!$B$39</definedName>
    <definedName name="被服">#REF!</definedName>
    <definedName name="保健">#REF!</definedName>
  </definedNames>
  <calcPr calcId="145621"/>
</workbook>
</file>

<file path=xl/calcChain.xml><?xml version="1.0" encoding="utf-8"?>
<calcChain xmlns="http://schemas.openxmlformats.org/spreadsheetml/2006/main">
  <c r="B14" i="14" l="1"/>
  <c r="B12" i="12"/>
  <c r="B9" i="12"/>
  <c r="Y9" i="1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C3" i="12"/>
  <c r="C9" i="12"/>
  <c r="C4" i="6"/>
  <c r="C5" i="6"/>
  <c r="C6" i="6"/>
  <c r="C7" i="6"/>
  <c r="C8" i="6"/>
  <c r="C9" i="6"/>
  <c r="C10" i="6"/>
  <c r="C11" i="6"/>
  <c r="C12" i="6"/>
  <c r="E17" i="17"/>
  <c r="C12" i="12"/>
  <c r="C10" i="12"/>
  <c r="C6" i="12"/>
  <c r="C11" i="12"/>
  <c r="C7" i="12"/>
  <c r="C4" i="12"/>
  <c r="B6" i="12"/>
  <c r="C8" i="12"/>
  <c r="D17" i="17"/>
  <c r="B5" i="12"/>
  <c r="C3" i="11"/>
  <c r="B6" i="11"/>
  <c r="B5" i="6"/>
  <c r="B11" i="11"/>
  <c r="B11" i="6"/>
  <c r="B7" i="12"/>
  <c r="B4" i="12"/>
  <c r="C6" i="11"/>
  <c r="C7" i="11"/>
  <c r="B8" i="12"/>
  <c r="B10" i="12"/>
  <c r="B11" i="12"/>
  <c r="C10" i="11"/>
  <c r="C12" i="11"/>
  <c r="C5" i="12"/>
  <c r="C3" i="6"/>
  <c r="B8" i="11"/>
  <c r="B10" i="6"/>
  <c r="C5" i="11"/>
  <c r="B10" i="11"/>
  <c r="B3" i="11"/>
  <c r="B4" i="11"/>
  <c r="B4" i="6"/>
  <c r="B5" i="11"/>
  <c r="C9" i="11"/>
  <c r="C8" i="11"/>
  <c r="C13" i="11"/>
  <c r="C4" i="11"/>
  <c r="Y10" i="14"/>
  <c r="C29" i="9"/>
  <c r="B17" i="4"/>
  <c r="B13" i="11"/>
  <c r="B13" i="6"/>
  <c r="Y5" i="14"/>
  <c r="I33" i="2"/>
  <c r="F33" i="2"/>
  <c r="I35" i="2"/>
  <c r="E17" i="4"/>
  <c r="D29" i="9"/>
  <c r="B3" i="12"/>
  <c r="F35" i="2"/>
  <c r="B7" i="6"/>
  <c r="B7" i="11"/>
  <c r="B12" i="6"/>
  <c r="B12" i="11"/>
  <c r="I7" i="2"/>
  <c r="F7" i="2"/>
  <c r="C11" i="11"/>
  <c r="B3" i="6"/>
  <c r="B9" i="6"/>
  <c r="B9" i="11"/>
  <c r="B8" i="6"/>
  <c r="E29" i="9"/>
  <c r="B6" i="6"/>
  <c r="F29" i="9"/>
  <c r="C13" i="12"/>
  <c r="C17" i="4"/>
  <c r="B13" i="12"/>
  <c r="I31" i="2"/>
  <c r="F31" i="2"/>
  <c r="A28" i="3"/>
  <c r="A29" i="3"/>
  <c r="A30" i="3"/>
  <c r="C17" i="17"/>
  <c r="C13" i="6"/>
  <c r="D17" i="4"/>
  <c r="B17" i="17"/>
  <c r="I17" i="4"/>
  <c r="H17" i="4"/>
  <c r="Y15" i="14"/>
  <c r="A25" i="3"/>
  <c r="A26" i="3"/>
  <c r="A24" i="3"/>
</calcChain>
</file>

<file path=xl/comments1.xml><?xml version="1.0" encoding="utf-8"?>
<comments xmlns="http://schemas.openxmlformats.org/spreadsheetml/2006/main">
  <authors>
    <author>沖縄県庁</author>
  </authors>
  <commentList>
    <comment ref="B24" authorId="0">
      <text>
        <r>
          <rPr>
            <b/>
            <sz val="10"/>
            <color indexed="81"/>
            <rFont val="ＭＳ ゴシック"/>
            <family val="3"/>
            <charset val="128"/>
          </rPr>
          <t>「収入総額」から変更。
※コード番号は 010-054 でそのまま。</t>
        </r>
      </text>
    </comment>
    <comment ref="C57" authorId="0">
      <text>
        <r>
          <rPr>
            <b/>
            <sz val="10"/>
            <color indexed="81"/>
            <rFont val="ＭＳ ゴシック"/>
            <family val="3"/>
            <charset val="128"/>
          </rPr>
          <t>「実収入以外の収入」から変更。
※コード番号は 040-049､051-054 でそのまま。</t>
        </r>
      </text>
    </comment>
    <comment ref="B74" authorId="0">
      <text>
        <r>
          <rPr>
            <b/>
            <sz val="10"/>
            <color indexed="81"/>
            <rFont val="ＭＳ ゴシック"/>
            <family val="3"/>
            <charset val="128"/>
          </rPr>
          <t>「支出総額」から変更。
※コード番号は 102-981､070-094 でそのまま。</t>
        </r>
      </text>
    </comment>
    <comment ref="C255" authorId="0">
      <text>
        <r>
          <rPr>
            <b/>
            <sz val="10"/>
            <color indexed="81"/>
            <rFont val="ＭＳ ゴシック"/>
            <family val="3"/>
            <charset val="128"/>
          </rPr>
          <t>「実支出以外の支出」から変更。
※コード番号は 080-089､091-094 でそのまま。</t>
        </r>
      </text>
    </comment>
  </commentList>
</comments>
</file>

<file path=xl/sharedStrings.xml><?xml version="1.0" encoding="utf-8"?>
<sst xmlns="http://schemas.openxmlformats.org/spreadsheetml/2006/main" count="1154" uniqueCount="681">
  <si>
    <t>1世帯あたり1か月間の収入と支出･･･････････････････････</t>
    <phoneticPr fontId="2"/>
  </si>
  <si>
    <t>10～14</t>
    <phoneticPr fontId="2"/>
  </si>
  <si>
    <t>沖縄県主要家計指標</t>
    <phoneticPr fontId="2"/>
  </si>
  <si>
    <t>（実数）･････････････････････････････････････････････</t>
    <phoneticPr fontId="2"/>
  </si>
  <si>
    <t>家計調査の概要･･･････････････････････････････････････</t>
    <phoneticPr fontId="2"/>
  </si>
  <si>
    <t>（全国と沖縄・二人以上の世帯）</t>
    <phoneticPr fontId="2"/>
  </si>
  <si>
    <t>10大費目の内訳･･･････････････････････････････････････</t>
    <phoneticPr fontId="2"/>
  </si>
  <si>
    <t>沖縄　家計指標･･･････････････････････････････････････</t>
    <phoneticPr fontId="2"/>
  </si>
  <si>
    <t>（二人以上の世帯・二人以上の世帯のうち勤労者世帯）</t>
    <phoneticPr fontId="2"/>
  </si>
  <si>
    <t>（沖縄－二人以上の世帯・二人以上の世帯のうち勤労者世帯）</t>
    <phoneticPr fontId="2"/>
  </si>
  <si>
    <t>（沖縄・二人以上の世帯）</t>
    <phoneticPr fontId="2"/>
  </si>
  <si>
    <t>（沖縄・二人以上の世帯のうち勤労者世帯）</t>
    <phoneticPr fontId="2"/>
  </si>
  <si>
    <t>沖縄 二人以上</t>
    <phoneticPr fontId="2"/>
  </si>
  <si>
    <t>全国 二人以上</t>
    <phoneticPr fontId="2"/>
  </si>
  <si>
    <t>実質 二人以上</t>
    <rPh sb="3" eb="5">
      <t>フタリ</t>
    </rPh>
    <rPh sb="5" eb="7">
      <t>イジョウ</t>
    </rPh>
    <phoneticPr fontId="2"/>
  </si>
  <si>
    <t>名目 二人以上</t>
    <phoneticPr fontId="2"/>
  </si>
  <si>
    <t>＜二人以上の世帯のうち勤労者世帯＞</t>
    <phoneticPr fontId="2"/>
  </si>
  <si>
    <t>項目</t>
    <phoneticPr fontId="2"/>
  </si>
  <si>
    <t>二人以上の世帯</t>
    <rPh sb="0" eb="2">
      <t>フタリ</t>
    </rPh>
    <rPh sb="2" eb="4">
      <t>イジョウ</t>
    </rPh>
    <rPh sb="5" eb="7">
      <t>セタイ</t>
    </rPh>
    <phoneticPr fontId="3"/>
  </si>
  <si>
    <t>全国 二人以上</t>
    <rPh sb="3" eb="5">
      <t>フタリ</t>
    </rPh>
    <rPh sb="5" eb="7">
      <t>イジョウ</t>
    </rPh>
    <phoneticPr fontId="2"/>
  </si>
  <si>
    <t>沖縄 二人以上</t>
    <phoneticPr fontId="2"/>
  </si>
  <si>
    <t>二　　　　人　　　　以　　　　上　　　　の　　　　世　　　　帯</t>
    <rPh sb="0" eb="1">
      <t>ニ</t>
    </rPh>
    <rPh sb="5" eb="6">
      <t>ジン</t>
    </rPh>
    <rPh sb="10" eb="11">
      <t>イ</t>
    </rPh>
    <rPh sb="15" eb="16">
      <t>ジョウ</t>
    </rPh>
    <rPh sb="25" eb="26">
      <t>ヨ</t>
    </rPh>
    <rPh sb="30" eb="31">
      <t>オビ</t>
    </rPh>
    <phoneticPr fontId="2"/>
  </si>
  <si>
    <t>統計情報のアドレス    http：//www.pref.okinawa.jp/toukeika/</t>
    <phoneticPr fontId="2"/>
  </si>
  <si>
    <t>二人以上の世帯のうち勤労者世帯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phoneticPr fontId="2"/>
  </si>
  <si>
    <t>消費支出</t>
    <phoneticPr fontId="2"/>
  </si>
  <si>
    <t>二人以上の世帯のうち勤労者世帯</t>
    <phoneticPr fontId="2"/>
  </si>
  <si>
    <t>表2　　沖縄県家計指標（二人以上の世帯・二人以上の世帯のうち勤労者世帯）</t>
    <rPh sb="0" eb="1">
      <t>ヒョウ</t>
    </rPh>
    <phoneticPr fontId="2"/>
  </si>
  <si>
    <t>光熱
水道</t>
    <phoneticPr fontId="2"/>
  </si>
  <si>
    <t>臨時収入</t>
    <phoneticPr fontId="2"/>
  </si>
  <si>
    <t>賞与</t>
    <phoneticPr fontId="2"/>
  </si>
  <si>
    <t>配偶者の収入</t>
    <phoneticPr fontId="2"/>
  </si>
  <si>
    <t>他の世帯員収入</t>
    <phoneticPr fontId="2"/>
  </si>
  <si>
    <t>食料</t>
    <phoneticPr fontId="2"/>
  </si>
  <si>
    <t>住居</t>
    <phoneticPr fontId="2"/>
  </si>
  <si>
    <t>光熱・水道</t>
    <phoneticPr fontId="2"/>
  </si>
  <si>
    <t>家具・家事用品</t>
    <phoneticPr fontId="2"/>
  </si>
  <si>
    <t>保健医療</t>
    <phoneticPr fontId="2"/>
  </si>
  <si>
    <t>交通・通信</t>
    <phoneticPr fontId="2"/>
  </si>
  <si>
    <t>教育</t>
    <phoneticPr fontId="2"/>
  </si>
  <si>
    <t>教養娯楽</t>
    <phoneticPr fontId="2"/>
  </si>
  <si>
    <t>その他の消費支出</t>
    <phoneticPr fontId="2"/>
  </si>
  <si>
    <t xml:space="preserve">  諸雑費</t>
    <phoneticPr fontId="2"/>
  </si>
  <si>
    <t>　</t>
    <phoneticPr fontId="2"/>
  </si>
  <si>
    <t>＊前月分の数式を今月分にコピー、前月分は値のみに変える。</t>
    <rPh sb="1" eb="3">
      <t>ゼンゲツ</t>
    </rPh>
    <rPh sb="3" eb="4">
      <t>ブン</t>
    </rPh>
    <rPh sb="5" eb="7">
      <t>スウシキ</t>
    </rPh>
    <rPh sb="8" eb="10">
      <t>コンゲツ</t>
    </rPh>
    <rPh sb="10" eb="11">
      <t>ブン</t>
    </rPh>
    <rPh sb="16" eb="19">
      <t>ゼンゲツブン</t>
    </rPh>
    <rPh sb="20" eb="21">
      <t>アタイ</t>
    </rPh>
    <rPh sb="24" eb="25">
      <t>カ</t>
    </rPh>
    <phoneticPr fontId="2"/>
  </si>
  <si>
    <t>調理食品</t>
    <phoneticPr fontId="2"/>
  </si>
  <si>
    <t>他の世帯員収入</t>
    <rPh sb="0" eb="1">
      <t>ホカ</t>
    </rPh>
    <rPh sb="2" eb="5">
      <t>セタイイン</t>
    </rPh>
    <rPh sb="5" eb="7">
      <t>シュウニュウ</t>
    </rPh>
    <phoneticPr fontId="2"/>
  </si>
  <si>
    <t>家賃地代</t>
    <phoneticPr fontId="2"/>
  </si>
  <si>
    <t>那覇市</t>
    <phoneticPr fontId="2"/>
  </si>
  <si>
    <t xml:space="preserve">   18歳未満人員（人）</t>
    <phoneticPr fontId="2"/>
  </si>
  <si>
    <t xml:space="preserve">   65歳以上人員（人）</t>
    <phoneticPr fontId="2"/>
  </si>
  <si>
    <t>平均貯蓄率（％）</t>
    <rPh sb="2" eb="4">
      <t>チョチク</t>
    </rPh>
    <rPh sb="4" eb="5">
      <t>リツ</t>
    </rPh>
    <phoneticPr fontId="2"/>
  </si>
  <si>
    <t>※「住居」のほか，「自動車等購入」，「贈与金」，「仕送り金」を除いた名目、実質額</t>
  </si>
  <si>
    <t>沖縄 二人以上(※住居等を除く）</t>
    <rPh sb="9" eb="11">
      <t>ジュウキョ</t>
    </rPh>
    <rPh sb="11" eb="12">
      <t>トウ</t>
    </rPh>
    <rPh sb="13" eb="14">
      <t>ノゾ</t>
    </rPh>
    <phoneticPr fontId="2"/>
  </si>
  <si>
    <t>沖縄 勤労者世帯(※住居等を除く）</t>
    <phoneticPr fontId="2"/>
  </si>
  <si>
    <t>名　目</t>
    <rPh sb="0" eb="1">
      <t>ナ</t>
    </rPh>
    <rPh sb="2" eb="3">
      <t>メ</t>
    </rPh>
    <phoneticPr fontId="2"/>
  </si>
  <si>
    <t>実　質</t>
    <rPh sb="0" eb="1">
      <t>ジツ</t>
    </rPh>
    <rPh sb="2" eb="3">
      <t>シツ</t>
    </rPh>
    <phoneticPr fontId="2"/>
  </si>
  <si>
    <t>実質寄与度(%)</t>
    <rPh sb="0" eb="2">
      <t>ジッシツ</t>
    </rPh>
    <rPh sb="2" eb="5">
      <t>キヨド</t>
    </rPh>
    <phoneticPr fontId="2"/>
  </si>
  <si>
    <t xml:space="preserve">   うち無職者人員（人）</t>
    <phoneticPr fontId="2"/>
  </si>
  <si>
    <t>X</t>
    <phoneticPr fontId="2"/>
  </si>
  <si>
    <t xml:space="preserve"> 持家率（％）</t>
    <phoneticPr fontId="2"/>
  </si>
  <si>
    <t xml:space="preserve"> 家賃・地代を支払っている</t>
    <phoneticPr fontId="2"/>
  </si>
  <si>
    <t xml:space="preserve"> 世帯の割合（％）</t>
    <phoneticPr fontId="2"/>
  </si>
  <si>
    <t>受取</t>
    <phoneticPr fontId="2"/>
  </si>
  <si>
    <t xml:space="preserve">  　臨時収入</t>
    <phoneticPr fontId="2"/>
  </si>
  <si>
    <t xml:space="preserve">  　賞与</t>
    <phoneticPr fontId="2"/>
  </si>
  <si>
    <t>実収入以外の受取</t>
    <phoneticPr fontId="2"/>
  </si>
  <si>
    <t>（繰入金を除く）</t>
    <phoneticPr fontId="2"/>
  </si>
  <si>
    <t>預貯金引出</t>
    <phoneticPr fontId="2"/>
  </si>
  <si>
    <t>有価証券売却</t>
    <phoneticPr fontId="2"/>
  </si>
  <si>
    <t>土地家屋借入金</t>
    <phoneticPr fontId="2"/>
  </si>
  <si>
    <t>他の借入金</t>
    <phoneticPr fontId="2"/>
  </si>
  <si>
    <t>分割払購入借入金</t>
    <phoneticPr fontId="2"/>
  </si>
  <si>
    <t>一括払購入借入金</t>
    <phoneticPr fontId="2"/>
  </si>
  <si>
    <t>財産売却</t>
    <phoneticPr fontId="2"/>
  </si>
  <si>
    <t>繰   入   金</t>
    <phoneticPr fontId="2"/>
  </si>
  <si>
    <t>支払</t>
    <phoneticPr fontId="2"/>
  </si>
  <si>
    <t>実支出</t>
    <phoneticPr fontId="2"/>
  </si>
  <si>
    <t>消費支出</t>
    <phoneticPr fontId="2"/>
  </si>
  <si>
    <t>食料</t>
    <phoneticPr fontId="2"/>
  </si>
  <si>
    <t>穀類</t>
    <phoneticPr fontId="2"/>
  </si>
  <si>
    <t>1.1.1</t>
    <phoneticPr fontId="2"/>
  </si>
  <si>
    <t>　米</t>
    <phoneticPr fontId="2"/>
  </si>
  <si>
    <t>1.1.2</t>
    <phoneticPr fontId="2"/>
  </si>
  <si>
    <t>　パン</t>
    <phoneticPr fontId="2"/>
  </si>
  <si>
    <t>1.1.3</t>
    <phoneticPr fontId="2"/>
  </si>
  <si>
    <t>　めん類</t>
    <phoneticPr fontId="2"/>
  </si>
  <si>
    <t>1.1.4</t>
    <phoneticPr fontId="2"/>
  </si>
  <si>
    <t>　他の穀類</t>
    <phoneticPr fontId="2"/>
  </si>
  <si>
    <t>1.2</t>
    <phoneticPr fontId="2"/>
  </si>
  <si>
    <t>魚介類</t>
    <phoneticPr fontId="2"/>
  </si>
  <si>
    <t>1.2.1</t>
    <phoneticPr fontId="2"/>
  </si>
  <si>
    <t>スマートフォン等をお持ちの方はこちら　→</t>
    <rPh sb="7" eb="8">
      <t>トウ</t>
    </rPh>
    <phoneticPr fontId="2"/>
  </si>
  <si>
    <t>　生鮮魚介</t>
    <phoneticPr fontId="2"/>
  </si>
  <si>
    <t>1.2.2</t>
    <phoneticPr fontId="2"/>
  </si>
  <si>
    <t>　塩干魚介</t>
    <phoneticPr fontId="2"/>
  </si>
  <si>
    <t>1.2.3</t>
    <phoneticPr fontId="2"/>
  </si>
  <si>
    <t>　魚肉練製品</t>
    <phoneticPr fontId="2"/>
  </si>
  <si>
    <t>1.2.4</t>
    <phoneticPr fontId="2"/>
  </si>
  <si>
    <t>　他の魚介加工品</t>
    <phoneticPr fontId="2"/>
  </si>
  <si>
    <t>1.3</t>
    <phoneticPr fontId="2"/>
  </si>
  <si>
    <t>肉類</t>
    <phoneticPr fontId="2"/>
  </si>
  <si>
    <t>1.3.1</t>
    <phoneticPr fontId="2"/>
  </si>
  <si>
    <t>　生鮮肉</t>
    <phoneticPr fontId="2"/>
  </si>
  <si>
    <t>1.3.2</t>
    <phoneticPr fontId="2"/>
  </si>
  <si>
    <t>　加工肉</t>
    <phoneticPr fontId="2"/>
  </si>
  <si>
    <t>1.4</t>
    <phoneticPr fontId="2"/>
  </si>
  <si>
    <t>乳卵類</t>
    <phoneticPr fontId="2"/>
  </si>
  <si>
    <t>1.4.1</t>
    <phoneticPr fontId="2"/>
  </si>
  <si>
    <t>　牛乳</t>
    <phoneticPr fontId="2"/>
  </si>
  <si>
    <t>1.4.2</t>
    <phoneticPr fontId="2"/>
  </si>
  <si>
    <t>　乳製品</t>
    <phoneticPr fontId="2"/>
  </si>
  <si>
    <t>1.4.3</t>
    <phoneticPr fontId="2"/>
  </si>
  <si>
    <t>　卵</t>
    <phoneticPr fontId="2"/>
  </si>
  <si>
    <t>1.5</t>
    <phoneticPr fontId="2"/>
  </si>
  <si>
    <t>野菜・海藻</t>
    <phoneticPr fontId="2"/>
  </si>
  <si>
    <t>1.5.1</t>
    <phoneticPr fontId="2"/>
  </si>
  <si>
    <t>　生鮮野菜</t>
    <phoneticPr fontId="2"/>
  </si>
  <si>
    <t>1.5.2</t>
    <phoneticPr fontId="2"/>
  </si>
  <si>
    <t>　乾物・海藻</t>
    <phoneticPr fontId="2"/>
  </si>
  <si>
    <t>1.5.3</t>
    <phoneticPr fontId="2"/>
  </si>
  <si>
    <t>　大豆加工品</t>
    <phoneticPr fontId="2"/>
  </si>
  <si>
    <t>1.5.4</t>
    <phoneticPr fontId="2"/>
  </si>
  <si>
    <t>　他の野菜・海藻加工品</t>
    <phoneticPr fontId="2"/>
  </si>
  <si>
    <t>世帯主収入</t>
    <rPh sb="0" eb="2">
      <t>セタイ</t>
    </rPh>
    <rPh sb="2" eb="3">
      <t>シュ</t>
    </rPh>
    <phoneticPr fontId="2"/>
  </si>
  <si>
    <t>　定期収入</t>
    <phoneticPr fontId="2"/>
  </si>
  <si>
    <t>　臨時収入・賞与</t>
    <phoneticPr fontId="2"/>
  </si>
  <si>
    <t>1.6</t>
    <phoneticPr fontId="2"/>
  </si>
  <si>
    <t>果物</t>
    <phoneticPr fontId="2"/>
  </si>
  <si>
    <t>1.6.1</t>
    <phoneticPr fontId="2"/>
  </si>
  <si>
    <t>　生鮮果物</t>
    <phoneticPr fontId="2"/>
  </si>
  <si>
    <t>1.6.2</t>
    <phoneticPr fontId="2"/>
  </si>
  <si>
    <t>　果物加工品</t>
    <phoneticPr fontId="2"/>
  </si>
  <si>
    <t>1.7</t>
    <phoneticPr fontId="2"/>
  </si>
  <si>
    <t>油脂・調味料</t>
    <phoneticPr fontId="2"/>
  </si>
  <si>
    <t>1.7.1</t>
    <phoneticPr fontId="2"/>
  </si>
  <si>
    <t>　油脂</t>
    <phoneticPr fontId="2"/>
  </si>
  <si>
    <t>1.7.2</t>
    <phoneticPr fontId="2"/>
  </si>
  <si>
    <t>　調味料</t>
    <phoneticPr fontId="2"/>
  </si>
  <si>
    <t>1.8</t>
    <phoneticPr fontId="2"/>
  </si>
  <si>
    <t>菓子類</t>
    <phoneticPr fontId="2"/>
  </si>
  <si>
    <t>1.9</t>
    <phoneticPr fontId="2"/>
  </si>
  <si>
    <t>調理食品</t>
    <phoneticPr fontId="2"/>
  </si>
  <si>
    <t>1.9.1</t>
    <phoneticPr fontId="2"/>
  </si>
  <si>
    <t>　主食的調理食品</t>
    <phoneticPr fontId="2"/>
  </si>
  <si>
    <t>1.9.2</t>
    <phoneticPr fontId="2"/>
  </si>
  <si>
    <t>　他の調理食品</t>
    <phoneticPr fontId="2"/>
  </si>
  <si>
    <t>1.10</t>
    <phoneticPr fontId="2"/>
  </si>
  <si>
    <t>飲料</t>
    <phoneticPr fontId="2"/>
  </si>
  <si>
    <t>1.10.1</t>
    <phoneticPr fontId="2"/>
  </si>
  <si>
    <t>　茶類</t>
    <phoneticPr fontId="2"/>
  </si>
  <si>
    <t>1.10.2</t>
    <phoneticPr fontId="2"/>
  </si>
  <si>
    <t>　コーヒー・ココア</t>
    <phoneticPr fontId="2"/>
  </si>
  <si>
    <t>1.10.3</t>
    <phoneticPr fontId="2"/>
  </si>
  <si>
    <t>　他の飲料</t>
    <phoneticPr fontId="2"/>
  </si>
  <si>
    <t>1.11</t>
    <phoneticPr fontId="2"/>
  </si>
  <si>
    <t>酒類</t>
    <phoneticPr fontId="2"/>
  </si>
  <si>
    <t>1.12</t>
    <phoneticPr fontId="2"/>
  </si>
  <si>
    <t>外食</t>
    <phoneticPr fontId="2"/>
  </si>
  <si>
    <t>1.12.1</t>
    <phoneticPr fontId="2"/>
  </si>
  <si>
    <t xml:space="preserve">  一般外食</t>
    <phoneticPr fontId="2"/>
  </si>
  <si>
    <t>1.12.2</t>
    <phoneticPr fontId="2"/>
  </si>
  <si>
    <t>　学校給食</t>
    <phoneticPr fontId="2"/>
  </si>
  <si>
    <t>2</t>
    <phoneticPr fontId="2"/>
  </si>
  <si>
    <t>住居</t>
    <phoneticPr fontId="2"/>
  </si>
  <si>
    <t>2.1</t>
    <phoneticPr fontId="2"/>
  </si>
  <si>
    <t>家賃地代</t>
    <phoneticPr fontId="2"/>
  </si>
  <si>
    <t>2.2</t>
    <phoneticPr fontId="2"/>
  </si>
  <si>
    <t>設備修繕・維持</t>
    <phoneticPr fontId="2"/>
  </si>
  <si>
    <t>2.2.1</t>
    <phoneticPr fontId="2"/>
  </si>
  <si>
    <t>　設備材料</t>
    <phoneticPr fontId="2"/>
  </si>
  <si>
    <t>2.2.2</t>
    <phoneticPr fontId="2"/>
  </si>
  <si>
    <t>　工事その他のサービス</t>
    <phoneticPr fontId="2"/>
  </si>
  <si>
    <t>3</t>
    <phoneticPr fontId="2"/>
  </si>
  <si>
    <t>光熱・水道</t>
    <phoneticPr fontId="2"/>
  </si>
  <si>
    <t>3.1</t>
    <phoneticPr fontId="2"/>
  </si>
  <si>
    <t>電気代</t>
    <phoneticPr fontId="2"/>
  </si>
  <si>
    <t>3.2</t>
    <phoneticPr fontId="2"/>
  </si>
  <si>
    <t>ガス代</t>
    <phoneticPr fontId="2"/>
  </si>
  <si>
    <t>3.3</t>
    <phoneticPr fontId="2"/>
  </si>
  <si>
    <t>他の光熱</t>
    <phoneticPr fontId="2"/>
  </si>
  <si>
    <t>3.4</t>
    <phoneticPr fontId="2"/>
  </si>
  <si>
    <t>上下水道料</t>
    <phoneticPr fontId="2"/>
  </si>
  <si>
    <t>4</t>
    <phoneticPr fontId="2"/>
  </si>
  <si>
    <t>家具・家事用品</t>
    <phoneticPr fontId="2"/>
  </si>
  <si>
    <t>4.1</t>
    <phoneticPr fontId="2"/>
  </si>
  <si>
    <t>家庭用耐久財</t>
    <phoneticPr fontId="2"/>
  </si>
  <si>
    <t>4.1.1</t>
    <phoneticPr fontId="2"/>
  </si>
  <si>
    <t>　家事用耐久財</t>
    <phoneticPr fontId="2"/>
  </si>
  <si>
    <t>4.1.2</t>
    <phoneticPr fontId="2"/>
  </si>
  <si>
    <t>　冷暖房用器具</t>
    <phoneticPr fontId="2"/>
  </si>
  <si>
    <t>4.1.3</t>
    <phoneticPr fontId="2"/>
  </si>
  <si>
    <t>　一般家具</t>
    <phoneticPr fontId="2"/>
  </si>
  <si>
    <t>4.2</t>
    <phoneticPr fontId="2"/>
  </si>
  <si>
    <t>室内装備・装飾品</t>
    <phoneticPr fontId="2"/>
  </si>
  <si>
    <t>4.3</t>
    <phoneticPr fontId="2"/>
  </si>
  <si>
    <t>寝具類</t>
    <phoneticPr fontId="2"/>
  </si>
  <si>
    <t>4.4</t>
    <phoneticPr fontId="2"/>
  </si>
  <si>
    <t>家事雑貨</t>
    <phoneticPr fontId="2"/>
  </si>
  <si>
    <t>4.5</t>
    <phoneticPr fontId="2"/>
  </si>
  <si>
    <t>家事用消耗品</t>
    <phoneticPr fontId="2"/>
  </si>
  <si>
    <t>4.6</t>
    <phoneticPr fontId="2"/>
  </si>
  <si>
    <t>家事サービス</t>
    <phoneticPr fontId="2"/>
  </si>
  <si>
    <t>被服及び履物</t>
    <phoneticPr fontId="2"/>
  </si>
  <si>
    <t>5.1</t>
    <phoneticPr fontId="2"/>
  </si>
  <si>
    <t>和服</t>
    <phoneticPr fontId="2"/>
  </si>
  <si>
    <t>5.2</t>
    <phoneticPr fontId="2"/>
  </si>
  <si>
    <t>洋服</t>
    <phoneticPr fontId="2"/>
  </si>
  <si>
    <t>5.2.1</t>
    <phoneticPr fontId="2"/>
  </si>
  <si>
    <t>　男子用洋服</t>
    <phoneticPr fontId="2"/>
  </si>
  <si>
    <t>5.2.2</t>
    <phoneticPr fontId="2"/>
  </si>
  <si>
    <t>　婦人用洋服</t>
    <phoneticPr fontId="2"/>
  </si>
  <si>
    <t>5.2.3</t>
    <phoneticPr fontId="2"/>
  </si>
  <si>
    <t>　子供用洋服</t>
    <phoneticPr fontId="2"/>
  </si>
  <si>
    <t>5.3</t>
    <phoneticPr fontId="2"/>
  </si>
  <si>
    <t>シャツ・セーター類</t>
    <phoneticPr fontId="2"/>
  </si>
  <si>
    <t>5.3.1</t>
    <phoneticPr fontId="2"/>
  </si>
  <si>
    <t>　男子用シャツ・セーター類</t>
    <phoneticPr fontId="2"/>
  </si>
  <si>
    <t>5.3.2</t>
    <phoneticPr fontId="2"/>
  </si>
  <si>
    <t>　婦人用シャツ・セーター類</t>
    <phoneticPr fontId="2"/>
  </si>
  <si>
    <t>5.3.3</t>
    <phoneticPr fontId="2"/>
  </si>
  <si>
    <t>　子供用シャツ・セーター類</t>
    <phoneticPr fontId="2"/>
  </si>
  <si>
    <t>5.4</t>
    <phoneticPr fontId="2"/>
  </si>
  <si>
    <t>下着類</t>
    <phoneticPr fontId="2"/>
  </si>
  <si>
    <t>5.4.1</t>
    <phoneticPr fontId="2"/>
  </si>
  <si>
    <t>5.4.2</t>
    <phoneticPr fontId="2"/>
  </si>
  <si>
    <t>　婦人用下着類</t>
    <phoneticPr fontId="2"/>
  </si>
  <si>
    <t>5.4.3</t>
    <phoneticPr fontId="2"/>
  </si>
  <si>
    <t>　子供用下着類</t>
    <phoneticPr fontId="2"/>
  </si>
  <si>
    <t>5.5</t>
    <phoneticPr fontId="2"/>
  </si>
  <si>
    <t>生地・糸類</t>
    <phoneticPr fontId="2"/>
  </si>
  <si>
    <t>5.6</t>
    <phoneticPr fontId="2"/>
  </si>
  <si>
    <t>他の被服</t>
    <phoneticPr fontId="2"/>
  </si>
  <si>
    <t>5.7</t>
    <phoneticPr fontId="2"/>
  </si>
  <si>
    <t>履物類</t>
    <phoneticPr fontId="2"/>
  </si>
  <si>
    <t>5.8</t>
    <phoneticPr fontId="2"/>
  </si>
  <si>
    <t>被服関連サービス</t>
    <phoneticPr fontId="2"/>
  </si>
  <si>
    <t>6</t>
    <phoneticPr fontId="2"/>
  </si>
  <si>
    <t>保健医療</t>
    <phoneticPr fontId="2"/>
  </si>
  <si>
    <t>6.1</t>
    <phoneticPr fontId="2"/>
  </si>
  <si>
    <t>医薬品</t>
    <phoneticPr fontId="2"/>
  </si>
  <si>
    <t>6.2</t>
    <phoneticPr fontId="2"/>
  </si>
  <si>
    <t>健康保持用摂取品</t>
    <phoneticPr fontId="2"/>
  </si>
  <si>
    <t>6.3</t>
    <phoneticPr fontId="2"/>
  </si>
  <si>
    <t>保健医療用品・器具</t>
    <phoneticPr fontId="2"/>
  </si>
  <si>
    <t>6.4</t>
    <phoneticPr fontId="2"/>
  </si>
  <si>
    <t>保健医療サービス</t>
    <phoneticPr fontId="2"/>
  </si>
  <si>
    <t>7</t>
    <phoneticPr fontId="2"/>
  </si>
  <si>
    <t>交通</t>
    <phoneticPr fontId="2"/>
  </si>
  <si>
    <t>自動車等関係費</t>
    <phoneticPr fontId="2"/>
  </si>
  <si>
    <t>　自動車等購入</t>
    <phoneticPr fontId="2"/>
  </si>
  <si>
    <t>　自動車等維持</t>
    <phoneticPr fontId="2"/>
  </si>
  <si>
    <t>通信</t>
    <phoneticPr fontId="2"/>
  </si>
  <si>
    <t>授業料等</t>
    <phoneticPr fontId="2"/>
  </si>
  <si>
    <t>補習教育</t>
    <phoneticPr fontId="2"/>
  </si>
  <si>
    <t>教養娯楽用耐久財</t>
    <phoneticPr fontId="2"/>
  </si>
  <si>
    <t>教養娯楽用品</t>
    <phoneticPr fontId="2"/>
  </si>
  <si>
    <t>書籍・他の印刷物</t>
    <phoneticPr fontId="2"/>
  </si>
  <si>
    <t>教養娯楽サービス</t>
    <phoneticPr fontId="2"/>
  </si>
  <si>
    <t>　宿泊料</t>
    <phoneticPr fontId="2"/>
  </si>
  <si>
    <t>　パック旅行費</t>
    <phoneticPr fontId="2"/>
  </si>
  <si>
    <t>　月謝類</t>
    <phoneticPr fontId="2"/>
  </si>
  <si>
    <t>　他の教養娯楽サービス</t>
    <phoneticPr fontId="2"/>
  </si>
  <si>
    <t>諸雑費</t>
    <phoneticPr fontId="2"/>
  </si>
  <si>
    <t>　理美容用品</t>
    <phoneticPr fontId="2"/>
  </si>
  <si>
    <t>こづかい（使途不明）</t>
    <phoneticPr fontId="2"/>
  </si>
  <si>
    <t>交際費</t>
    <phoneticPr fontId="2"/>
  </si>
  <si>
    <t>仕送り金</t>
    <phoneticPr fontId="2"/>
  </si>
  <si>
    <t>社会保険料</t>
    <phoneticPr fontId="2"/>
  </si>
  <si>
    <t>公的年金保険料</t>
    <phoneticPr fontId="2"/>
  </si>
  <si>
    <t>健康保険料</t>
    <phoneticPr fontId="2"/>
  </si>
  <si>
    <t>実支出以外の支払</t>
    <phoneticPr fontId="2"/>
  </si>
  <si>
    <t>預貯金</t>
    <phoneticPr fontId="2"/>
  </si>
  <si>
    <t>他の保険掛金</t>
    <phoneticPr fontId="2"/>
  </si>
  <si>
    <t>有価証券購入</t>
    <phoneticPr fontId="2"/>
  </si>
  <si>
    <t>土地家屋借金返済</t>
    <phoneticPr fontId="2"/>
  </si>
  <si>
    <t>他の借金返済</t>
    <phoneticPr fontId="2"/>
  </si>
  <si>
    <t>分割払購入借入金返済</t>
    <phoneticPr fontId="2"/>
  </si>
  <si>
    <t>一括払購入借入金返済</t>
    <phoneticPr fontId="2"/>
  </si>
  <si>
    <t>消費支出、実収入の対前年同月実質増減率(沖縄）････････</t>
    <rPh sb="16" eb="18">
      <t>ゾウゲン</t>
    </rPh>
    <rPh sb="20" eb="22">
      <t>オキナワ</t>
    </rPh>
    <phoneticPr fontId="2"/>
  </si>
  <si>
    <t xml:space="preserve"> エンゲル係数（％）</t>
    <phoneticPr fontId="2"/>
  </si>
  <si>
    <t>注：可処分所得＝実収入－非消費支出</t>
    <phoneticPr fontId="2"/>
  </si>
  <si>
    <t xml:space="preserve"> </t>
    <phoneticPr fontId="2"/>
  </si>
  <si>
    <t xml:space="preserve">                実収入から税金、社会保険料などの非消費支出を差し引いた額で、いわゆる手取り収入のこと。</t>
    <phoneticPr fontId="2"/>
  </si>
  <si>
    <t xml:space="preserve">                実収入のうち、実際に消費や貯蓄に回すことができる（可処分）部分で、購買力の強さが測れる。</t>
    <phoneticPr fontId="2"/>
  </si>
  <si>
    <t xml:space="preserve">                </t>
    <phoneticPr fontId="2"/>
  </si>
  <si>
    <t>　　　　可処分所得に対する消費支出の割合。</t>
    <phoneticPr fontId="2"/>
  </si>
  <si>
    <t>　　　平均貯蓄率＝貯蓄純増／可処分所得×100（％）</t>
    <phoneticPr fontId="2"/>
  </si>
  <si>
    <t>　　　　可処分所得に対する貯蓄純増の割合。</t>
    <phoneticPr fontId="2"/>
  </si>
  <si>
    <t>　　　エンゲル係数＝食料費／消費支出×100（％）</t>
    <phoneticPr fontId="2"/>
  </si>
  <si>
    <t>　　　　消費支出に占める食料費の割合で、生活水準の高低を表す一つの指標。</t>
    <phoneticPr fontId="2"/>
  </si>
  <si>
    <t>消費者物価
上昇率(倍)</t>
  </si>
  <si>
    <t>対前年同月</t>
    <phoneticPr fontId="2"/>
  </si>
  <si>
    <t>名目</t>
    <rPh sb="0" eb="1">
      <t>ナ</t>
    </rPh>
    <rPh sb="1" eb="2">
      <t>モク</t>
    </rPh>
    <phoneticPr fontId="2"/>
  </si>
  <si>
    <t>10大費目の対前年同月実質増減率･･･････････････････････</t>
    <rPh sb="13" eb="15">
      <t>ゾウゲン</t>
    </rPh>
    <phoneticPr fontId="2"/>
  </si>
  <si>
    <t>　贈与金</t>
    <phoneticPr fontId="2"/>
  </si>
  <si>
    <t>　他の交際費</t>
    <phoneticPr fontId="2"/>
  </si>
  <si>
    <t>消費支出の対前年同月実質・名目増減率の推移･･･････････</t>
    <rPh sb="15" eb="17">
      <t>ゾウゲン</t>
    </rPh>
    <phoneticPr fontId="2"/>
  </si>
  <si>
    <t>10大費目の対前年同月実質・名目増減率･････････････････</t>
    <rPh sb="16" eb="18">
      <t>ゾウゲン</t>
    </rPh>
    <phoneticPr fontId="2"/>
  </si>
  <si>
    <t>（対前年同月名目増減率）･････････････････････････････</t>
    <rPh sb="8" eb="10">
      <t>ゾウゲン</t>
    </rPh>
    <phoneticPr fontId="2"/>
  </si>
  <si>
    <t>（対前年同月実質増減率）･････････････････････････････</t>
    <rPh sb="8" eb="10">
      <t>ゾウゲン</t>
    </rPh>
    <phoneticPr fontId="2"/>
  </si>
  <si>
    <t>消費支出対前年実質増減率</t>
    <rPh sb="9" eb="11">
      <t>ゾウゲン</t>
    </rPh>
    <phoneticPr fontId="2"/>
  </si>
  <si>
    <t>対前年同月増減率（％）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2"/>
  </si>
  <si>
    <t>図6　　消費支出、実収入の対前年同月実質増減率（沖縄）</t>
    <rPh sb="0" eb="1">
      <t>ズ</t>
    </rPh>
    <rPh sb="4" eb="6">
      <t>ショウヒ</t>
    </rPh>
    <rPh sb="6" eb="8">
      <t>シシュツ</t>
    </rPh>
    <rPh sb="9" eb="12">
      <t>ジッシュウニュウ</t>
    </rPh>
    <rPh sb="13" eb="14">
      <t>タイ</t>
    </rPh>
    <rPh sb="14" eb="16">
      <t>ゼンネン</t>
    </rPh>
    <rPh sb="16" eb="18">
      <t>ドウゲツ</t>
    </rPh>
    <rPh sb="18" eb="20">
      <t>ジッシツ</t>
    </rPh>
    <rPh sb="20" eb="22">
      <t>ゾウゲン</t>
    </rPh>
    <rPh sb="22" eb="23">
      <t>リツ</t>
    </rPh>
    <rPh sb="24" eb="26">
      <t>オキナワケン</t>
    </rPh>
    <phoneticPr fontId="2"/>
  </si>
  <si>
    <t>　（農林漁家世帯を含む）</t>
    <rPh sb="2" eb="4">
      <t>ノウリン</t>
    </rPh>
    <rPh sb="4" eb="5">
      <t>ギョカ</t>
    </rPh>
    <rPh sb="5" eb="6">
      <t>カ</t>
    </rPh>
    <rPh sb="6" eb="8">
      <t>セタイ</t>
    </rPh>
    <phoneticPr fontId="2"/>
  </si>
  <si>
    <t>1世帯あたり1か月間の収入と支出</t>
    <phoneticPr fontId="2"/>
  </si>
  <si>
    <t>表3</t>
    <phoneticPr fontId="2"/>
  </si>
  <si>
    <t>表1　10大費目の内訳</t>
    <phoneticPr fontId="2"/>
  </si>
  <si>
    <t>　沖縄県統計資料WEBサイト（家計調査）</t>
    <rPh sb="1" eb="4">
      <t>オキナワケン</t>
    </rPh>
    <rPh sb="4" eb="6">
      <t>トウケイ</t>
    </rPh>
    <rPh sb="6" eb="8">
      <t>シリョウ</t>
    </rPh>
    <rPh sb="15" eb="17">
      <t>カケイ</t>
    </rPh>
    <rPh sb="17" eb="19">
      <t>チョウサ</t>
    </rPh>
    <phoneticPr fontId="2"/>
  </si>
  <si>
    <t xml:space="preserve"> 〃 23年平均</t>
  </si>
  <si>
    <t>平成26年 1月</t>
    <rPh sb="0" eb="2">
      <t>ヘイセイ</t>
    </rPh>
    <phoneticPr fontId="2"/>
  </si>
  <si>
    <t xml:space="preserve"> 〃 25年平均</t>
  </si>
  <si>
    <t>消費支出の実質増減率に寄与した主な項目</t>
    <rPh sb="0" eb="2">
      <t>ショウヒ</t>
    </rPh>
    <rPh sb="2" eb="4">
      <t>シシュツ</t>
    </rPh>
    <rPh sb="5" eb="7">
      <t>ジッシツ</t>
    </rPh>
    <rPh sb="7" eb="9">
      <t>ゾウゲン</t>
    </rPh>
    <rPh sb="9" eb="10">
      <t>リツ</t>
    </rPh>
    <rPh sb="11" eb="13">
      <t>キヨ</t>
    </rPh>
    <rPh sb="15" eb="16">
      <t>オモ</t>
    </rPh>
    <rPh sb="17" eb="19">
      <t>コウモク</t>
    </rPh>
    <phoneticPr fontId="2"/>
  </si>
  <si>
    <t>【増加項目】</t>
    <rPh sb="1" eb="3">
      <t>ゾウカ</t>
    </rPh>
    <rPh sb="3" eb="5">
      <t>コウモク</t>
    </rPh>
    <phoneticPr fontId="2"/>
  </si>
  <si>
    <t>【減少項目】</t>
    <rPh sb="1" eb="3">
      <t>ゲンショウ</t>
    </rPh>
    <rPh sb="3" eb="5">
      <t>コウモク</t>
    </rPh>
    <phoneticPr fontId="2"/>
  </si>
  <si>
    <t>　他の諸雑費</t>
    <phoneticPr fontId="2"/>
  </si>
  <si>
    <t>保険金</t>
    <phoneticPr fontId="2"/>
  </si>
  <si>
    <t>個人・企業年金保険金</t>
    <phoneticPr fontId="2"/>
  </si>
  <si>
    <t>他の保険金</t>
    <phoneticPr fontId="2"/>
  </si>
  <si>
    <t>実収入以外の受取のその他</t>
    <rPh sb="0" eb="3">
      <t>ジッシュウニュウ</t>
    </rPh>
    <rPh sb="3" eb="5">
      <t>イガイ</t>
    </rPh>
    <rPh sb="6" eb="8">
      <t>ウケトリ</t>
    </rPh>
    <phoneticPr fontId="2"/>
  </si>
  <si>
    <t>保険料</t>
    <rPh sb="2" eb="3">
      <t>リョウ</t>
    </rPh>
    <phoneticPr fontId="2"/>
  </si>
  <si>
    <t>個人・企業年金保険料</t>
    <rPh sb="9" eb="10">
      <t>リョウ</t>
    </rPh>
    <phoneticPr fontId="2"/>
  </si>
  <si>
    <t>他の特別収入</t>
    <rPh sb="0" eb="1">
      <t>タ</t>
    </rPh>
    <rPh sb="2" eb="4">
      <t>トクベツ</t>
    </rPh>
    <rPh sb="4" eb="6">
      <t>シュウニュウ</t>
    </rPh>
    <phoneticPr fontId="2"/>
  </si>
  <si>
    <t>二　　　　人　　　　以　　　　上　　　　の　　　　世　　　　帯</t>
    <phoneticPr fontId="2"/>
  </si>
  <si>
    <t>二人以上の世帯のうち勤労者世帯</t>
    <phoneticPr fontId="2"/>
  </si>
  <si>
    <t>消費支出</t>
    <phoneticPr fontId="2"/>
  </si>
  <si>
    <t>光熱
水道</t>
    <phoneticPr fontId="2"/>
  </si>
  <si>
    <t>家具・家
事 用 品</t>
    <phoneticPr fontId="2"/>
  </si>
  <si>
    <t>被服及
び履物</t>
    <phoneticPr fontId="2"/>
  </si>
  <si>
    <t>保健
医療</t>
    <phoneticPr fontId="2"/>
  </si>
  <si>
    <t>交通
通信</t>
    <phoneticPr fontId="2"/>
  </si>
  <si>
    <t>教育</t>
    <phoneticPr fontId="2"/>
  </si>
  <si>
    <t>教養
娯楽</t>
    <phoneticPr fontId="2"/>
  </si>
  <si>
    <t>実収入</t>
    <phoneticPr fontId="2"/>
  </si>
  <si>
    <t>可処分
所　得</t>
    <phoneticPr fontId="2"/>
  </si>
  <si>
    <t>　〃     2月</t>
    <phoneticPr fontId="2"/>
  </si>
  <si>
    <t>　〃    10月</t>
    <phoneticPr fontId="2"/>
  </si>
  <si>
    <t>2</t>
  </si>
  <si>
    <t>3</t>
  </si>
  <si>
    <t>上下水道料</t>
  </si>
  <si>
    <t>4</t>
  </si>
  <si>
    <t>5</t>
  </si>
  <si>
    <t>6</t>
  </si>
  <si>
    <t>7</t>
  </si>
  <si>
    <t>8</t>
  </si>
  <si>
    <t>授業料等</t>
  </si>
  <si>
    <t>9</t>
  </si>
  <si>
    <t>10</t>
  </si>
  <si>
    <t>沖 縄 県 家 計 調 査 結 果 の 概 況</t>
    <phoneticPr fontId="2"/>
  </si>
  <si>
    <t>世帯人員</t>
  </si>
  <si>
    <t>消費支出</t>
  </si>
  <si>
    <t>食料</t>
  </si>
  <si>
    <t>住居</t>
  </si>
  <si>
    <t>光熱・水道</t>
  </si>
  <si>
    <t>家具・家事用品</t>
  </si>
  <si>
    <t>被服及び履物</t>
  </si>
  <si>
    <t>交通・通信</t>
  </si>
  <si>
    <t>教育</t>
  </si>
  <si>
    <t>その他の消費支出</t>
  </si>
  <si>
    <t>諸雑費</t>
  </si>
  <si>
    <t>エンゲル係数（％）</t>
  </si>
  <si>
    <t>実収入</t>
  </si>
  <si>
    <t>教養娯楽</t>
  </si>
  <si>
    <t>可処分所得</t>
  </si>
  <si>
    <t>平均消費性向（％）</t>
  </si>
  <si>
    <t>－</t>
  </si>
  <si>
    <t>保健医療</t>
  </si>
  <si>
    <t>消費支出対前年名目・実質増加率</t>
  </si>
  <si>
    <t>実質</t>
  </si>
  <si>
    <t>名目</t>
  </si>
  <si>
    <t>その他の消費支出諸雑費</t>
  </si>
  <si>
    <t>（単位：円、％）</t>
  </si>
  <si>
    <t>（単位：％）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</si>
  <si>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</si>
  <si>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</si>
  <si>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</si>
  <si>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</si>
  <si>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</si>
  <si>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</si>
  <si>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</si>
  <si>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</si>
  <si>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</si>
  <si>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</si>
  <si>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</si>
  <si>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</si>
  <si>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勤労者世帯</t>
  </si>
  <si>
    <t>エンゲル係数の推移（全国と沖縄）</t>
  </si>
  <si>
    <t>財産購入</t>
    <rPh sb="2" eb="4">
      <t>コウニュウ</t>
    </rPh>
    <phoneticPr fontId="2"/>
  </si>
  <si>
    <t xml:space="preserve"> 平均貯蓄率（％）</t>
    <rPh sb="2" eb="3">
      <t>キン</t>
    </rPh>
    <phoneticPr fontId="2"/>
  </si>
  <si>
    <t xml:space="preserve"> 世帯人員（人）</t>
    <rPh sb="6" eb="7">
      <t>ニン</t>
    </rPh>
    <phoneticPr fontId="2"/>
  </si>
  <si>
    <t xml:space="preserve"> 有業人員（人）</t>
    <rPh sb="6" eb="7">
      <t>ニン</t>
    </rPh>
    <phoneticPr fontId="2"/>
  </si>
  <si>
    <t xml:space="preserve"> 世帯主の年齢（歳）</t>
    <rPh sb="8" eb="9">
      <t>サイ</t>
    </rPh>
    <phoneticPr fontId="2"/>
  </si>
  <si>
    <t>◎可処分所得は、</t>
    <rPh sb="1" eb="4">
      <t>カショブン</t>
    </rPh>
    <rPh sb="4" eb="6">
      <t>ショトク</t>
    </rPh>
    <phoneticPr fontId="2"/>
  </si>
  <si>
    <t>（単位：円）</t>
    <rPh sb="1" eb="3">
      <t>タンイ</t>
    </rPh>
    <rPh sb="4" eb="5">
      <t>エン</t>
    </rPh>
    <phoneticPr fontId="2"/>
  </si>
  <si>
    <t>介護保険料</t>
    <rPh sb="0" eb="2">
      <t>カイゴ</t>
    </rPh>
    <rPh sb="2" eb="5">
      <t>ホケンリョウ</t>
    </rPh>
    <phoneticPr fontId="2"/>
  </si>
  <si>
    <t>実収入</t>
    <rPh sb="0" eb="3">
      <t>ジッシュウニュウ</t>
    </rPh>
    <phoneticPr fontId="2"/>
  </si>
  <si>
    <t>　男子用下着類</t>
    <rPh sb="5" eb="6">
      <t>ギ</t>
    </rPh>
    <phoneticPr fontId="2"/>
  </si>
  <si>
    <t>表5  　沖 縄 県 主 要 家 計 指 標（名目）</t>
    <rPh sb="23" eb="25">
      <t>メイモク</t>
    </rPh>
    <phoneticPr fontId="2"/>
  </si>
  <si>
    <t>表6  　沖 縄 県 主 要 家 計 指 標（実質）</t>
    <rPh sb="23" eb="25">
      <t>ジッシツ</t>
    </rPh>
    <phoneticPr fontId="2"/>
  </si>
  <si>
    <t>表4  　沖 縄 県 主 要 家 計 指 標（実数）</t>
    <rPh sb="23" eb="25">
      <t>ジッスウ</t>
    </rPh>
    <phoneticPr fontId="2"/>
  </si>
  <si>
    <t>交通・通信</t>
    <rPh sb="0" eb="2">
      <t>コウツウ</t>
    </rPh>
    <rPh sb="3" eb="5">
      <t>ツウシン</t>
    </rPh>
    <phoneticPr fontId="2"/>
  </si>
  <si>
    <t>沖 縄 県 企 画 部 統 計 課</t>
    <phoneticPr fontId="2"/>
  </si>
  <si>
    <t>保健医療</t>
    <phoneticPr fontId="2"/>
  </si>
  <si>
    <t>　　　平均消費性向＝消費支出／可処分所得×100（％）</t>
    <rPh sb="7" eb="8">
      <t>セイ</t>
    </rPh>
    <phoneticPr fontId="2"/>
  </si>
  <si>
    <t>　　黒      字＝実収入－実支出＝可処分所得－消費支出</t>
    <rPh sb="19" eb="22">
      <t>カショブン</t>
    </rPh>
    <rPh sb="22" eb="24">
      <t>ショトク</t>
    </rPh>
    <rPh sb="25" eb="27">
      <t>ショウヒ</t>
    </rPh>
    <rPh sb="27" eb="29">
      <t>シシュツ</t>
    </rPh>
    <phoneticPr fontId="2"/>
  </si>
  <si>
    <t>シャツ・セーター類</t>
    <phoneticPr fontId="2"/>
  </si>
  <si>
    <t>　〃     3月</t>
  </si>
  <si>
    <t>　〃     4月</t>
  </si>
  <si>
    <t>　〃     5月</t>
  </si>
  <si>
    <t>　〃     6月</t>
  </si>
  <si>
    <t>　〃     7月</t>
  </si>
  <si>
    <t>　〃     8月</t>
  </si>
  <si>
    <t>　〃     9月</t>
  </si>
  <si>
    <t>　〃    11月</t>
  </si>
  <si>
    <t>　〃    12月</t>
  </si>
  <si>
    <t>世帯
人員</t>
    <rPh sb="3" eb="5">
      <t>ジンイン</t>
    </rPh>
    <phoneticPr fontId="2"/>
  </si>
  <si>
    <t>被服及
び履物</t>
    <phoneticPr fontId="2"/>
  </si>
  <si>
    <t>保健
医療</t>
    <phoneticPr fontId="2"/>
  </si>
  <si>
    <t>交通
通信</t>
    <phoneticPr fontId="2"/>
  </si>
  <si>
    <t>エンゲル
係　　数</t>
    <rPh sb="5" eb="6">
      <t>カカリ</t>
    </rPh>
    <rPh sb="8" eb="9">
      <t>カズ</t>
    </rPh>
    <phoneticPr fontId="2"/>
  </si>
  <si>
    <t>教育</t>
    <phoneticPr fontId="2"/>
  </si>
  <si>
    <t>教養
娯楽</t>
    <phoneticPr fontId="2"/>
  </si>
  <si>
    <t>実収入</t>
    <phoneticPr fontId="2"/>
  </si>
  <si>
    <t>家具・家
事 用 品</t>
    <phoneticPr fontId="2"/>
  </si>
  <si>
    <t>可処分
所　得</t>
    <phoneticPr fontId="2"/>
  </si>
  <si>
    <t>平均消
費性向</t>
    <phoneticPr fontId="2"/>
  </si>
  <si>
    <t>　〃     2月</t>
    <phoneticPr fontId="2"/>
  </si>
  <si>
    <t>　〃    10月</t>
    <phoneticPr fontId="2"/>
  </si>
  <si>
    <t>消費支出</t>
    <rPh sb="0" eb="2">
      <t>ショウヒ</t>
    </rPh>
    <rPh sb="2" eb="4">
      <t>シシュツ</t>
    </rPh>
    <phoneticPr fontId="2"/>
  </si>
  <si>
    <t>可処分所得</t>
    <rPh sb="0" eb="3">
      <t>カショブン</t>
    </rPh>
    <rPh sb="3" eb="5">
      <t>ショトク</t>
    </rPh>
    <phoneticPr fontId="2"/>
  </si>
  <si>
    <t>沖縄</t>
    <rPh sb="0" eb="2">
      <t>オキナワ</t>
    </rPh>
    <phoneticPr fontId="2"/>
  </si>
  <si>
    <t>全国</t>
    <rPh sb="0" eb="2">
      <t>ゼンコク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</si>
  <si>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</si>
  <si>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</si>
  <si>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</si>
  <si>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</si>
  <si>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</si>
  <si>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</si>
  <si>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</si>
  <si>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</si>
  <si>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その他の消費支出</t>
    <rPh sb="0" eb="3">
      <t>ソノタ</t>
    </rPh>
    <rPh sb="4" eb="6">
      <t>ショウヒ</t>
    </rPh>
    <rPh sb="6" eb="8">
      <t>シシュツ</t>
    </rPh>
    <phoneticPr fontId="2"/>
  </si>
  <si>
    <t>エンゲル係数（％）</t>
    <rPh sb="4" eb="6">
      <t>ケイスウ</t>
    </rPh>
    <phoneticPr fontId="2"/>
  </si>
  <si>
    <t>－</t>
    <phoneticPr fontId="2"/>
  </si>
  <si>
    <t>配偶者の収入</t>
    <rPh sb="0" eb="3">
      <t>ハイグウシャ</t>
    </rPh>
    <rPh sb="4" eb="6">
      <t>シュウニュウ</t>
    </rPh>
    <phoneticPr fontId="2"/>
  </si>
  <si>
    <t>非消費支出</t>
    <rPh sb="0" eb="3">
      <t>ヒショウヒ</t>
    </rPh>
    <rPh sb="3" eb="5">
      <t>シシュツ</t>
    </rPh>
    <phoneticPr fontId="2"/>
  </si>
  <si>
    <t>平均消費性向（％）</t>
    <rPh sb="0" eb="2">
      <t>ヘイキン</t>
    </rPh>
    <rPh sb="2" eb="4">
      <t>ショウヒ</t>
    </rPh>
    <rPh sb="4" eb="6">
      <t>セイコウ</t>
    </rPh>
    <phoneticPr fontId="2"/>
  </si>
  <si>
    <t>－</t>
    <phoneticPr fontId="2"/>
  </si>
  <si>
    <t xml:space="preserve"> 〃 22年平均</t>
  </si>
  <si>
    <t>平均貯蓄率（％）</t>
    <rPh sb="0" eb="2">
      <t>ヘイキン</t>
    </rPh>
    <rPh sb="2" eb="5">
      <t>チョチクリツ</t>
    </rPh>
    <phoneticPr fontId="2"/>
  </si>
  <si>
    <t>実質増減率へ
の寄与度(％)</t>
    <rPh sb="0" eb="2">
      <t>ジッシツ</t>
    </rPh>
    <rPh sb="2" eb="4">
      <t>ゾウゲン</t>
    </rPh>
    <rPh sb="4" eb="5">
      <t>リツ</t>
    </rPh>
    <rPh sb="8" eb="11">
      <t>キヨド</t>
    </rPh>
    <phoneticPr fontId="2"/>
  </si>
  <si>
    <t>◎消費支出は、</t>
    <rPh sb="1" eb="3">
      <t>ショウヒ</t>
    </rPh>
    <rPh sb="3" eb="5">
      <t>シシュツ</t>
    </rPh>
    <phoneticPr fontId="2"/>
  </si>
  <si>
    <t>　  前年同月比</t>
    <rPh sb="3" eb="5">
      <t>ゼンネン</t>
    </rPh>
    <rPh sb="5" eb="8">
      <t>ドウゲツヒ</t>
    </rPh>
    <phoneticPr fontId="2"/>
  </si>
  <si>
    <t>前年同月実質増加率（沖縄県）</t>
    <rPh sb="0" eb="2">
      <t>ゼンネン</t>
    </rPh>
    <rPh sb="2" eb="4">
      <t>ドウゲツ</t>
    </rPh>
    <rPh sb="4" eb="6">
      <t>ジッシツ</t>
    </rPh>
    <rPh sb="6" eb="9">
      <t>ゾウカリツ</t>
    </rPh>
    <rPh sb="10" eb="13">
      <t>オキナワケン</t>
    </rPh>
    <phoneticPr fontId="2"/>
  </si>
  <si>
    <t>　　前年同月比</t>
    <rPh sb="2" eb="4">
      <t>ゼンネン</t>
    </rPh>
    <rPh sb="4" eb="7">
      <t>ドウゲツヒ</t>
    </rPh>
    <phoneticPr fontId="2"/>
  </si>
  <si>
    <t>◎実 収 入 は、</t>
    <rPh sb="1" eb="2">
      <t>ジツ</t>
    </rPh>
    <rPh sb="3" eb="4">
      <t>オサム</t>
    </rPh>
    <rPh sb="5" eb="6">
      <t>イリ</t>
    </rPh>
    <phoneticPr fontId="2"/>
  </si>
  <si>
    <t>実質 勤労者世帯</t>
    <phoneticPr fontId="2"/>
  </si>
  <si>
    <t>名目 勤労者世帯</t>
    <phoneticPr fontId="2"/>
  </si>
  <si>
    <t>沖縄 勤労者世帯</t>
    <phoneticPr fontId="2"/>
  </si>
  <si>
    <t>全国 勤労者世帯</t>
    <phoneticPr fontId="2"/>
  </si>
  <si>
    <t xml:space="preserve"> 〃 24年平均</t>
  </si>
  <si>
    <t>全国</t>
    <phoneticPr fontId="2"/>
  </si>
  <si>
    <t>沖縄</t>
    <phoneticPr fontId="2"/>
  </si>
  <si>
    <t>全国</t>
    <phoneticPr fontId="3"/>
  </si>
  <si>
    <t>沖縄</t>
    <phoneticPr fontId="3"/>
  </si>
  <si>
    <t>沖縄県のホームページ　　http：//www.pref.okinawa.jp/</t>
    <phoneticPr fontId="2"/>
  </si>
  <si>
    <t>経常収入</t>
    <phoneticPr fontId="2"/>
  </si>
  <si>
    <t>勤め先収入</t>
    <phoneticPr fontId="2"/>
  </si>
  <si>
    <t>世帯主収入</t>
    <phoneticPr fontId="2"/>
  </si>
  <si>
    <t xml:space="preserve">  定期収入</t>
    <phoneticPr fontId="2"/>
  </si>
  <si>
    <t xml:space="preserve">   http://www.pref.okinawa.jp/toukeika/fiaes/fiaes_index.html</t>
    <phoneticPr fontId="2"/>
  </si>
  <si>
    <t xml:space="preserve">  臨時収入・賞与</t>
    <phoneticPr fontId="2"/>
  </si>
  <si>
    <t>配偶者の収入</t>
    <phoneticPr fontId="2"/>
  </si>
  <si>
    <t>他の世帯員収入</t>
    <phoneticPr fontId="2"/>
  </si>
  <si>
    <t>事業・内職収入</t>
    <phoneticPr fontId="2"/>
  </si>
  <si>
    <t>家賃収入</t>
    <phoneticPr fontId="2"/>
  </si>
  <si>
    <t>他の事業収入</t>
    <phoneticPr fontId="2"/>
  </si>
  <si>
    <t>内職収入</t>
    <phoneticPr fontId="2"/>
  </si>
  <si>
    <t>他の経常収入</t>
    <phoneticPr fontId="2"/>
  </si>
  <si>
    <t>財産収入</t>
    <phoneticPr fontId="2"/>
  </si>
  <si>
    <t>社会保障給付</t>
    <phoneticPr fontId="2"/>
  </si>
  <si>
    <t xml:space="preserve">  公的年金給付</t>
    <phoneticPr fontId="2"/>
  </si>
  <si>
    <t xml:space="preserve">  他の社会保障給付</t>
    <phoneticPr fontId="2"/>
  </si>
  <si>
    <t>仕送り金</t>
    <phoneticPr fontId="2"/>
  </si>
  <si>
    <t>特別収入</t>
    <phoneticPr fontId="2"/>
  </si>
  <si>
    <t>受贈金</t>
    <phoneticPr fontId="2"/>
  </si>
  <si>
    <t>7.1</t>
    <phoneticPr fontId="2"/>
  </si>
  <si>
    <t>7.2</t>
    <phoneticPr fontId="2"/>
  </si>
  <si>
    <t>7.2.1</t>
    <phoneticPr fontId="2"/>
  </si>
  <si>
    <t>7.2.2</t>
    <phoneticPr fontId="2"/>
  </si>
  <si>
    <t>　自転車等購入</t>
    <phoneticPr fontId="2"/>
  </si>
  <si>
    <t>7.2.3</t>
    <phoneticPr fontId="2"/>
  </si>
  <si>
    <t>7.3</t>
    <phoneticPr fontId="2"/>
  </si>
  <si>
    <t>8</t>
    <phoneticPr fontId="2"/>
  </si>
  <si>
    <t>教育</t>
    <phoneticPr fontId="2"/>
  </si>
  <si>
    <t>8.1</t>
    <phoneticPr fontId="2"/>
  </si>
  <si>
    <t>8.2</t>
    <phoneticPr fontId="2"/>
  </si>
  <si>
    <t>8.3</t>
    <phoneticPr fontId="2"/>
  </si>
  <si>
    <t>9</t>
    <phoneticPr fontId="2"/>
  </si>
  <si>
    <t>教養娯楽</t>
    <phoneticPr fontId="2"/>
  </si>
  <si>
    <t>9.1</t>
    <phoneticPr fontId="2"/>
  </si>
  <si>
    <t>9.2</t>
    <phoneticPr fontId="2"/>
  </si>
  <si>
    <t>9.3</t>
    <phoneticPr fontId="2"/>
  </si>
  <si>
    <t>9.4</t>
    <phoneticPr fontId="2"/>
  </si>
  <si>
    <t>9.4.1</t>
    <phoneticPr fontId="2"/>
  </si>
  <si>
    <t>9.4.2</t>
    <phoneticPr fontId="2"/>
  </si>
  <si>
    <t>9.4.3</t>
    <phoneticPr fontId="2"/>
  </si>
  <si>
    <t>9.4.4</t>
    <phoneticPr fontId="2"/>
  </si>
  <si>
    <t>10</t>
    <phoneticPr fontId="2"/>
  </si>
  <si>
    <t>その他の消費支出</t>
    <phoneticPr fontId="2"/>
  </si>
  <si>
    <t>10.1</t>
    <phoneticPr fontId="2"/>
  </si>
  <si>
    <t>10.1.1</t>
    <phoneticPr fontId="2"/>
  </si>
  <si>
    <t>10.1.2</t>
    <phoneticPr fontId="2"/>
  </si>
  <si>
    <t>10.1.3</t>
    <phoneticPr fontId="2"/>
  </si>
  <si>
    <t>　身の回り用品</t>
    <phoneticPr fontId="2"/>
  </si>
  <si>
    <t>10.1.4</t>
    <phoneticPr fontId="2"/>
  </si>
  <si>
    <t>　たばこ</t>
    <phoneticPr fontId="2"/>
  </si>
  <si>
    <t>10.1.5</t>
    <phoneticPr fontId="2"/>
  </si>
  <si>
    <t>10.2</t>
    <phoneticPr fontId="2"/>
  </si>
  <si>
    <t>10.3</t>
    <phoneticPr fontId="2"/>
  </si>
  <si>
    <t>10.3.1</t>
    <phoneticPr fontId="2"/>
  </si>
  <si>
    <t>10.3.2</t>
    <phoneticPr fontId="2"/>
  </si>
  <si>
    <t>10.3.3</t>
    <phoneticPr fontId="2"/>
  </si>
  <si>
    <t>10.3.4</t>
    <phoneticPr fontId="2"/>
  </si>
  <si>
    <t>10.3.5</t>
    <phoneticPr fontId="2"/>
  </si>
  <si>
    <t>10.3.6</t>
    <phoneticPr fontId="2"/>
  </si>
  <si>
    <t>10.3.7</t>
    <phoneticPr fontId="2"/>
  </si>
  <si>
    <t>10.4</t>
    <phoneticPr fontId="2"/>
  </si>
  <si>
    <t>非消費支出</t>
    <phoneticPr fontId="2"/>
  </si>
  <si>
    <t>直接税</t>
    <phoneticPr fontId="2"/>
  </si>
  <si>
    <t>勤労所得税</t>
    <phoneticPr fontId="2"/>
  </si>
  <si>
    <t>個人住民税</t>
    <phoneticPr fontId="2"/>
  </si>
  <si>
    <t>他の税</t>
    <phoneticPr fontId="2"/>
  </si>
  <si>
    <t>他の社会保険料</t>
    <phoneticPr fontId="2"/>
  </si>
  <si>
    <t>他の非消費支出</t>
    <phoneticPr fontId="2"/>
  </si>
  <si>
    <t>繰    越    金</t>
    <phoneticPr fontId="2"/>
  </si>
  <si>
    <t>現物総額</t>
    <phoneticPr fontId="2"/>
  </si>
  <si>
    <t xml:space="preserve"> 可処分所得</t>
    <phoneticPr fontId="2"/>
  </si>
  <si>
    <t xml:space="preserve"> 黒字</t>
    <phoneticPr fontId="2"/>
  </si>
  <si>
    <t xml:space="preserve"> 貯蓄純増</t>
    <phoneticPr fontId="2"/>
  </si>
  <si>
    <t xml:space="preserve"> 平均消費性向（％）</t>
    <phoneticPr fontId="2"/>
  </si>
  <si>
    <t>沖縄</t>
    <phoneticPr fontId="2"/>
  </si>
  <si>
    <t>X</t>
    <phoneticPr fontId="2"/>
  </si>
  <si>
    <t xml:space="preserve"> 集計世帯数</t>
    <phoneticPr fontId="2"/>
  </si>
  <si>
    <t>教科書・学習参考教材</t>
    <phoneticPr fontId="2"/>
  </si>
  <si>
    <t>　理美容サービス</t>
    <phoneticPr fontId="2"/>
  </si>
  <si>
    <t>X</t>
    <phoneticPr fontId="2"/>
  </si>
  <si>
    <t>世帯主収入</t>
    <rPh sb="0" eb="3">
      <t>セタイヌシ</t>
    </rPh>
    <rPh sb="3" eb="5">
      <t>シュウニュウ</t>
    </rPh>
    <phoneticPr fontId="2"/>
  </si>
  <si>
    <t xml:space="preserve">  定期収入</t>
    <rPh sb="2" eb="4">
      <t>テイキ</t>
    </rPh>
    <rPh sb="4" eb="6">
      <t>シュウニュウ</t>
    </rPh>
    <phoneticPr fontId="2"/>
  </si>
  <si>
    <t xml:space="preserve">  臨時収入・賞与</t>
    <rPh sb="2" eb="4">
      <t>リンジ</t>
    </rPh>
    <rPh sb="4" eb="6">
      <t>シュウニュウ</t>
    </rPh>
    <rPh sb="7" eb="9">
      <t>ショウヨ</t>
    </rPh>
    <phoneticPr fontId="2"/>
  </si>
  <si>
    <t>　　　貯蓄純増＝（貯金－貯金引出）＋（保険掛金－保険取金）</t>
    <phoneticPr fontId="2"/>
  </si>
  <si>
    <t>　　　　黒字のうち、預貯金と保険の純増減を合わせたもの。</t>
    <phoneticPr fontId="2"/>
  </si>
  <si>
    <t>被服及び履物</t>
    <phoneticPr fontId="2"/>
  </si>
  <si>
    <t>保健医療用品・器具</t>
    <phoneticPr fontId="2"/>
  </si>
  <si>
    <t>頁</t>
    <rPh sb="0" eb="1">
      <t>ページ</t>
    </rPh>
    <phoneticPr fontId="2"/>
  </si>
  <si>
    <t>その他の消費支出諸雑費</t>
    <phoneticPr fontId="2"/>
  </si>
  <si>
    <t>1世帯あたり</t>
    <rPh sb="1" eb="3">
      <t>セタイ</t>
    </rPh>
    <phoneticPr fontId="2"/>
  </si>
  <si>
    <t>図7　エンゲル係数の推移</t>
    <phoneticPr fontId="3"/>
  </si>
  <si>
    <t xml:space="preserve"> 1．</t>
    <phoneticPr fontId="2"/>
  </si>
  <si>
    <t xml:space="preserve"> 2．</t>
    <phoneticPr fontId="2"/>
  </si>
  <si>
    <t>（％）</t>
    <phoneticPr fontId="2"/>
  </si>
  <si>
    <t>名目</t>
    <rPh sb="0" eb="2">
      <t>メイモク</t>
    </rPh>
    <phoneticPr fontId="2"/>
  </si>
  <si>
    <t>実質</t>
    <rPh sb="0" eb="2">
      <t>ジッシツ</t>
    </rPh>
    <phoneticPr fontId="2"/>
  </si>
  <si>
    <t>金額</t>
    <rPh sb="0" eb="2">
      <t>キンガク</t>
    </rPh>
    <phoneticPr fontId="2"/>
  </si>
  <si>
    <t>（円）</t>
    <phoneticPr fontId="2"/>
  </si>
  <si>
    <t>実質増減率への寄与度</t>
    <rPh sb="2" eb="4">
      <t>ゾウゲン</t>
    </rPh>
    <rPh sb="4" eb="5">
      <t>リツ</t>
    </rPh>
    <rPh sb="7" eb="10">
      <t>キヨド</t>
    </rPh>
    <phoneticPr fontId="2"/>
  </si>
  <si>
    <t>（円）</t>
    <phoneticPr fontId="2"/>
  </si>
  <si>
    <t>項目</t>
    <rPh sb="0" eb="2">
      <t>コウモク</t>
    </rPh>
    <phoneticPr fontId="2"/>
  </si>
  <si>
    <t>飲料</t>
    <phoneticPr fontId="2"/>
  </si>
  <si>
    <t>教養娯楽サービス</t>
    <phoneticPr fontId="2"/>
  </si>
  <si>
    <t>　〃     2月</t>
  </si>
  <si>
    <t>　〃    10月</t>
  </si>
  <si>
    <t>注1 平均消費性向、平均貯蓄率及びエンゲル係数の名目増加率欄（*印欄）は、前年同月の実数を示している。</t>
    <rPh sb="0" eb="1">
      <t>チュウ</t>
    </rPh>
    <rPh sb="3" eb="5">
      <t>ヘイキン</t>
    </rPh>
    <rPh sb="5" eb="7">
      <t>ショウヒ</t>
    </rPh>
    <rPh sb="7" eb="9">
      <t>セイコウ</t>
    </rPh>
    <rPh sb="10" eb="12">
      <t>ヘイキン</t>
    </rPh>
    <rPh sb="12" eb="15">
      <t>チョチクリツ</t>
    </rPh>
    <rPh sb="15" eb="16">
      <t>オヨ</t>
    </rPh>
    <rPh sb="21" eb="23">
      <t>ケイスウ</t>
    </rPh>
    <rPh sb="24" eb="26">
      <t>メイモク</t>
    </rPh>
    <rPh sb="26" eb="29">
      <t>ゾウカリツ</t>
    </rPh>
    <rPh sb="29" eb="30">
      <t>ラン</t>
    </rPh>
    <rPh sb="32" eb="33">
      <t>シルシ</t>
    </rPh>
    <rPh sb="33" eb="34">
      <t>ラン</t>
    </rPh>
    <rPh sb="37" eb="39">
      <t>ゼンネン</t>
    </rPh>
    <rPh sb="39" eb="41">
      <t>ドウゲツ</t>
    </rPh>
    <rPh sb="42" eb="44">
      <t>ジッスウ</t>
    </rPh>
    <rPh sb="45" eb="46">
      <t>シメ</t>
    </rPh>
    <phoneticPr fontId="2"/>
  </si>
  <si>
    <t>注2                     〃                   実質増加率欄（**印欄）は、前年同月とのポイント差を示している。</t>
    <rPh sb="0" eb="1">
      <t>チュウ</t>
    </rPh>
    <rPh sb="43" eb="45">
      <t>ジッシツ</t>
    </rPh>
    <rPh sb="45" eb="48">
      <t>ゾウカリツ</t>
    </rPh>
    <rPh sb="48" eb="49">
      <t>ラン</t>
    </rPh>
    <rPh sb="57" eb="59">
      <t>ゼンネン</t>
    </rPh>
    <rPh sb="59" eb="61">
      <t>ドウゲツ</t>
    </rPh>
    <rPh sb="67" eb="68">
      <t>サ</t>
    </rPh>
    <rPh sb="69" eb="70">
      <t>シメ</t>
    </rPh>
    <phoneticPr fontId="2"/>
  </si>
  <si>
    <t>注3「その他の消費支出」の実質化には消費者物価指数（持家の帰属家賃を除く総合）を用いた。</t>
    <rPh sb="0" eb="1">
      <t>チュウ</t>
    </rPh>
    <rPh sb="5" eb="6">
      <t>タ</t>
    </rPh>
    <rPh sb="7" eb="9">
      <t>ショウヒ</t>
    </rPh>
    <rPh sb="9" eb="11">
      <t>シシュツ</t>
    </rPh>
    <rPh sb="13" eb="15">
      <t>ジッシツ</t>
    </rPh>
    <rPh sb="15" eb="16">
      <t>カ</t>
    </rPh>
    <rPh sb="18" eb="21">
      <t>ショウヒシャ</t>
    </rPh>
    <rPh sb="21" eb="23">
      <t>ブッカ</t>
    </rPh>
    <rPh sb="23" eb="25">
      <t>シスウ</t>
    </rPh>
    <rPh sb="26" eb="28">
      <t>モチイエ</t>
    </rPh>
    <rPh sb="29" eb="31">
      <t>キゾク</t>
    </rPh>
    <rPh sb="31" eb="33">
      <t>ヤチン</t>
    </rPh>
    <rPh sb="34" eb="35">
      <t>ノゾ</t>
    </rPh>
    <rPh sb="36" eb="38">
      <t>ソウゴウ</t>
    </rPh>
    <rPh sb="40" eb="41">
      <t>モチ</t>
    </rPh>
    <phoneticPr fontId="2"/>
  </si>
  <si>
    <t>被服及び履物</t>
    <phoneticPr fontId="2"/>
  </si>
  <si>
    <t>被服及び履物</t>
    <phoneticPr fontId="3"/>
  </si>
  <si>
    <t>(上位3位まで）</t>
    <rPh sb="1" eb="3">
      <t>ジョウイ</t>
    </rPh>
    <rPh sb="4" eb="5">
      <t>イ</t>
    </rPh>
    <phoneticPr fontId="2"/>
  </si>
  <si>
    <t>自動車等関係費</t>
    <phoneticPr fontId="2"/>
  </si>
  <si>
    <t>洋服</t>
    <phoneticPr fontId="2"/>
  </si>
  <si>
    <t>家庭用耐久財</t>
    <phoneticPr fontId="2"/>
  </si>
  <si>
    <t>※実質値及び実質増減率への寄与度について、平成18年7月分からは、平成17年基準の消費者物価指数に基づき算出しています。</t>
    <rPh sb="1" eb="4">
      <t>ジッシツチ</t>
    </rPh>
    <rPh sb="4" eb="5">
      <t>オヨ</t>
    </rPh>
    <phoneticPr fontId="2"/>
  </si>
  <si>
    <t>諸雑費</t>
    <phoneticPr fontId="2"/>
  </si>
  <si>
    <t>肉類</t>
    <phoneticPr fontId="2"/>
  </si>
  <si>
    <t>その他の消費支出</t>
    <phoneticPr fontId="2"/>
  </si>
  <si>
    <t>設備修繕・維持</t>
    <phoneticPr fontId="2"/>
  </si>
  <si>
    <t>魚介類</t>
    <phoneticPr fontId="2"/>
  </si>
  <si>
    <t>教養娯楽</t>
    <phoneticPr fontId="2"/>
  </si>
  <si>
    <t>穀類</t>
    <phoneticPr fontId="2"/>
  </si>
  <si>
    <t>乳卵類</t>
    <phoneticPr fontId="2"/>
  </si>
  <si>
    <t>野菜・海藻</t>
    <phoneticPr fontId="2"/>
  </si>
  <si>
    <t>果物</t>
    <phoneticPr fontId="2"/>
  </si>
  <si>
    <t>油脂・調味料</t>
    <phoneticPr fontId="2"/>
  </si>
  <si>
    <t>菓子類</t>
    <phoneticPr fontId="2"/>
  </si>
  <si>
    <t>酒類</t>
    <phoneticPr fontId="2"/>
  </si>
  <si>
    <t>外食</t>
    <phoneticPr fontId="2"/>
  </si>
  <si>
    <t>電気代</t>
    <phoneticPr fontId="2"/>
  </si>
  <si>
    <t>ガス代</t>
    <phoneticPr fontId="2"/>
  </si>
  <si>
    <t>他の光熱</t>
    <phoneticPr fontId="2"/>
  </si>
  <si>
    <t>上下水道料</t>
    <rPh sb="0" eb="2">
      <t>ジョウゲ</t>
    </rPh>
    <phoneticPr fontId="2"/>
  </si>
  <si>
    <t>室内装備・装飾品</t>
    <rPh sb="5" eb="7">
      <t>ソウショク</t>
    </rPh>
    <rPh sb="7" eb="8">
      <t>ヒン</t>
    </rPh>
    <phoneticPr fontId="2"/>
  </si>
  <si>
    <t>家事サービス</t>
    <rPh sb="0" eb="2">
      <t>カジ</t>
    </rPh>
    <phoneticPr fontId="2"/>
  </si>
  <si>
    <t>寝具類</t>
    <phoneticPr fontId="2"/>
  </si>
  <si>
    <t>家事雑貨</t>
    <phoneticPr fontId="2"/>
  </si>
  <si>
    <t>家事用消耗品</t>
    <phoneticPr fontId="2"/>
  </si>
  <si>
    <t>和服</t>
    <phoneticPr fontId="2"/>
  </si>
  <si>
    <t>下着類</t>
    <phoneticPr fontId="2"/>
  </si>
  <si>
    <t>生地・糸類</t>
    <rPh sb="0" eb="2">
      <t>キジ</t>
    </rPh>
    <phoneticPr fontId="2"/>
  </si>
  <si>
    <t>他の被服</t>
    <phoneticPr fontId="2"/>
  </si>
  <si>
    <t>履物類</t>
    <phoneticPr fontId="2"/>
  </si>
  <si>
    <t>被服関連サービス</t>
    <phoneticPr fontId="2"/>
  </si>
  <si>
    <t>医薬品・健康保持用摂取品</t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2"/>
  </si>
  <si>
    <t>保健医療サービス</t>
    <rPh sb="0" eb="2">
      <t>ホケン</t>
    </rPh>
    <rPh sb="2" eb="4">
      <t>イリョウ</t>
    </rPh>
    <phoneticPr fontId="2"/>
  </si>
  <si>
    <t>交通</t>
    <phoneticPr fontId="2"/>
  </si>
  <si>
    <t>通信</t>
    <phoneticPr fontId="2"/>
  </si>
  <si>
    <t>授業料等</t>
    <phoneticPr fontId="2"/>
  </si>
  <si>
    <t>教科書・参考書</t>
    <phoneticPr fontId="2"/>
  </si>
  <si>
    <t>補習教育</t>
    <phoneticPr fontId="2"/>
  </si>
  <si>
    <t>教養娯楽用耐久財</t>
    <phoneticPr fontId="2"/>
  </si>
  <si>
    <t>教養娯楽用品</t>
    <phoneticPr fontId="2"/>
  </si>
  <si>
    <t>書籍・他の印刷物</t>
    <phoneticPr fontId="2"/>
  </si>
  <si>
    <t>交際費</t>
    <phoneticPr fontId="2"/>
  </si>
  <si>
    <t>被服及び履物</t>
    <rPh sb="2" eb="3">
      <t>オヨ</t>
    </rPh>
    <phoneticPr fontId="2"/>
  </si>
  <si>
    <t>（農林漁家世帯を含む）</t>
    <rPh sb="1" eb="3">
      <t>ノウリン</t>
    </rPh>
    <rPh sb="3" eb="5">
      <t>ギョカ</t>
    </rPh>
    <rPh sb="5" eb="7">
      <t>セタイ</t>
    </rPh>
    <phoneticPr fontId="2"/>
  </si>
  <si>
    <t xml:space="preserve"> 農林漁家世帯の割合</t>
    <rPh sb="1" eb="7">
      <t>ノウリンギョカセタイ</t>
    </rPh>
    <rPh sb="8" eb="10">
      <t>ワリアイ</t>
    </rPh>
    <phoneticPr fontId="2"/>
  </si>
  <si>
    <t>農林漁業収入</t>
  </si>
  <si>
    <t>医薬品</t>
    <phoneticPr fontId="2"/>
  </si>
  <si>
    <t>健康保持用摂取品</t>
    <phoneticPr fontId="2"/>
  </si>
  <si>
    <t>（繰越金を除く）</t>
    <rPh sb="1" eb="3">
      <t>クリコシ</t>
    </rPh>
    <phoneticPr fontId="2"/>
  </si>
  <si>
    <t>二人以上の世帯</t>
    <rPh sb="0" eb="2">
      <t>フタリ</t>
    </rPh>
    <rPh sb="2" eb="4">
      <t>イジョウ</t>
    </rPh>
    <rPh sb="5" eb="6">
      <t>ヨ</t>
    </rPh>
    <rPh sb="6" eb="7">
      <t>オビ</t>
    </rPh>
    <phoneticPr fontId="2"/>
  </si>
  <si>
    <t>二人以上の世帯のうち勤労者世帯</t>
    <rPh sb="10" eb="11">
      <t>ツトム</t>
    </rPh>
    <rPh sb="11" eb="12">
      <t>ロウ</t>
    </rPh>
    <rPh sb="12" eb="13">
      <t>シャ</t>
    </rPh>
    <rPh sb="13" eb="14">
      <t>ヨ</t>
    </rPh>
    <rPh sb="14" eb="15">
      <t>オビ</t>
    </rPh>
    <phoneticPr fontId="2"/>
  </si>
  <si>
    <t>用途分類</t>
    <rPh sb="0" eb="2">
      <t>ヨウト</t>
    </rPh>
    <rPh sb="2" eb="4">
      <t>ブンルイ</t>
    </rPh>
    <phoneticPr fontId="2"/>
  </si>
  <si>
    <t xml:space="preserve"> 1．二人以上の世帯</t>
    <phoneticPr fontId="3"/>
  </si>
  <si>
    <t xml:space="preserve"> 2．二人以上の世帯のうち勤労者世帯</t>
    <phoneticPr fontId="3"/>
  </si>
  <si>
    <t>　交際費　食料</t>
    <rPh sb="1" eb="4">
      <t>コウサイヒ</t>
    </rPh>
    <phoneticPr fontId="2"/>
  </si>
  <si>
    <t>　交際費　家具・家事用品</t>
    <rPh sb="1" eb="4">
      <t>コウサイヒ</t>
    </rPh>
    <phoneticPr fontId="2"/>
  </si>
  <si>
    <t>　交際費　被服及び履物</t>
    <rPh sb="1" eb="4">
      <t>コウサイヒ</t>
    </rPh>
    <phoneticPr fontId="2"/>
  </si>
  <si>
    <t xml:space="preserve">  交際費　教養娯楽</t>
    <rPh sb="2" eb="5">
      <t>コウサイヒ</t>
    </rPh>
    <phoneticPr fontId="2"/>
  </si>
  <si>
    <t>　交際費　他の物品サービス</t>
    <rPh sb="1" eb="4">
      <t>コウサイヒ</t>
    </rPh>
    <phoneticPr fontId="2"/>
  </si>
  <si>
    <t xml:space="preserve"> 1．二人以上の世帯（消費支出）</t>
    <rPh sb="3" eb="5">
      <t>フタリ</t>
    </rPh>
    <rPh sb="5" eb="7">
      <t>イジョウ</t>
    </rPh>
    <rPh sb="8" eb="10">
      <t>セタイ</t>
    </rPh>
    <rPh sb="11" eb="13">
      <t>ショウヒ</t>
    </rPh>
    <rPh sb="13" eb="15">
      <t>シシュツ</t>
    </rPh>
    <phoneticPr fontId="2"/>
  </si>
  <si>
    <t xml:space="preserve"> 2．二人以上の世帯のうち勤労者世帯（実収入）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2">
      <t>ジッシュウニュウ</t>
    </rPh>
    <phoneticPr fontId="2"/>
  </si>
  <si>
    <t xml:space="preserve"> 3．二人以上の世帯のうち勤労者世帯（消費支出）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1">
      <t>ショウヒ</t>
    </rPh>
    <rPh sb="21" eb="23">
      <t>シシュツ</t>
    </rPh>
    <phoneticPr fontId="2"/>
  </si>
  <si>
    <t>10大費目の対前年同月実質増加率（二人以上の世帯）</t>
    <phoneticPr fontId="2"/>
  </si>
  <si>
    <t>10大費目の対前年同月実質増加率（二人以上の世帯のうち勤労者世帯）</t>
    <rPh sb="17" eb="19">
      <t>フタリ</t>
    </rPh>
    <rPh sb="19" eb="21">
      <t>イジョウ</t>
    </rPh>
    <rPh sb="22" eb="24">
      <t>セタイ</t>
    </rPh>
    <rPh sb="27" eb="30">
      <t>キンロウシャ</t>
    </rPh>
    <rPh sb="30" eb="32">
      <t>セタイ</t>
    </rPh>
    <phoneticPr fontId="2"/>
  </si>
  <si>
    <t>二人以上の世帯</t>
    <rPh sb="0" eb="2">
      <t>フタリ</t>
    </rPh>
    <rPh sb="2" eb="4">
      <t>イジョウ</t>
    </rPh>
    <rPh sb="5" eb="7">
      <t>セタイ</t>
    </rPh>
    <phoneticPr fontId="2"/>
  </si>
  <si>
    <t>二人以上の世帯のうち勤労者世帯</t>
    <rPh sb="10" eb="13">
      <t>キンロウシャ</t>
    </rPh>
    <rPh sb="13" eb="15">
      <t>セタイ</t>
    </rPh>
    <phoneticPr fontId="2"/>
  </si>
  <si>
    <t>＜二人以上の世帯＞</t>
    <rPh sb="1" eb="3">
      <t>フタリ</t>
    </rPh>
    <rPh sb="3" eb="5">
      <t>イジョウ</t>
    </rPh>
    <phoneticPr fontId="2"/>
  </si>
  <si>
    <t>10大費目の対前年同月実質増加率（二人以上の世帯）</t>
    <rPh sb="17" eb="19">
      <t>フタリ</t>
    </rPh>
    <rPh sb="19" eb="21">
      <t>イジョウ</t>
    </rPh>
    <rPh sb="22" eb="24">
      <t>セタイ</t>
    </rPh>
    <phoneticPr fontId="2"/>
  </si>
  <si>
    <t>二人以上の世帯の家計</t>
    <rPh sb="0" eb="2">
      <t>フタリ</t>
    </rPh>
    <rPh sb="2" eb="4">
      <t>イジョウ</t>
    </rPh>
    <rPh sb="5" eb="7">
      <t>セタイ</t>
    </rPh>
    <rPh sb="8" eb="10">
      <t>カケイ</t>
    </rPh>
    <phoneticPr fontId="2"/>
  </si>
  <si>
    <t>二人以上の世帯のうち勤労者世帯の家計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rPh sb="16" eb="18">
      <t>カケイ</t>
    </rPh>
    <phoneticPr fontId="2"/>
  </si>
  <si>
    <t>目　　　次</t>
    <phoneticPr fontId="2"/>
  </si>
  <si>
    <t>結果の概況･･･････････････････････････････････････････</t>
    <phoneticPr fontId="2"/>
  </si>
  <si>
    <t>4～5</t>
    <phoneticPr fontId="2"/>
  </si>
  <si>
    <t>エンゲル係数の推移･･･････････････････････････････････</t>
    <phoneticPr fontId="2"/>
  </si>
  <si>
    <t>実支出以外の支払のその他</t>
    <rPh sb="0" eb="1">
      <t>ジツ</t>
    </rPh>
    <rPh sb="1" eb="3">
      <t>シシュツ</t>
    </rPh>
    <rPh sb="3" eb="5">
      <t>イガイ</t>
    </rPh>
    <rPh sb="6" eb="8">
      <t>シハラ</t>
    </rPh>
    <phoneticPr fontId="2"/>
  </si>
  <si>
    <t>平成26年</t>
    <phoneticPr fontId="3"/>
  </si>
  <si>
    <t>平成27年</t>
    <phoneticPr fontId="3"/>
  </si>
  <si>
    <t xml:space="preserve"> 〃 26年平均</t>
  </si>
  <si>
    <t>平成27年 1月</t>
    <rPh sb="0" eb="2">
      <t>ヘイセイ</t>
    </rPh>
    <phoneticPr fontId="2"/>
  </si>
  <si>
    <t>1
H27年</t>
    <rPh sb="5" eb="6">
      <t>ネン</t>
    </rPh>
    <phoneticPr fontId="2"/>
  </si>
  <si>
    <t>1
H27</t>
  </si>
  <si>
    <t>平成28年</t>
    <phoneticPr fontId="3"/>
  </si>
  <si>
    <t>平成21年平均</t>
    <rPh sb="0" eb="2">
      <t>ヘイセイ</t>
    </rPh>
    <phoneticPr fontId="2"/>
  </si>
  <si>
    <t xml:space="preserve"> 〃 27年平均</t>
  </si>
  <si>
    <t>平成28年 1月</t>
    <rPh sb="0" eb="2">
      <t>ヘイセイ</t>
    </rPh>
    <phoneticPr fontId="2"/>
  </si>
  <si>
    <t>1
H28年</t>
    <rPh sb="5" eb="6">
      <t>ネン</t>
    </rPh>
    <phoneticPr fontId="2"/>
  </si>
  <si>
    <t>1
H28</t>
  </si>
  <si>
    <t>11</t>
  </si>
  <si>
    <t>12</t>
  </si>
  <si>
    <t>平成28年6月20日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</si>
  <si>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3
H26年</t>
    <rPh sb="5" eb="6">
      <t>ネン</t>
    </rPh>
    <phoneticPr fontId="2"/>
  </si>
  <si>
    <t>5
H26</t>
    <phoneticPr fontId="2"/>
  </si>
  <si>
    <t>3
H27</t>
    <phoneticPr fontId="2"/>
  </si>
  <si>
    <t>4
H27年</t>
    <rPh sb="5" eb="6">
      <t>ネン</t>
    </rPh>
    <phoneticPr fontId="2"/>
  </si>
  <si>
    <t>　前年同月比（実質）でみると、二人以上の世帯の一世帯あたりの消費支出は3.8％減少となり、２ヶ月連続で減少となった。全国の水準（298,520円）を79,585円下回っている。
　内訳（実質増減率の寄与度）をみると、食料、住居、光熱・水道、保健医療、教育の５費目で増加となり、家具・家事用品、被服及び履物、交通・通信、教養娯楽、その他の消費支出の５費目で減少となった。全体では、交通・通信、教養娯楽等が大きく寄与し減少となった。</t>
    <rPh sb="1" eb="3">
      <t>ゼンネン</t>
    </rPh>
    <rPh sb="3" eb="6">
      <t>ドウゲツヒ</t>
    </rPh>
    <rPh sb="7" eb="9">
      <t>ジッシツ</t>
    </rPh>
    <rPh sb="23" eb="24">
      <t>イッ</t>
    </rPh>
    <rPh sb="24" eb="26">
      <t>セタイ</t>
    </rPh>
    <rPh sb="30" eb="32">
      <t>ショウヒ</t>
    </rPh>
    <rPh sb="32" eb="34">
      <t>シシュツ</t>
    </rPh>
    <rPh sb="39" eb="41">
      <t>ゲンショウ</t>
    </rPh>
    <rPh sb="47" eb="48">
      <t>ゲツ</t>
    </rPh>
    <rPh sb="48" eb="50">
      <t>レンゾク</t>
    </rPh>
    <rPh sb="51" eb="53">
      <t>ゲンショウ</t>
    </rPh>
    <rPh sb="58" eb="60">
      <t>ゼンコク</t>
    </rPh>
    <rPh sb="61" eb="63">
      <t>スイジュン</t>
    </rPh>
    <rPh sb="71" eb="72">
      <t>エン</t>
    </rPh>
    <rPh sb="80" eb="81">
      <t>エン</t>
    </rPh>
    <rPh sb="81" eb="83">
      <t>シタマワ</t>
    </rPh>
    <rPh sb="90" eb="92">
      <t>ウチワケ</t>
    </rPh>
    <rPh sb="93" eb="95">
      <t>ジッシツ</t>
    </rPh>
    <rPh sb="95" eb="97">
      <t>ゾウゲン</t>
    </rPh>
    <rPh sb="97" eb="98">
      <t>リツ</t>
    </rPh>
    <rPh sb="99" eb="102">
      <t>キヨド</t>
    </rPh>
    <rPh sb="108" eb="110">
      <t>ショクリョウ</t>
    </rPh>
    <rPh sb="111" eb="113">
      <t>ジュウキョ</t>
    </rPh>
    <rPh sb="114" eb="116">
      <t>コウネツ</t>
    </rPh>
    <rPh sb="117" eb="119">
      <t>スイドウ</t>
    </rPh>
    <rPh sb="120" eb="122">
      <t>ホケン</t>
    </rPh>
    <rPh sb="122" eb="124">
      <t>イリョウ</t>
    </rPh>
    <rPh sb="125" eb="127">
      <t>キョウイク</t>
    </rPh>
    <rPh sb="129" eb="131">
      <t>ヒモク</t>
    </rPh>
    <rPh sb="138" eb="140">
      <t>カグ</t>
    </rPh>
    <rPh sb="141" eb="143">
      <t>カジ</t>
    </rPh>
    <rPh sb="143" eb="145">
      <t>ヨウヒン</t>
    </rPh>
    <rPh sb="146" eb="148">
      <t>ヒフク</t>
    </rPh>
    <rPh sb="148" eb="149">
      <t>オヨ</t>
    </rPh>
    <rPh sb="150" eb="151">
      <t>ハ</t>
    </rPh>
    <rPh sb="151" eb="152">
      <t>モノ</t>
    </rPh>
    <rPh sb="153" eb="155">
      <t>コウツウ</t>
    </rPh>
    <rPh sb="156" eb="158">
      <t>ツウシン</t>
    </rPh>
    <rPh sb="166" eb="167">
      <t>タ</t>
    </rPh>
    <rPh sb="168" eb="170">
      <t>ショウヒ</t>
    </rPh>
    <rPh sb="170" eb="172">
      <t>シシュツ</t>
    </rPh>
    <rPh sb="174" eb="176">
      <t>ヒモク</t>
    </rPh>
    <rPh sb="177" eb="179">
      <t>ゲンショウ</t>
    </rPh>
    <rPh sb="184" eb="186">
      <t>ゼンタイ</t>
    </rPh>
    <rPh sb="189" eb="191">
      <t>コウツウ</t>
    </rPh>
    <rPh sb="192" eb="194">
      <t>ツウシン</t>
    </rPh>
    <rPh sb="195" eb="197">
      <t>キョウヨウ</t>
    </rPh>
    <rPh sb="197" eb="199">
      <t>ゴラク</t>
    </rPh>
    <rPh sb="199" eb="200">
      <t>トウ</t>
    </rPh>
    <rPh sb="201" eb="202">
      <t>オオ</t>
    </rPh>
    <rPh sb="204" eb="206">
      <t>キヨ</t>
    </rPh>
    <rPh sb="207" eb="209">
      <t>ゲンショウ</t>
    </rPh>
    <phoneticPr fontId="2"/>
  </si>
  <si>
    <t>　前年同月比（実質）でみると、二人以上の世帯のうち勤労者世帯の一世帯あたりの消費支出は10.6％減少となり、５カ月連続で減少となった。全国の水準（338,001円）を106,284円下回っている。
　一世帯当たりの実収入を前年同月比（実質）でみると、1.6％増加となり、５カ月ぶりに増加となった。全国の水準（480,098円）を143,488円下回っている。
　内訳をみると、世帯主の賞与、配偶者の収入等で増収となったが、世帯主の定期収入、他の世帯員収入等で減収となった。全体では配偶者の収入等の増収が大きく寄与して増収となった。</t>
    <rPh sb="1" eb="3">
      <t>ゼンネン</t>
    </rPh>
    <rPh sb="3" eb="6">
      <t>ドウゲツヒ</t>
    </rPh>
    <rPh sb="7" eb="9">
      <t>ジッシツ</t>
    </rPh>
    <rPh sb="31" eb="32">
      <t>イッ</t>
    </rPh>
    <rPh sb="32" eb="34">
      <t>セタイ</t>
    </rPh>
    <rPh sb="38" eb="40">
      <t>ショウヒ</t>
    </rPh>
    <rPh sb="40" eb="42">
      <t>シシュツ</t>
    </rPh>
    <rPh sb="48" eb="50">
      <t>ゲンショウ</t>
    </rPh>
    <rPh sb="56" eb="57">
      <t>ツキ</t>
    </rPh>
    <rPh sb="57" eb="59">
      <t>レンゾク</t>
    </rPh>
    <rPh sb="60" eb="62">
      <t>ゲンショウ</t>
    </rPh>
    <rPh sb="67" eb="69">
      <t>ゼンコク</t>
    </rPh>
    <rPh sb="70" eb="72">
      <t>スイジュン</t>
    </rPh>
    <rPh sb="80" eb="81">
      <t>エン</t>
    </rPh>
    <rPh sb="90" eb="91">
      <t>エン</t>
    </rPh>
    <rPh sb="91" eb="93">
      <t>シタマワ</t>
    </rPh>
    <rPh sb="129" eb="131">
      <t>ゾウカ</t>
    </rPh>
    <rPh sb="137" eb="138">
      <t>ゲツ</t>
    </rPh>
    <rPh sb="141" eb="143">
      <t>ゾウカ</t>
    </rPh>
    <rPh sb="181" eb="183">
      <t>ウチワケ</t>
    </rPh>
    <rPh sb="188" eb="191">
      <t>セタイヌシ</t>
    </rPh>
    <rPh sb="192" eb="194">
      <t>ショウヨ</t>
    </rPh>
    <rPh sb="195" eb="198">
      <t>ハイグウシャ</t>
    </rPh>
    <rPh sb="199" eb="201">
      <t>シュウニュウ</t>
    </rPh>
    <rPh sb="201" eb="202">
      <t>トウ</t>
    </rPh>
    <rPh sb="203" eb="205">
      <t>ゾウシュウ</t>
    </rPh>
    <rPh sb="211" eb="213">
      <t>セタイ</t>
    </rPh>
    <rPh sb="213" eb="214">
      <t>シュ</t>
    </rPh>
    <rPh sb="215" eb="217">
      <t>テイキ</t>
    </rPh>
    <rPh sb="217" eb="219">
      <t>シュウニュウ</t>
    </rPh>
    <rPh sb="220" eb="221">
      <t>タ</t>
    </rPh>
    <rPh sb="222" eb="225">
      <t>セタイイン</t>
    </rPh>
    <rPh sb="225" eb="227">
      <t>シュウニュウ</t>
    </rPh>
    <rPh sb="227" eb="228">
      <t>トウ</t>
    </rPh>
    <rPh sb="229" eb="231">
      <t>ゲンシュウ</t>
    </rPh>
    <rPh sb="236" eb="238">
      <t>ゼンタイ</t>
    </rPh>
    <rPh sb="240" eb="243">
      <t>ハイグウシャ</t>
    </rPh>
    <rPh sb="244" eb="246">
      <t>シュウニュウ</t>
    </rPh>
    <rPh sb="246" eb="247">
      <t>トウ</t>
    </rPh>
    <rPh sb="248" eb="250">
      <t>ゾウシュウ</t>
    </rPh>
    <rPh sb="251" eb="252">
      <t>オオ</t>
    </rPh>
    <rPh sb="254" eb="256">
      <t>キヨ</t>
    </rPh>
    <rPh sb="258" eb="260">
      <t>ゾウシュウ</t>
    </rPh>
    <phoneticPr fontId="2"/>
  </si>
  <si>
    <t>　工事その他のサービス</t>
  </si>
  <si>
    <t>　自動車等購入</t>
  </si>
  <si>
    <t>　パック旅行費</t>
  </si>
  <si>
    <t>こづかい（使途不明）</t>
  </si>
  <si>
    <t>平成26年</t>
  </si>
  <si>
    <t>平成27年</t>
  </si>
  <si>
    <t>平成28年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</si>
</sst>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176" formatCode="0.0"/>
    <numFmt numFmtId="177" formatCode="0_ "/>
    <numFmt numFmtId="178" formatCode="0.0_ "/>
    <numFmt numFmtId="179" formatCode="0.0_ ;[Red]\-0.0\ "/>
    <numFmt numFmtId="180" formatCode="#,##0.0;[Red]\-#,##0.0"/>
    <numFmt numFmtId="181" formatCode="#,##0.0_ ;[Red]\-#,##0.0\ "/>
    <numFmt numFmtId="182" formatCode="0.0_);[Red]\(0.0\)"/>
    <numFmt numFmtId="183" formatCode="0_ ;[Red]\-0\ "/>
    <numFmt numFmtId="184" formatCode="0.00_);[Red]\(0.00\)"/>
    <numFmt numFmtId="185" formatCode="#,##0_ ;[Red]\-#,##0\ "/>
    <numFmt numFmtId="186" formatCode="0.00_ ;[Red]\-0.00\ "/>
    <numFmt numFmtId="187" formatCode="0.000_ ;[Red]\-0.000\ "/>
    <numFmt numFmtId="188" formatCode="#,##0_);[Red]\(#,##0\)"/>
    <numFmt numFmtId="189" formatCode="#,##0.00_ ;[Red]\-#,##0.00\ "/>
    <numFmt numFmtId="190" formatCode="#,##0\ &quot;円&quot;;[Red]\-#,##0\ &quot;円&quot;"/>
    <numFmt numFmtId="191" formatCode="#,##0.0\ &quot;％&quot;"/>
    <numFmt numFmtId="192" formatCode="#,##0.0&quot;％&quot;_ ;[Red]#,##0.0&quot;％&quot;\ "/>
    <numFmt numFmtId="193" formatCode="&quot;*&quot;\ #,##0.0_ ;[Red]&quot;*&quot;\ \-#,##0.0\ "/>
    <numFmt numFmtId="194" formatCode="&quot;**&quot;\ #,##0.0_ ;[Red]&quot;**&quot;\ \-#,##0.0\ "/>
    <numFmt numFmtId="195" formatCode="#,##0;[Red]&quot;△&quot;#,##0"/>
    <numFmt numFmtId="196" formatCode="&quot;**&quot;\ \ #,##0.0_ ;[Red]&quot;**&quot;\ \-#,##0.0\ "/>
    <numFmt numFmtId="197" formatCode=";;;"/>
    <numFmt numFmtId="198" formatCode="\ @"/>
    <numFmt numFmtId="199" formatCode="&quot;（平成&quot;#&quot;年&quot;"/>
    <numFmt numFmtId="200" formatCode="#&quot;月分）&quot;"/>
    <numFmt numFmtId="201" formatCode="&quot;平成&quot;#&quot;年&quot;"/>
    <numFmt numFmtId="202" formatCode="#&quot;月の結果&quot;"/>
    <numFmt numFmtId="203" formatCode="#&quot;月&quot;"/>
    <numFmt numFmtId="204" formatCode="#&quot;月-全国と沖縄）&quot;"/>
    <numFmt numFmtId="205" formatCode="#&quot;月分&quot;"/>
    <numFmt numFmtId="206" formatCode="#,##0.0\ &quot;％&quot;;[Red]#,##0.0\ &quot;％&quot;"/>
    <numFmt numFmtId="207" formatCode="\(0.00\);[Red]\(\-0.00\)\ "/>
    <numFmt numFmtId="208" formatCode="\(0.0\);[Red]\(\-0.0\)\ "/>
    <numFmt numFmtId="209" formatCode="0_);[Red]\(0\)"/>
    <numFmt numFmtId="210" formatCode="&quot;(&quot;#,##0&quot;)&quot;;[Red]&quot;(&quot;\-#,##0&quot;)&quot;"/>
    <numFmt numFmtId="211" formatCode="&quot;27年&quot;#&quot;月&quot;"/>
    <numFmt numFmtId="212" formatCode="&quot;28年&quot;#&quot;月&quot;"/>
  </numFmts>
  <fonts count="6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System"/>
      <charset val="128"/>
    </font>
    <font>
      <sz val="12"/>
      <name val="ＭＳ Ｐゴシック"/>
      <family val="3"/>
      <charset val="128"/>
    </font>
    <font>
      <sz val="11"/>
      <name val="Wingdings"/>
      <charset val="2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u/>
      <sz val="11"/>
      <color indexed="30"/>
      <name val="ＭＳ Ｐゴシック"/>
      <family val="3"/>
      <charset val="128"/>
    </font>
    <font>
      <b/>
      <sz val="23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56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indexed="18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sz val="12"/>
      <color indexed="20"/>
      <name val="ＭＳ 明朝"/>
      <family val="1"/>
      <charset val="128"/>
    </font>
    <font>
      <sz val="12"/>
      <color indexed="2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0"/>
      <color indexed="81"/>
      <name val="ＭＳ ゴシック"/>
      <family val="3"/>
      <charset val="128"/>
    </font>
    <font>
      <sz val="13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indexed="1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12"/>
      </top>
      <bottom/>
      <diagonal/>
    </border>
    <border>
      <left style="double">
        <color indexed="12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/>
      <top style="thin">
        <color indexed="12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thin">
        <color indexed="12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56"/>
      </bottom>
      <diagonal/>
    </border>
    <border>
      <left style="thin">
        <color indexed="64"/>
      </left>
      <right style="thin">
        <color indexed="12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56"/>
      </bottom>
      <diagonal/>
    </border>
    <border>
      <left/>
      <right style="double">
        <color indexed="64"/>
      </right>
      <top/>
      <bottom/>
      <diagonal/>
    </border>
  </borders>
  <cellStyleXfs count="51">
    <xf numFmtId="0" fontId="0" fillId="0" borderId="0"/>
    <xf numFmtId="0" fontId="40" fillId="2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0" borderId="1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40" fillId="22" borderId="2" applyNumberFormat="0" applyFont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23" borderId="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9" fillId="0" borderId="5" applyNumberFormat="0" applyFill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23" borderId="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56" fillId="4" borderId="0" applyNumberFormat="0" applyBorder="0" applyAlignment="0" applyProtection="0">
      <alignment vertical="center"/>
    </xf>
  </cellStyleXfs>
  <cellXfs count="518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1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left" vertical="center" indent="2"/>
    </xf>
    <xf numFmtId="0" fontId="14" fillId="0" borderId="0" xfId="0" applyNumberFormat="1" applyFont="1" applyAlignment="1">
      <alignment horizontal="left" vertical="center" indent="2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" vertical="center"/>
    </xf>
    <xf numFmtId="179" fontId="11" fillId="0" borderId="0" xfId="0" applyNumberFormat="1" applyFont="1" applyAlignment="1">
      <alignment vertical="center"/>
    </xf>
    <xf numFmtId="181" fontId="11" fillId="0" borderId="10" xfId="0" applyNumberFormat="1" applyFont="1" applyBorder="1" applyAlignment="1">
      <alignment horizontal="center" vertical="center"/>
    </xf>
    <xf numFmtId="181" fontId="11" fillId="0" borderId="11" xfId="0" applyNumberFormat="1" applyFont="1" applyBorder="1" applyAlignment="1">
      <alignment horizontal="center" vertical="center"/>
    </xf>
    <xf numFmtId="181" fontId="11" fillId="0" borderId="12" xfId="0" applyNumberFormat="1" applyFont="1" applyFill="1" applyBorder="1" applyAlignment="1">
      <alignment vertical="center"/>
    </xf>
    <xf numFmtId="49" fontId="11" fillId="0" borderId="0" xfId="0" applyNumberFormat="1" applyFont="1" applyAlignment="1">
      <alignment horizontal="centerContinuous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13" xfId="0" applyNumberFormat="1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0" applyNumberFormat="1" applyFont="1" applyAlignment="1">
      <alignment horizontal="left" vertical="center"/>
    </xf>
    <xf numFmtId="0" fontId="11" fillId="0" borderId="14" xfId="0" applyNumberFormat="1" applyFont="1" applyBorder="1" applyAlignment="1">
      <alignment horizontal="left" vertical="center"/>
    </xf>
    <xf numFmtId="0" fontId="11" fillId="0" borderId="15" xfId="0" applyNumberFormat="1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4" xfId="0" applyNumberFormat="1" applyFont="1" applyBorder="1" applyAlignment="1">
      <alignment horizontal="left" vertical="center"/>
    </xf>
    <xf numFmtId="0" fontId="18" fillId="0" borderId="15" xfId="0" applyNumberFormat="1" applyFont="1" applyBorder="1" applyAlignment="1">
      <alignment horizontal="left" vertical="center"/>
    </xf>
    <xf numFmtId="0" fontId="18" fillId="24" borderId="14" xfId="0" applyNumberFormat="1" applyFont="1" applyFill="1" applyBorder="1" applyAlignment="1">
      <alignment horizontal="left" vertical="center"/>
    </xf>
    <xf numFmtId="0" fontId="18" fillId="24" borderId="15" xfId="0" applyNumberFormat="1" applyFont="1" applyFill="1" applyBorder="1" applyAlignment="1">
      <alignment horizontal="left" vertical="center"/>
    </xf>
    <xf numFmtId="0" fontId="18" fillId="24" borderId="15" xfId="0" applyFont="1" applyFill="1" applyBorder="1" applyAlignment="1">
      <alignment vertical="center"/>
    </xf>
    <xf numFmtId="0" fontId="18" fillId="24" borderId="16" xfId="0" applyFont="1" applyFill="1" applyBorder="1" applyAlignment="1">
      <alignment vertical="center"/>
    </xf>
    <xf numFmtId="0" fontId="18" fillId="0" borderId="14" xfId="0" applyNumberFormat="1" applyFont="1" applyFill="1" applyBorder="1" applyAlignment="1">
      <alignment horizontal="left" vertical="center"/>
    </xf>
    <xf numFmtId="0" fontId="18" fillId="0" borderId="15" xfId="0" applyNumberFormat="1" applyFont="1" applyFill="1" applyBorder="1" applyAlignment="1">
      <alignment horizontal="left" vertical="center"/>
    </xf>
    <xf numFmtId="0" fontId="18" fillId="0" borderId="16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16" xfId="0" applyFont="1" applyFill="1" applyBorder="1" applyAlignment="1">
      <alignment vertical="center"/>
    </xf>
    <xf numFmtId="0" fontId="11" fillId="0" borderId="16" xfId="0" applyNumberFormat="1" applyFont="1" applyBorder="1" applyAlignment="1">
      <alignment vertical="center"/>
    </xf>
    <xf numFmtId="0" fontId="11" fillId="0" borderId="15" xfId="0" applyNumberFormat="1" applyFont="1" applyBorder="1" applyAlignment="1">
      <alignment vertical="center"/>
    </xf>
    <xf numFmtId="0" fontId="11" fillId="0" borderId="17" xfId="0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vertical="center"/>
    </xf>
    <xf numFmtId="38" fontId="11" fillId="0" borderId="18" xfId="34" applyFont="1" applyBorder="1" applyAlignment="1">
      <alignment vertical="center"/>
    </xf>
    <xf numFmtId="0" fontId="11" fillId="0" borderId="17" xfId="0" applyNumberFormat="1" applyFont="1" applyBorder="1" applyAlignment="1">
      <alignment vertical="center"/>
    </xf>
    <xf numFmtId="38" fontId="11" fillId="0" borderId="0" xfId="34" applyFont="1" applyBorder="1" applyAlignment="1">
      <alignment vertical="center"/>
    </xf>
    <xf numFmtId="38" fontId="11" fillId="0" borderId="19" xfId="34" applyFont="1" applyBorder="1" applyAlignment="1">
      <alignment vertical="center"/>
    </xf>
    <xf numFmtId="0" fontId="11" fillId="0" borderId="20" xfId="0" applyNumberFormat="1" applyFont="1" applyBorder="1" applyAlignment="1">
      <alignment vertical="center"/>
    </xf>
    <xf numFmtId="0" fontId="11" fillId="0" borderId="13" xfId="0" applyNumberFormat="1" applyFont="1" applyBorder="1" applyAlignment="1">
      <alignment vertical="center"/>
    </xf>
    <xf numFmtId="38" fontId="11" fillId="0" borderId="13" xfId="34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7"/>
    </xf>
    <xf numFmtId="0" fontId="0" fillId="0" borderId="19" xfId="0" applyBorder="1" applyAlignment="1">
      <alignment horizontal="left" vertical="center" indent="7"/>
    </xf>
    <xf numFmtId="0" fontId="11" fillId="0" borderId="0" xfId="0" applyFont="1" applyAlignment="1">
      <alignment horizontal="left" vertical="center" indent="7"/>
    </xf>
    <xf numFmtId="0" fontId="11" fillId="0" borderId="19" xfId="0" applyFont="1" applyBorder="1" applyAlignment="1">
      <alignment horizontal="left" vertical="center" indent="7"/>
    </xf>
    <xf numFmtId="0" fontId="11" fillId="0" borderId="12" xfId="0" applyFont="1" applyBorder="1" applyAlignment="1">
      <alignment vertical="center" shrinkToFit="1"/>
    </xf>
    <xf numFmtId="185" fontId="11" fillId="0" borderId="12" xfId="34" applyNumberFormat="1" applyFont="1" applyBorder="1" applyAlignment="1">
      <alignment vertical="center" shrinkToFit="1"/>
    </xf>
    <xf numFmtId="0" fontId="18" fillId="0" borderId="16" xfId="0" applyFont="1" applyBorder="1" applyAlignment="1">
      <alignment vertical="center" shrinkToFit="1"/>
    </xf>
    <xf numFmtId="0" fontId="5" fillId="0" borderId="15" xfId="0" applyNumberFormat="1" applyFont="1" applyBorder="1" applyAlignment="1">
      <alignment horizontal="left" vertical="center"/>
    </xf>
    <xf numFmtId="0" fontId="11" fillId="0" borderId="16" xfId="0" applyFont="1" applyBorder="1" applyAlignment="1">
      <alignment vertical="center" shrinkToFit="1"/>
    </xf>
    <xf numFmtId="0" fontId="18" fillId="0" borderId="16" xfId="0" applyFont="1" applyFill="1" applyBorder="1" applyAlignment="1">
      <alignment vertical="center" shrinkToFit="1"/>
    </xf>
    <xf numFmtId="0" fontId="11" fillId="0" borderId="0" xfId="0" applyFont="1"/>
    <xf numFmtId="0" fontId="19" fillId="0" borderId="0" xfId="0" applyFont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Continuous" vertical="center"/>
    </xf>
    <xf numFmtId="0" fontId="11" fillId="0" borderId="21" xfId="0" applyFont="1" applyBorder="1" applyAlignment="1">
      <alignment horizontal="center" vertical="center"/>
    </xf>
    <xf numFmtId="179" fontId="11" fillId="0" borderId="12" xfId="0" applyNumberFormat="1" applyFont="1" applyBorder="1"/>
    <xf numFmtId="0" fontId="11" fillId="0" borderId="0" xfId="0" applyFont="1" applyBorder="1" applyAlignment="1">
      <alignment horizontal="centerContinuous" vertical="center"/>
    </xf>
    <xf numFmtId="0" fontId="15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176" fontId="11" fillId="0" borderId="0" xfId="0" applyNumberFormat="1" applyFont="1" applyAlignment="1">
      <alignment horizontal="center"/>
    </xf>
    <xf numFmtId="179" fontId="21" fillId="0" borderId="0" xfId="0" applyNumberFormat="1" applyFont="1"/>
    <xf numFmtId="179" fontId="21" fillId="0" borderId="0" xfId="0" applyNumberFormat="1" applyFont="1" applyFill="1"/>
    <xf numFmtId="38" fontId="11" fillId="0" borderId="0" xfId="34" applyFont="1" applyAlignment="1">
      <alignment vertical="center"/>
    </xf>
    <xf numFmtId="38" fontId="11" fillId="0" borderId="22" xfId="34" applyFont="1" applyBorder="1" applyAlignment="1">
      <alignment vertical="center"/>
    </xf>
    <xf numFmtId="38" fontId="11" fillId="0" borderId="20" xfId="34" applyFont="1" applyBorder="1" applyAlignment="1">
      <alignment vertical="center"/>
    </xf>
    <xf numFmtId="38" fontId="11" fillId="0" borderId="17" xfId="34" applyFont="1" applyBorder="1" applyAlignment="1">
      <alignment vertical="center"/>
    </xf>
    <xf numFmtId="38" fontId="11" fillId="0" borderId="14" xfId="34" applyFont="1" applyBorder="1" applyAlignment="1">
      <alignment vertical="center"/>
    </xf>
    <xf numFmtId="38" fontId="11" fillId="0" borderId="15" xfId="34" applyFont="1" applyBorder="1" applyAlignment="1">
      <alignment vertical="center"/>
    </xf>
    <xf numFmtId="38" fontId="20" fillId="0" borderId="0" xfId="34" applyFont="1" applyAlignment="1">
      <alignment vertical="center"/>
    </xf>
    <xf numFmtId="180" fontId="11" fillId="0" borderId="0" xfId="34" applyNumberFormat="1" applyFont="1" applyBorder="1" applyAlignment="1">
      <alignment vertical="center"/>
    </xf>
    <xf numFmtId="38" fontId="11" fillId="0" borderId="23" xfId="34" applyFont="1" applyBorder="1" applyAlignment="1">
      <alignment vertical="center"/>
    </xf>
    <xf numFmtId="38" fontId="11" fillId="0" borderId="24" xfId="34" applyFont="1" applyBorder="1" applyAlignment="1">
      <alignment vertical="center"/>
    </xf>
    <xf numFmtId="38" fontId="20" fillId="0" borderId="0" xfId="34" applyFont="1" applyAlignment="1"/>
    <xf numFmtId="38" fontId="11" fillId="0" borderId="0" xfId="34" applyFont="1" applyAlignment="1"/>
    <xf numFmtId="0" fontId="5" fillId="0" borderId="14" xfId="0" applyNumberFormat="1" applyFont="1" applyBorder="1" applyAlignment="1">
      <alignment horizontal="left" vertical="center"/>
    </xf>
    <xf numFmtId="49" fontId="11" fillId="0" borderId="22" xfId="0" applyNumberFormat="1" applyFont="1" applyBorder="1" applyAlignment="1">
      <alignment horizontal="center" vertical="center"/>
    </xf>
    <xf numFmtId="38" fontId="11" fillId="0" borderId="0" xfId="34" applyFont="1" applyBorder="1" applyAlignment="1">
      <alignment vertical="center" shrinkToFit="1"/>
    </xf>
    <xf numFmtId="185" fontId="11" fillId="0" borderId="25" xfId="34" applyNumberFormat="1" applyFont="1" applyBorder="1" applyAlignment="1">
      <alignment vertical="center" shrinkToFit="1"/>
    </xf>
    <xf numFmtId="181" fontId="11" fillId="0" borderId="26" xfId="34" applyNumberFormat="1" applyFont="1" applyBorder="1" applyAlignment="1">
      <alignment vertical="center" shrinkToFit="1"/>
    </xf>
    <xf numFmtId="185" fontId="11" fillId="0" borderId="27" xfId="34" applyNumberFormat="1" applyFont="1" applyBorder="1" applyAlignment="1">
      <alignment vertical="center" shrinkToFit="1"/>
    </xf>
    <xf numFmtId="181" fontId="11" fillId="0" borderId="28" xfId="34" applyNumberFormat="1" applyFont="1" applyBorder="1" applyAlignment="1">
      <alignment vertical="center" shrinkToFit="1"/>
    </xf>
    <xf numFmtId="185" fontId="11" fillId="0" borderId="29" xfId="34" applyNumberFormat="1" applyFont="1" applyBorder="1" applyAlignment="1">
      <alignment vertical="center" shrinkToFit="1"/>
    </xf>
    <xf numFmtId="181" fontId="11" fillId="0" borderId="30" xfId="34" applyNumberFormat="1" applyFont="1" applyBorder="1" applyAlignment="1">
      <alignment vertical="center" shrinkToFit="1"/>
    </xf>
    <xf numFmtId="181" fontId="11" fillId="0" borderId="31" xfId="34" applyNumberFormat="1" applyFont="1" applyBorder="1" applyAlignment="1">
      <alignment vertical="center" shrinkToFit="1"/>
    </xf>
    <xf numFmtId="181" fontId="11" fillId="0" borderId="17" xfId="34" applyNumberFormat="1" applyFont="1" applyBorder="1" applyAlignment="1">
      <alignment vertical="center" shrinkToFit="1"/>
    </xf>
    <xf numFmtId="185" fontId="11" fillId="0" borderId="32" xfId="34" applyNumberFormat="1" applyFont="1" applyBorder="1" applyAlignment="1">
      <alignment vertical="center" shrinkToFit="1"/>
    </xf>
    <xf numFmtId="181" fontId="11" fillId="0" borderId="12" xfId="34" applyNumberFormat="1" applyFont="1" applyBorder="1" applyAlignment="1">
      <alignment vertical="center" shrinkToFit="1"/>
    </xf>
    <xf numFmtId="185" fontId="11" fillId="0" borderId="33" xfId="34" applyNumberFormat="1" applyFont="1" applyBorder="1" applyAlignment="1">
      <alignment vertical="center" shrinkToFit="1"/>
    </xf>
    <xf numFmtId="181" fontId="11" fillId="0" borderId="32" xfId="34" applyNumberFormat="1" applyFont="1" applyBorder="1" applyAlignment="1">
      <alignment horizontal="right" vertical="center" shrinkToFit="1"/>
    </xf>
    <xf numFmtId="181" fontId="11" fillId="0" borderId="33" xfId="34" applyNumberFormat="1" applyFont="1" applyBorder="1" applyAlignment="1">
      <alignment vertical="center" shrinkToFit="1"/>
    </xf>
    <xf numFmtId="181" fontId="11" fillId="0" borderId="34" xfId="34" applyNumberFormat="1" applyFont="1" applyBorder="1" applyAlignment="1">
      <alignment horizontal="right" vertical="center" shrinkToFit="1"/>
    </xf>
    <xf numFmtId="181" fontId="11" fillId="0" borderId="30" xfId="34" applyNumberFormat="1" applyFont="1" applyFill="1" applyBorder="1" applyAlignment="1">
      <alignment horizontal="right" vertical="center" shrinkToFit="1"/>
    </xf>
    <xf numFmtId="0" fontId="15" fillId="0" borderId="0" xfId="0" applyFont="1"/>
    <xf numFmtId="0" fontId="15" fillId="0" borderId="0" xfId="0" applyFont="1" applyAlignment="1">
      <alignment horizontal="center"/>
    </xf>
    <xf numFmtId="0" fontId="23" fillId="0" borderId="22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35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7" fillId="0" borderId="0" xfId="0" applyFont="1"/>
    <xf numFmtId="191" fontId="15" fillId="0" borderId="0" xfId="0" applyNumberFormat="1" applyFont="1" applyAlignment="1">
      <alignment horizontal="center"/>
    </xf>
    <xf numFmtId="0" fontId="11" fillId="0" borderId="12" xfId="0" applyFont="1" applyBorder="1" applyAlignment="1">
      <alignment horizontal="center" vertical="center" shrinkToFit="1"/>
    </xf>
    <xf numFmtId="179" fontId="11" fillId="0" borderId="12" xfId="0" applyNumberFormat="1" applyFont="1" applyFill="1" applyBorder="1" applyAlignment="1">
      <alignment vertical="center" shrinkToFit="1"/>
    </xf>
    <xf numFmtId="183" fontId="21" fillId="0" borderId="0" xfId="0" applyNumberFormat="1" applyFont="1"/>
    <xf numFmtId="179" fontId="11" fillId="0" borderId="0" xfId="0" applyNumberFormat="1" applyFont="1"/>
    <xf numFmtId="179" fontId="11" fillId="0" borderId="12" xfId="0" applyNumberFormat="1" applyFont="1" applyFill="1" applyBorder="1" applyAlignment="1">
      <alignment shrinkToFit="1"/>
    </xf>
    <xf numFmtId="0" fontId="11" fillId="0" borderId="21" xfId="0" applyFont="1" applyBorder="1" applyAlignment="1">
      <alignment horizontal="center" vertical="center" shrinkToFit="1"/>
    </xf>
    <xf numFmtId="0" fontId="15" fillId="0" borderId="0" xfId="0" applyFont="1" applyAlignment="1">
      <alignment horizontal="centerContinuous" vertical="center"/>
    </xf>
    <xf numFmtId="0" fontId="11" fillId="0" borderId="14" xfId="0" applyFont="1" applyBorder="1" applyAlignment="1">
      <alignment horizontal="centerContinuous" vertical="center"/>
    </xf>
    <xf numFmtId="0" fontId="11" fillId="0" borderId="16" xfId="0" applyFont="1" applyBorder="1" applyAlignment="1">
      <alignment horizontal="centerContinuous" vertical="center"/>
    </xf>
    <xf numFmtId="0" fontId="11" fillId="0" borderId="12" xfId="0" applyFont="1" applyFill="1" applyBorder="1" applyAlignment="1">
      <alignment horizontal="center" vertical="center"/>
    </xf>
    <xf numFmtId="0" fontId="15" fillId="0" borderId="0" xfId="0" applyFont="1" applyFill="1"/>
    <xf numFmtId="179" fontId="24" fillId="0" borderId="0" xfId="0" applyNumberFormat="1" applyFont="1"/>
    <xf numFmtId="190" fontId="23" fillId="0" borderId="0" xfId="0" applyNumberFormat="1" applyFont="1" applyBorder="1" applyAlignment="1">
      <alignment vertical="center"/>
    </xf>
    <xf numFmtId="179" fontId="11" fillId="0" borderId="36" xfId="0" applyNumberFormat="1" applyFont="1" applyFill="1" applyBorder="1" applyAlignment="1">
      <alignment horizontal="center" vertical="center" shrinkToFit="1"/>
    </xf>
    <xf numFmtId="179" fontId="11" fillId="0" borderId="11" xfId="0" applyNumberFormat="1" applyFont="1" applyFill="1" applyBorder="1" applyAlignment="1">
      <alignment horizontal="center" vertical="center" shrinkToFit="1"/>
    </xf>
    <xf numFmtId="0" fontId="11" fillId="0" borderId="37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distributed" vertical="center" justifyLastLine="1"/>
    </xf>
    <xf numFmtId="0" fontId="11" fillId="0" borderId="18" xfId="0" applyNumberFormat="1" applyFont="1" applyBorder="1" applyAlignment="1">
      <alignment vertical="center"/>
    </xf>
    <xf numFmtId="193" fontId="11" fillId="0" borderId="15" xfId="34" applyNumberFormat="1" applyFont="1" applyBorder="1" applyAlignment="1">
      <alignment horizontal="right" vertical="center" shrinkToFit="1"/>
    </xf>
    <xf numFmtId="193" fontId="11" fillId="0" borderId="12" xfId="34" applyNumberFormat="1" applyFont="1" applyBorder="1" applyAlignment="1">
      <alignment horizontal="right" vertical="center" shrinkToFit="1"/>
    </xf>
    <xf numFmtId="193" fontId="11" fillId="0" borderId="38" xfId="34" applyNumberFormat="1" applyFont="1" applyBorder="1" applyAlignment="1">
      <alignment horizontal="right" vertical="center" shrinkToFit="1"/>
    </xf>
    <xf numFmtId="189" fontId="11" fillId="0" borderId="39" xfId="34" applyNumberFormat="1" applyFont="1" applyBorder="1" applyAlignment="1">
      <alignment vertical="center" shrinkToFi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 shrinkToFit="1"/>
    </xf>
    <xf numFmtId="195" fontId="26" fillId="0" borderId="0" xfId="0" applyNumberFormat="1" applyFont="1" applyAlignment="1">
      <alignment horizontal="center" vertical="center" shrinkToFit="1"/>
    </xf>
    <xf numFmtId="195" fontId="26" fillId="0" borderId="0" xfId="0" applyNumberFormat="1" applyFont="1" applyAlignment="1">
      <alignment horizontal="center" vertical="center"/>
    </xf>
    <xf numFmtId="49" fontId="29" fillId="0" borderId="12" xfId="0" applyNumberFormat="1" applyFont="1" applyBorder="1" applyAlignment="1">
      <alignment horizontal="center" vertical="center" wrapText="1"/>
    </xf>
    <xf numFmtId="183" fontId="11" fillId="0" borderId="12" xfId="0" applyNumberFormat="1" applyFont="1" applyBorder="1" applyAlignment="1">
      <alignment wrapText="1"/>
    </xf>
    <xf numFmtId="49" fontId="17" fillId="0" borderId="0" xfId="0" applyNumberFormat="1" applyFont="1" applyBorder="1" applyAlignment="1">
      <alignment vertical="center"/>
    </xf>
    <xf numFmtId="38" fontId="11" fillId="0" borderId="21" xfId="34" applyFont="1" applyBorder="1" applyAlignment="1">
      <alignment horizontal="distributed" vertical="center" justifyLastLine="1"/>
    </xf>
    <xf numFmtId="38" fontId="11" fillId="0" borderId="34" xfId="34" applyFont="1" applyBorder="1" applyAlignment="1">
      <alignment horizontal="distributed" justifyLastLine="1"/>
    </xf>
    <xf numFmtId="0" fontId="0" fillId="0" borderId="40" xfId="0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38" fontId="11" fillId="0" borderId="12" xfId="34" applyFont="1" applyBorder="1" applyAlignment="1">
      <alignment horizontal="distributed" vertical="center" justifyLastLine="1"/>
    </xf>
    <xf numFmtId="38" fontId="11" fillId="0" borderId="42" xfId="34" applyFont="1" applyBorder="1" applyAlignment="1">
      <alignment horizontal="distributed" vertical="center" justifyLastLine="1"/>
    </xf>
    <xf numFmtId="0" fontId="17" fillId="0" borderId="0" xfId="0" applyNumberFormat="1" applyFont="1" applyAlignment="1">
      <alignment vertical="center"/>
    </xf>
    <xf numFmtId="0" fontId="30" fillId="0" borderId="16" xfId="0" applyFont="1" applyBorder="1" applyAlignment="1">
      <alignment vertical="center"/>
    </xf>
    <xf numFmtId="181" fontId="11" fillId="0" borderId="32" xfId="34" applyNumberFormat="1" applyFont="1" applyFill="1" applyBorder="1" applyAlignment="1">
      <alignment horizontal="right" vertical="center" shrinkToFit="1"/>
    </xf>
    <xf numFmtId="181" fontId="11" fillId="0" borderId="32" xfId="34" applyNumberFormat="1" applyFont="1" applyBorder="1" applyAlignment="1">
      <alignment vertical="center" shrinkToFit="1"/>
    </xf>
    <xf numFmtId="197" fontId="11" fillId="0" borderId="0" xfId="0" applyNumberFormat="1" applyFont="1" applyAlignment="1">
      <alignment horizontal="center" vertical="center"/>
    </xf>
    <xf numFmtId="180" fontId="11" fillId="0" borderId="13" xfId="34" applyNumberFormat="1" applyFont="1" applyBorder="1" applyAlignment="1">
      <alignment vertical="center"/>
    </xf>
    <xf numFmtId="0" fontId="11" fillId="0" borderId="21" xfId="49" applyFont="1" applyBorder="1" applyAlignment="1" applyProtection="1">
      <alignment horizontal="center" vertical="center" wrapText="1"/>
    </xf>
    <xf numFmtId="0" fontId="15" fillId="0" borderId="10" xfId="49" applyFont="1" applyFill="1" applyBorder="1" applyAlignment="1" applyProtection="1">
      <alignment horizontal="center" vertical="center" wrapText="1"/>
    </xf>
    <xf numFmtId="0" fontId="15" fillId="0" borderId="12" xfId="49" applyFont="1" applyBorder="1" applyAlignment="1" applyProtection="1">
      <alignment horizontal="centerContinuous" vertical="center"/>
    </xf>
    <xf numFmtId="0" fontId="15" fillId="0" borderId="10" xfId="49" applyFont="1" applyBorder="1" applyAlignment="1" applyProtection="1">
      <alignment horizontal="center" vertical="center"/>
    </xf>
    <xf numFmtId="0" fontId="11" fillId="0" borderId="10" xfId="49" applyFont="1" applyBorder="1" applyAlignment="1" applyProtection="1">
      <alignment horizontal="center" vertical="center" wrapText="1"/>
    </xf>
    <xf numFmtId="181" fontId="11" fillId="0" borderId="17" xfId="34" applyNumberFormat="1" applyFont="1" applyBorder="1" applyAlignment="1">
      <alignment horizontal="right" vertical="center" shrinkToFit="1"/>
    </xf>
    <xf numFmtId="38" fontId="11" fillId="0" borderId="43" xfId="34" applyFont="1" applyBorder="1" applyAlignment="1">
      <alignment horizontal="right" vertical="center" shrinkToFit="1"/>
    </xf>
    <xf numFmtId="181" fontId="11" fillId="0" borderId="44" xfId="34" applyNumberFormat="1" applyFont="1" applyBorder="1" applyAlignment="1">
      <alignment horizontal="right" vertical="center" shrinkToFit="1"/>
    </xf>
    <xf numFmtId="181" fontId="11" fillId="0" borderId="14" xfId="34" applyNumberFormat="1" applyFont="1" applyBorder="1" applyAlignment="1">
      <alignment horizontal="right" vertical="center" shrinkToFit="1"/>
    </xf>
    <xf numFmtId="181" fontId="11" fillId="0" borderId="45" xfId="34" applyNumberFormat="1" applyFont="1" applyBorder="1" applyAlignment="1">
      <alignment horizontal="right" vertical="center" shrinkToFit="1"/>
    </xf>
    <xf numFmtId="38" fontId="11" fillId="0" borderId="45" xfId="34" applyFont="1" applyBorder="1" applyAlignment="1">
      <alignment horizontal="right" vertical="center" shrinkToFit="1"/>
    </xf>
    <xf numFmtId="38" fontId="11" fillId="0" borderId="46" xfId="34" applyFont="1" applyBorder="1" applyAlignment="1">
      <alignment horizontal="right" vertical="center" shrinkToFit="1"/>
    </xf>
    <xf numFmtId="181" fontId="11" fillId="0" borderId="47" xfId="34" applyNumberFormat="1" applyFont="1" applyBorder="1" applyAlignment="1">
      <alignment horizontal="right" vertical="center" shrinkToFit="1"/>
    </xf>
    <xf numFmtId="181" fontId="11" fillId="0" borderId="26" xfId="34" applyNumberFormat="1" applyFont="1" applyBorder="1" applyAlignment="1">
      <alignment horizontal="right" vertical="center" shrinkToFit="1"/>
    </xf>
    <xf numFmtId="181" fontId="11" fillId="0" borderId="39" xfId="34" applyNumberFormat="1" applyFont="1" applyBorder="1" applyAlignment="1">
      <alignment horizontal="right" vertical="center" shrinkToFit="1"/>
    </xf>
    <xf numFmtId="181" fontId="11" fillId="0" borderId="12" xfId="34" applyNumberFormat="1" applyFont="1" applyBorder="1" applyAlignment="1">
      <alignment horizontal="right" vertical="center" shrinkToFit="1"/>
    </xf>
    <xf numFmtId="198" fontId="15" fillId="0" borderId="12" xfId="49" applyNumberFormat="1" applyFont="1" applyBorder="1" applyAlignment="1" applyProtection="1">
      <alignment horizontal="left" vertical="center" shrinkToFit="1"/>
    </xf>
    <xf numFmtId="198" fontId="15" fillId="0" borderId="12" xfId="49" applyNumberFormat="1" applyFont="1" applyFill="1" applyBorder="1" applyAlignment="1" applyProtection="1">
      <alignment horizontal="left" vertical="center" shrinkToFit="1"/>
    </xf>
    <xf numFmtId="198" fontId="15" fillId="0" borderId="14" xfId="49" applyNumberFormat="1" applyFont="1" applyBorder="1" applyAlignment="1" applyProtection="1">
      <alignment horizontal="left" vertical="center" shrinkToFit="1"/>
    </xf>
    <xf numFmtId="198" fontId="7" fillId="0" borderId="12" xfId="49" applyNumberFormat="1" applyFont="1" applyFill="1" applyBorder="1" applyAlignment="1" applyProtection="1">
      <alignment horizontal="left" vertical="center" indent="1" shrinkToFit="1"/>
    </xf>
    <xf numFmtId="198" fontId="15" fillId="0" borderId="12" xfId="49" applyNumberFormat="1" applyFont="1" applyFill="1" applyBorder="1" applyAlignment="1" applyProtection="1">
      <alignment horizontal="left" vertical="center" indent="1" shrinkToFit="1"/>
    </xf>
    <xf numFmtId="0" fontId="11" fillId="0" borderId="0" xfId="0" applyFont="1" applyAlignment="1">
      <alignment horizontal="left" vertical="center" indent="1"/>
    </xf>
    <xf numFmtId="0" fontId="11" fillId="25" borderId="14" xfId="0" applyNumberFormat="1" applyFont="1" applyFill="1" applyBorder="1" applyAlignment="1">
      <alignment horizontal="left" vertical="center"/>
    </xf>
    <xf numFmtId="0" fontId="5" fillId="25" borderId="15" xfId="0" applyNumberFormat="1" applyFont="1" applyFill="1" applyBorder="1" applyAlignment="1">
      <alignment horizontal="left" vertical="center"/>
    </xf>
    <xf numFmtId="0" fontId="18" fillId="25" borderId="15" xfId="0" applyFont="1" applyFill="1" applyBorder="1" applyAlignment="1">
      <alignment vertical="center"/>
    </xf>
    <xf numFmtId="0" fontId="11" fillId="25" borderId="15" xfId="0" applyNumberFormat="1" applyFont="1" applyFill="1" applyBorder="1" applyAlignment="1">
      <alignment horizontal="left" vertical="center"/>
    </xf>
    <xf numFmtId="0" fontId="11" fillId="25" borderId="16" xfId="0" applyFont="1" applyFill="1" applyBorder="1" applyAlignment="1">
      <alignment vertical="center"/>
    </xf>
    <xf numFmtId="0" fontId="18" fillId="25" borderId="15" xfId="0" applyNumberFormat="1" applyFont="1" applyFill="1" applyBorder="1" applyAlignment="1">
      <alignment horizontal="left" vertical="center"/>
    </xf>
    <xf numFmtId="180" fontId="11" fillId="0" borderId="12" xfId="0" applyNumberFormat="1" applyFont="1" applyFill="1" applyBorder="1" applyAlignment="1">
      <alignment horizontal="center" vertical="center" shrinkToFit="1"/>
    </xf>
    <xf numFmtId="178" fontId="15" fillId="0" borderId="0" xfId="0" applyNumberFormat="1" applyFont="1"/>
    <xf numFmtId="181" fontId="11" fillId="0" borderId="26" xfId="34" applyNumberFormat="1" applyFont="1" applyBorder="1" applyAlignment="1" applyProtection="1">
      <alignment vertical="center" shrinkToFit="1"/>
    </xf>
    <xf numFmtId="181" fontId="11" fillId="0" borderId="0" xfId="34" applyNumberFormat="1" applyFont="1" applyBorder="1" applyAlignment="1" applyProtection="1">
      <alignment vertical="center" shrinkToFit="1"/>
    </xf>
    <xf numFmtId="181" fontId="11" fillId="0" borderId="12" xfId="34" applyNumberFormat="1" applyFont="1" applyBorder="1" applyAlignment="1" applyProtection="1">
      <alignment vertical="center" shrinkToFit="1"/>
    </xf>
    <xf numFmtId="181" fontId="11" fillId="0" borderId="15" xfId="34" applyNumberFormat="1" applyFont="1" applyBorder="1" applyAlignment="1" applyProtection="1">
      <alignment vertical="center" shrinkToFit="1"/>
    </xf>
    <xf numFmtId="0" fontId="33" fillId="0" borderId="15" xfId="0" applyFont="1" applyBorder="1" applyAlignment="1">
      <alignment vertical="center"/>
    </xf>
    <xf numFmtId="0" fontId="33" fillId="0" borderId="15" xfId="0" applyNumberFormat="1" applyFont="1" applyBorder="1" applyAlignment="1">
      <alignment horizontal="left" vertical="center"/>
    </xf>
    <xf numFmtId="0" fontId="11" fillId="0" borderId="20" xfId="0" applyNumberFormat="1" applyFont="1" applyBorder="1" applyAlignment="1">
      <alignment horizontal="left" vertical="center"/>
    </xf>
    <xf numFmtId="0" fontId="15" fillId="0" borderId="18" xfId="0" applyFont="1" applyBorder="1" applyAlignment="1">
      <alignment vertical="center"/>
    </xf>
    <xf numFmtId="0" fontId="15" fillId="0" borderId="0" xfId="0" applyFont="1" applyBorder="1"/>
    <xf numFmtId="190" fontId="0" fillId="0" borderId="0" xfId="0" applyNumberForma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15" fillId="0" borderId="0" xfId="49" applyFont="1" applyAlignment="1" applyProtection="1">
      <alignment vertical="center"/>
    </xf>
    <xf numFmtId="0" fontId="15" fillId="0" borderId="0" xfId="49" applyFont="1" applyFill="1" applyAlignment="1" applyProtection="1">
      <alignment vertical="center"/>
    </xf>
    <xf numFmtId="0" fontId="15" fillId="0" borderId="0" xfId="49" applyFont="1" applyBorder="1" applyAlignment="1" applyProtection="1">
      <alignment horizontal="center" vertical="center"/>
    </xf>
    <xf numFmtId="0" fontId="15" fillId="25" borderId="14" xfId="49" applyFont="1" applyFill="1" applyBorder="1" applyAlignment="1" applyProtection="1">
      <alignment vertical="center"/>
    </xf>
    <xf numFmtId="0" fontId="15" fillId="0" borderId="15" xfId="49" applyFont="1" applyFill="1" applyBorder="1" applyAlignment="1" applyProtection="1">
      <alignment vertical="center" shrinkToFit="1"/>
    </xf>
    <xf numFmtId="0" fontId="15" fillId="0" borderId="18" xfId="49" applyFont="1" applyBorder="1" applyAlignment="1" applyProtection="1">
      <alignment vertical="center" shrinkToFit="1"/>
    </xf>
    <xf numFmtId="0" fontId="15" fillId="0" borderId="21" xfId="49" applyFont="1" applyBorder="1" applyAlignment="1" applyProtection="1">
      <alignment vertical="center" shrinkToFit="1"/>
    </xf>
    <xf numFmtId="179" fontId="15" fillId="0" borderId="12" xfId="49" applyNumberFormat="1" applyFont="1" applyBorder="1" applyAlignment="1" applyProtection="1">
      <alignment horizontal="right" vertical="center" shrinkToFit="1"/>
    </xf>
    <xf numFmtId="179" fontId="15" fillId="0" borderId="14" xfId="49" applyNumberFormat="1" applyFont="1" applyBorder="1" applyAlignment="1" applyProtection="1">
      <alignment horizontal="right" vertical="center" shrinkToFit="1"/>
    </xf>
    <xf numFmtId="187" fontId="7" fillId="0" borderId="12" xfId="49" applyNumberFormat="1" applyFont="1" applyBorder="1" applyAlignment="1" applyProtection="1">
      <alignment horizontal="right" vertical="center" shrinkToFit="1"/>
    </xf>
    <xf numFmtId="179" fontId="7" fillId="26" borderId="12" xfId="49" applyNumberFormat="1" applyFont="1" applyFill="1" applyBorder="1" applyAlignment="1" applyProtection="1">
      <alignment horizontal="right" vertical="center" shrinkToFit="1"/>
    </xf>
    <xf numFmtId="187" fontId="7" fillId="0" borderId="14" xfId="49" applyNumberFormat="1" applyFont="1" applyBorder="1" applyAlignment="1" applyProtection="1">
      <alignment horizontal="right" vertical="center" shrinkToFit="1"/>
    </xf>
    <xf numFmtId="0" fontId="15" fillId="0" borderId="12" xfId="49" applyFont="1" applyBorder="1" applyAlignment="1" applyProtection="1">
      <alignment horizontal="right" vertical="center" shrinkToFit="1"/>
    </xf>
    <xf numFmtId="0" fontId="15" fillId="0" borderId="14" xfId="49" applyFont="1" applyBorder="1" applyAlignment="1" applyProtection="1">
      <alignment horizontal="right" vertical="center" shrinkToFit="1"/>
    </xf>
    <xf numFmtId="0" fontId="15" fillId="0" borderId="15" xfId="49" applyFont="1" applyBorder="1" applyAlignment="1" applyProtection="1">
      <alignment horizontal="right" vertical="center" shrinkToFit="1"/>
    </xf>
    <xf numFmtId="179" fontId="15" fillId="0" borderId="15" xfId="49" applyNumberFormat="1" applyFont="1" applyBorder="1" applyAlignment="1" applyProtection="1">
      <alignment horizontal="right" vertical="center" shrinkToFit="1"/>
    </xf>
    <xf numFmtId="179" fontId="15" fillId="0" borderId="18" xfId="49" applyNumberFormat="1" applyFont="1" applyBorder="1" applyAlignment="1" applyProtection="1">
      <alignment horizontal="right" vertical="center" shrinkToFit="1"/>
    </xf>
    <xf numFmtId="179" fontId="15" fillId="0" borderId="13" xfId="49" applyNumberFormat="1" applyFont="1" applyBorder="1" applyAlignment="1" applyProtection="1">
      <alignment horizontal="right" vertical="center" shrinkToFit="1"/>
    </xf>
    <xf numFmtId="187" fontId="15" fillId="0" borderId="12" xfId="49" applyNumberFormat="1" applyFont="1" applyBorder="1" applyAlignment="1" applyProtection="1">
      <alignment horizontal="right" vertical="center" shrinkToFit="1"/>
    </xf>
    <xf numFmtId="179" fontId="37" fillId="0" borderId="12" xfId="49" applyNumberFormat="1" applyFont="1" applyFill="1" applyBorder="1" applyAlignment="1" applyProtection="1">
      <alignment horizontal="right" vertical="center" shrinkToFit="1"/>
    </xf>
    <xf numFmtId="182" fontId="11" fillId="0" borderId="0" xfId="0" applyNumberFormat="1" applyFont="1" applyAlignment="1">
      <alignment vertical="center"/>
    </xf>
    <xf numFmtId="0" fontId="11" fillId="0" borderId="26" xfId="0" applyFont="1" applyBorder="1" applyAlignment="1">
      <alignment horizontal="center" vertical="center"/>
    </xf>
    <xf numFmtId="189" fontId="11" fillId="0" borderId="21" xfId="0" applyNumberFormat="1" applyFont="1" applyBorder="1" applyAlignment="1">
      <alignment vertical="center" shrinkToFit="1"/>
    </xf>
    <xf numFmtId="185" fontId="11" fillId="0" borderId="21" xfId="34" applyNumberFormat="1" applyFont="1" applyBorder="1" applyAlignment="1">
      <alignment vertical="center" shrinkToFit="1"/>
    </xf>
    <xf numFmtId="181" fontId="11" fillId="0" borderId="21" xfId="34" applyNumberFormat="1" applyFont="1" applyBorder="1" applyAlignment="1">
      <alignment vertical="center" shrinkToFit="1"/>
    </xf>
    <xf numFmtId="181" fontId="11" fillId="0" borderId="12" xfId="0" applyNumberFormat="1" applyFont="1" applyBorder="1" applyAlignment="1">
      <alignment vertical="center" shrinkToFit="1"/>
    </xf>
    <xf numFmtId="189" fontId="11" fillId="0" borderId="21" xfId="34" applyNumberFormat="1" applyFont="1" applyBorder="1" applyAlignment="1">
      <alignment vertical="center" shrinkToFit="1"/>
    </xf>
    <xf numFmtId="181" fontId="11" fillId="0" borderId="21" xfId="0" applyNumberFormat="1" applyFont="1" applyBorder="1" applyAlignment="1">
      <alignment vertical="center" shrinkToFit="1"/>
    </xf>
    <xf numFmtId="189" fontId="11" fillId="0" borderId="12" xfId="0" applyNumberFormat="1" applyFont="1" applyBorder="1" applyAlignment="1">
      <alignment vertical="center" shrinkToFit="1"/>
    </xf>
    <xf numFmtId="189" fontId="11" fillId="0" borderId="12" xfId="34" applyNumberFormat="1" applyFont="1" applyBorder="1" applyAlignment="1">
      <alignment vertical="center" shrinkToFit="1"/>
    </xf>
    <xf numFmtId="0" fontId="11" fillId="0" borderId="48" xfId="0" applyFont="1" applyBorder="1" applyAlignment="1">
      <alignment vertical="center" shrinkToFit="1"/>
    </xf>
    <xf numFmtId="189" fontId="11" fillId="0" borderId="48" xfId="0" applyNumberFormat="1" applyFont="1" applyBorder="1" applyAlignment="1">
      <alignment vertical="center" shrinkToFit="1"/>
    </xf>
    <xf numFmtId="185" fontId="11" fillId="0" borderId="48" xfId="34" applyNumberFormat="1" applyFont="1" applyBorder="1" applyAlignment="1">
      <alignment vertical="center" shrinkToFit="1"/>
    </xf>
    <xf numFmtId="181" fontId="11" fillId="0" borderId="48" xfId="34" applyNumberFormat="1" applyFont="1" applyBorder="1" applyAlignment="1">
      <alignment vertical="center" shrinkToFit="1"/>
    </xf>
    <xf numFmtId="189" fontId="11" fillId="0" borderId="48" xfId="34" applyNumberFormat="1" applyFont="1" applyBorder="1" applyAlignment="1">
      <alignment vertical="center" shrinkToFit="1"/>
    </xf>
    <xf numFmtId="181" fontId="11" fillId="0" borderId="48" xfId="0" applyNumberFormat="1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189" fontId="11" fillId="0" borderId="10" xfId="0" applyNumberFormat="1" applyFont="1" applyBorder="1" applyAlignment="1">
      <alignment vertical="center" shrinkToFit="1"/>
    </xf>
    <xf numFmtId="185" fontId="11" fillId="0" borderId="10" xfId="34" applyNumberFormat="1" applyFont="1" applyBorder="1" applyAlignment="1">
      <alignment vertical="center" shrinkToFit="1"/>
    </xf>
    <xf numFmtId="181" fontId="11" fillId="0" borderId="10" xfId="34" applyNumberFormat="1" applyFont="1" applyBorder="1" applyAlignment="1">
      <alignment vertical="center" shrinkToFit="1"/>
    </xf>
    <xf numFmtId="181" fontId="11" fillId="0" borderId="10" xfId="0" applyNumberFormat="1" applyFont="1" applyBorder="1" applyAlignment="1">
      <alignment vertical="center" shrinkToFit="1"/>
    </xf>
    <xf numFmtId="178" fontId="11" fillId="0" borderId="12" xfId="0" applyNumberFormat="1" applyFont="1" applyBorder="1" applyAlignment="1">
      <alignment horizontal="right" vertical="center" shrinkToFit="1"/>
    </xf>
    <xf numFmtId="179" fontId="11" fillId="0" borderId="12" xfId="34" applyNumberFormat="1" applyFont="1" applyBorder="1" applyAlignment="1">
      <alignment horizontal="right" vertical="center" shrinkToFit="1"/>
    </xf>
    <xf numFmtId="179" fontId="11" fillId="0" borderId="12" xfId="0" applyNumberFormat="1" applyFont="1" applyBorder="1" applyAlignment="1">
      <alignment horizontal="right" vertical="center" shrinkToFit="1"/>
    </xf>
    <xf numFmtId="178" fontId="11" fillId="0" borderId="21" xfId="0" applyNumberFormat="1" applyFont="1" applyBorder="1" applyAlignment="1">
      <alignment horizontal="right" vertical="center" shrinkToFit="1"/>
    </xf>
    <xf numFmtId="179" fontId="11" fillId="0" borderId="21" xfId="34" applyNumberFormat="1" applyFont="1" applyBorder="1" applyAlignment="1">
      <alignment horizontal="right" vertical="center" shrinkToFit="1"/>
    </xf>
    <xf numFmtId="179" fontId="11" fillId="0" borderId="21" xfId="0" applyNumberFormat="1" applyFont="1" applyBorder="1" applyAlignment="1">
      <alignment horizontal="right" vertical="center" shrinkToFit="1"/>
    </xf>
    <xf numFmtId="179" fontId="11" fillId="0" borderId="49" xfId="34" applyNumberFormat="1" applyFont="1" applyBorder="1" applyAlignment="1">
      <alignment horizontal="right" vertical="center" shrinkToFit="1"/>
    </xf>
    <xf numFmtId="179" fontId="11" fillId="0" borderId="49" xfId="0" applyNumberFormat="1" applyFont="1" applyBorder="1" applyAlignment="1">
      <alignment horizontal="right" vertical="center" shrinkToFit="1"/>
    </xf>
    <xf numFmtId="178" fontId="11" fillId="0" borderId="10" xfId="0" applyNumberFormat="1" applyFont="1" applyBorder="1" applyAlignment="1">
      <alignment horizontal="right" vertical="center" shrinkToFit="1"/>
    </xf>
    <xf numFmtId="179" fontId="11" fillId="0" borderId="10" xfId="34" applyNumberFormat="1" applyFont="1" applyBorder="1" applyAlignment="1">
      <alignment horizontal="right" vertical="center" shrinkToFit="1"/>
    </xf>
    <xf numFmtId="179" fontId="11" fillId="0" borderId="10" xfId="0" applyNumberFormat="1" applyFont="1" applyBorder="1" applyAlignment="1">
      <alignment horizontal="right" vertical="center" shrinkToFit="1"/>
    </xf>
    <xf numFmtId="178" fontId="11" fillId="0" borderId="48" xfId="0" applyNumberFormat="1" applyFont="1" applyBorder="1" applyAlignment="1">
      <alignment horizontal="right" vertical="center" shrinkToFit="1"/>
    </xf>
    <xf numFmtId="179" fontId="11" fillId="0" borderId="48" xfId="0" applyNumberFormat="1" applyFont="1" applyBorder="1" applyAlignment="1">
      <alignment horizontal="right" vertical="center" shrinkToFit="1"/>
    </xf>
    <xf numFmtId="179" fontId="11" fillId="0" borderId="48" xfId="34" applyNumberFormat="1" applyFont="1" applyBorder="1" applyAlignment="1">
      <alignment horizontal="right" vertical="center" shrinkToFit="1"/>
    </xf>
    <xf numFmtId="186" fontId="15" fillId="0" borderId="12" xfId="49" applyNumberFormat="1" applyFont="1" applyFill="1" applyBorder="1" applyAlignment="1" applyProtection="1">
      <alignment horizontal="right" vertical="center" shrinkToFit="1"/>
    </xf>
    <xf numFmtId="0" fontId="15" fillId="0" borderId="20" xfId="49" applyFont="1" applyBorder="1" applyAlignment="1" applyProtection="1">
      <alignment horizontal="right" vertical="center" shrinkToFit="1"/>
    </xf>
    <xf numFmtId="0" fontId="15" fillId="0" borderId="13" xfId="49" applyFont="1" applyBorder="1" applyAlignment="1" applyProtection="1">
      <alignment horizontal="right" vertical="center" shrinkToFit="1"/>
    </xf>
    <xf numFmtId="0" fontId="15" fillId="0" borderId="10" xfId="49" applyFont="1" applyBorder="1" applyAlignment="1" applyProtection="1">
      <alignment horizontal="right" vertical="center" shrinkToFit="1"/>
    </xf>
    <xf numFmtId="185" fontId="15" fillId="0" borderId="12" xfId="34" applyNumberFormat="1" applyFont="1" applyFill="1" applyBorder="1" applyAlignment="1" applyProtection="1">
      <alignment horizontal="right" vertical="center" shrinkToFit="1"/>
    </xf>
    <xf numFmtId="179" fontId="15" fillId="26" borderId="12" xfId="49" applyNumberFormat="1" applyFont="1" applyFill="1" applyBorder="1" applyAlignment="1" applyProtection="1">
      <alignment horizontal="right" vertical="center" shrinkToFit="1"/>
      <protection locked="0"/>
    </xf>
    <xf numFmtId="179" fontId="15" fillId="0" borderId="12" xfId="49" applyNumberFormat="1" applyFont="1" applyFill="1" applyBorder="1" applyAlignment="1" applyProtection="1">
      <alignment horizontal="right" vertical="center" shrinkToFit="1"/>
    </xf>
    <xf numFmtId="185" fontId="7" fillId="0" borderId="12" xfId="34" applyNumberFormat="1" applyFont="1" applyFill="1" applyBorder="1" applyAlignment="1" applyProtection="1">
      <alignment horizontal="right" vertical="center" shrinkToFit="1"/>
    </xf>
    <xf numFmtId="179" fontId="7" fillId="26" borderId="12" xfId="49" applyNumberFormat="1" applyFont="1" applyFill="1" applyBorder="1" applyAlignment="1" applyProtection="1">
      <alignment horizontal="right" vertical="center" shrinkToFit="1"/>
      <protection locked="0"/>
    </xf>
    <xf numFmtId="187" fontId="15" fillId="0" borderId="12" xfId="49" applyNumberFormat="1" applyFont="1" applyFill="1" applyBorder="1" applyAlignment="1" applyProtection="1">
      <alignment horizontal="right" vertical="center" shrinkToFit="1"/>
    </xf>
    <xf numFmtId="185" fontId="16" fillId="0" borderId="12" xfId="34" applyNumberFormat="1" applyFont="1" applyFill="1" applyBorder="1" applyAlignment="1" applyProtection="1">
      <alignment horizontal="right" vertical="center" shrinkToFit="1"/>
    </xf>
    <xf numFmtId="187" fontId="16" fillId="0" borderId="12" xfId="49" applyNumberFormat="1" applyFont="1" applyFill="1" applyBorder="1" applyAlignment="1" applyProtection="1">
      <alignment horizontal="right" vertical="center" shrinkToFit="1"/>
    </xf>
    <xf numFmtId="179" fontId="16" fillId="0" borderId="12" xfId="49" applyNumberFormat="1" applyFont="1" applyFill="1" applyBorder="1" applyAlignment="1" applyProtection="1">
      <alignment horizontal="right" vertical="center" shrinkToFit="1"/>
    </xf>
    <xf numFmtId="0" fontId="15" fillId="0" borderId="12" xfId="49" applyFont="1" applyFill="1" applyBorder="1" applyAlignment="1" applyProtection="1">
      <alignment horizontal="right" vertical="center" shrinkToFit="1"/>
    </xf>
    <xf numFmtId="0" fontId="15" fillId="0" borderId="15" xfId="49" applyFont="1" applyFill="1" applyBorder="1" applyAlignment="1" applyProtection="1">
      <alignment horizontal="right" vertical="center" shrinkToFit="1"/>
    </xf>
    <xf numFmtId="187" fontId="15" fillId="0" borderId="15" xfId="49" applyNumberFormat="1" applyFont="1" applyBorder="1" applyAlignment="1" applyProtection="1">
      <alignment horizontal="right" vertical="center" shrinkToFit="1"/>
    </xf>
    <xf numFmtId="0" fontId="15" fillId="0" borderId="16" xfId="49" applyFont="1" applyBorder="1" applyAlignment="1" applyProtection="1">
      <alignment horizontal="right" vertical="center" shrinkToFit="1"/>
    </xf>
    <xf numFmtId="0" fontId="15" fillId="25" borderId="15" xfId="49" applyFont="1" applyFill="1" applyBorder="1" applyAlignment="1" applyProtection="1">
      <alignment horizontal="right" vertical="center"/>
      <protection locked="0"/>
    </xf>
    <xf numFmtId="187" fontId="15" fillId="0" borderId="18" xfId="49" applyNumberFormat="1" applyFont="1" applyBorder="1" applyAlignment="1" applyProtection="1">
      <alignment horizontal="right" vertical="center" shrinkToFit="1"/>
    </xf>
    <xf numFmtId="179" fontId="15" fillId="0" borderId="21" xfId="49" applyNumberFormat="1" applyFont="1" applyBorder="1" applyAlignment="1" applyProtection="1">
      <alignment horizontal="right" vertical="center" shrinkToFit="1"/>
    </xf>
    <xf numFmtId="187" fontId="15" fillId="0" borderId="20" xfId="49" applyNumberFormat="1" applyFont="1" applyBorder="1" applyAlignment="1" applyProtection="1">
      <alignment horizontal="right" vertical="center" shrinkToFit="1"/>
    </xf>
    <xf numFmtId="179" fontId="15" fillId="0" borderId="10" xfId="49" applyNumberFormat="1" applyFont="1" applyBorder="1" applyAlignment="1" applyProtection="1">
      <alignment horizontal="right" vertical="center" shrinkToFit="1"/>
    </xf>
    <xf numFmtId="179" fontId="37" fillId="0" borderId="12" xfId="49" applyNumberFormat="1" applyFont="1" applyBorder="1" applyAlignment="1" applyProtection="1">
      <alignment horizontal="right" vertical="center" shrinkToFit="1"/>
    </xf>
    <xf numFmtId="187" fontId="15" fillId="0" borderId="14" xfId="49" applyNumberFormat="1" applyFont="1" applyBorder="1" applyAlignment="1" applyProtection="1">
      <alignment horizontal="right" vertical="center" shrinkToFit="1"/>
    </xf>
    <xf numFmtId="181" fontId="15" fillId="0" borderId="12" xfId="49" applyNumberFormat="1" applyFont="1" applyBorder="1" applyAlignment="1" applyProtection="1">
      <alignment horizontal="right" vertical="center" shrinkToFit="1"/>
    </xf>
    <xf numFmtId="181" fontId="15" fillId="0" borderId="14" xfId="49" applyNumberFormat="1" applyFont="1" applyBorder="1" applyAlignment="1" applyProtection="1">
      <alignment horizontal="right" vertical="center" shrinkToFit="1"/>
    </xf>
    <xf numFmtId="181" fontId="7" fillId="0" borderId="12" xfId="49" applyNumberFormat="1" applyFont="1" applyBorder="1" applyAlignment="1" applyProtection="1">
      <alignment horizontal="right" vertical="center" shrinkToFit="1"/>
    </xf>
    <xf numFmtId="181" fontId="7" fillId="0" borderId="14" xfId="49" applyNumberFormat="1" applyFont="1" applyBorder="1" applyAlignment="1" applyProtection="1">
      <alignment horizontal="right" vertical="center" shrinkToFit="1"/>
    </xf>
    <xf numFmtId="189" fontId="7" fillId="0" borderId="12" xfId="49" applyNumberFormat="1" applyFont="1" applyBorder="1" applyAlignment="1" applyProtection="1">
      <alignment horizontal="right" vertical="center" shrinkToFit="1"/>
    </xf>
    <xf numFmtId="38" fontId="23" fillId="0" borderId="0" xfId="34" applyFont="1" applyBorder="1" applyAlignment="1">
      <alignment vertical="center"/>
    </xf>
    <xf numFmtId="38" fontId="23" fillId="0" borderId="0" xfId="34" applyNumberFormat="1" applyFont="1" applyBorder="1" applyAlignment="1">
      <alignment vertical="center" shrinkToFit="1"/>
    </xf>
    <xf numFmtId="38" fontId="23" fillId="0" borderId="0" xfId="0" applyNumberFormat="1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194" fontId="11" fillId="0" borderId="38" xfId="34" applyNumberFormat="1" applyFont="1" applyBorder="1" applyAlignment="1">
      <alignment horizontal="right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49" xfId="0" applyFont="1" applyBorder="1" applyAlignment="1">
      <alignment vertical="center" shrinkToFit="1"/>
    </xf>
    <xf numFmtId="180" fontId="25" fillId="0" borderId="12" xfId="0" applyNumberFormat="1" applyFont="1" applyBorder="1" applyAlignment="1">
      <alignment horizontal="center" vertical="center" shrinkToFit="1"/>
    </xf>
    <xf numFmtId="0" fontId="39" fillId="0" borderId="0" xfId="0" applyFont="1" applyAlignment="1">
      <alignment vertical="center"/>
    </xf>
    <xf numFmtId="194" fontId="11" fillId="0" borderId="50" xfId="34" applyNumberFormat="1" applyFont="1" applyBorder="1" applyAlignment="1">
      <alignment horizontal="right" vertical="center" shrinkToFit="1"/>
    </xf>
    <xf numFmtId="0" fontId="38" fillId="0" borderId="0" xfId="0" applyFont="1" applyAlignment="1">
      <alignment vertical="center"/>
    </xf>
    <xf numFmtId="49" fontId="15" fillId="24" borderId="14" xfId="49" applyNumberFormat="1" applyFont="1" applyFill="1" applyBorder="1" applyAlignment="1" applyProtection="1">
      <alignment horizontal="left" vertical="center" shrinkToFit="1"/>
    </xf>
    <xf numFmtId="198" fontId="15" fillId="24" borderId="12" xfId="49" applyNumberFormat="1" applyFont="1" applyFill="1" applyBorder="1" applyAlignment="1" applyProtection="1">
      <alignment horizontal="left" vertical="center" shrinkToFit="1"/>
    </xf>
    <xf numFmtId="185" fontId="15" fillId="24" borderId="12" xfId="34" applyNumberFormat="1" applyFont="1" applyFill="1" applyBorder="1" applyAlignment="1" applyProtection="1">
      <alignment horizontal="right" vertical="center" shrinkToFit="1"/>
    </xf>
    <xf numFmtId="187" fontId="15" fillId="24" borderId="12" xfId="49" applyNumberFormat="1" applyFont="1" applyFill="1" applyBorder="1" applyAlignment="1" applyProtection="1">
      <alignment horizontal="right" vertical="center" shrinkToFit="1"/>
    </xf>
    <xf numFmtId="179" fontId="15" fillId="24" borderId="12" xfId="49" applyNumberFormat="1" applyFont="1" applyFill="1" applyBorder="1" applyAlignment="1" applyProtection="1">
      <alignment horizontal="right" vertical="center" shrinkToFit="1"/>
      <protection locked="0"/>
    </xf>
    <xf numFmtId="181" fontId="15" fillId="24" borderId="12" xfId="49" applyNumberFormat="1" applyFont="1" applyFill="1" applyBorder="1" applyAlignment="1" applyProtection="1">
      <alignment horizontal="right" vertical="center" shrinkToFit="1"/>
    </xf>
    <xf numFmtId="181" fontId="15" fillId="24" borderId="14" xfId="49" applyNumberFormat="1" applyFont="1" applyFill="1" applyBorder="1" applyAlignment="1" applyProtection="1">
      <alignment horizontal="right" vertical="center" shrinkToFit="1"/>
    </xf>
    <xf numFmtId="189" fontId="15" fillId="24" borderId="12" xfId="49" applyNumberFormat="1" applyFont="1" applyFill="1" applyBorder="1" applyAlignment="1" applyProtection="1">
      <alignment horizontal="right" vertical="center" shrinkToFit="1"/>
    </xf>
    <xf numFmtId="179" fontId="15" fillId="24" borderId="14" xfId="49" applyNumberFormat="1" applyFont="1" applyFill="1" applyBorder="1" applyAlignment="1" applyProtection="1">
      <alignment horizontal="right" vertical="center" shrinkToFit="1"/>
    </xf>
    <xf numFmtId="179" fontId="15" fillId="24" borderId="12" xfId="49" applyNumberFormat="1" applyFont="1" applyFill="1" applyBorder="1" applyAlignment="1" applyProtection="1">
      <alignment horizontal="right" vertical="center" shrinkToFit="1"/>
    </xf>
    <xf numFmtId="179" fontId="15" fillId="26" borderId="12" xfId="49" applyNumberFormat="1" applyFont="1" applyFill="1" applyBorder="1" applyAlignment="1" applyProtection="1">
      <alignment horizontal="right" vertical="center" shrinkToFit="1"/>
    </xf>
    <xf numFmtId="38" fontId="38" fillId="0" borderId="0" xfId="34" applyFont="1" applyAlignment="1">
      <alignment vertical="center"/>
    </xf>
    <xf numFmtId="179" fontId="7" fillId="0" borderId="14" xfId="49" applyNumberFormat="1" applyFont="1" applyBorder="1" applyAlignment="1" applyProtection="1">
      <alignment horizontal="right" vertical="center" shrinkToFit="1"/>
    </xf>
    <xf numFmtId="179" fontId="7" fillId="0" borderId="12" xfId="49" applyNumberFormat="1" applyFont="1" applyBorder="1" applyAlignment="1" applyProtection="1">
      <alignment horizontal="right" vertical="center" shrinkToFit="1"/>
    </xf>
    <xf numFmtId="196" fontId="11" fillId="0" borderId="38" xfId="34" applyNumberFormat="1" applyFont="1" applyBorder="1" applyAlignment="1">
      <alignment horizontal="right" vertical="center" shrinkToFit="1"/>
    </xf>
    <xf numFmtId="188" fontId="11" fillId="0" borderId="12" xfId="0" applyNumberFormat="1" applyFont="1" applyFill="1" applyBorder="1" applyAlignment="1">
      <alignment vertical="center" shrinkToFit="1"/>
    </xf>
    <xf numFmtId="184" fontId="11" fillId="0" borderId="12" xfId="0" applyNumberFormat="1" applyFont="1" applyFill="1" applyBorder="1" applyAlignment="1">
      <alignment vertical="center" shrinkToFit="1"/>
    </xf>
    <xf numFmtId="182" fontId="11" fillId="0" borderId="12" xfId="0" applyNumberFormat="1" applyFont="1" applyFill="1" applyBorder="1" applyAlignment="1">
      <alignment vertical="center" shrinkToFit="1"/>
    </xf>
    <xf numFmtId="0" fontId="11" fillId="0" borderId="12" xfId="0" applyFont="1" applyFill="1" applyBorder="1" applyAlignment="1">
      <alignment vertical="center" shrinkToFit="1"/>
    </xf>
    <xf numFmtId="188" fontId="11" fillId="0" borderId="12" xfId="34" applyNumberFormat="1" applyFont="1" applyFill="1" applyBorder="1" applyAlignment="1">
      <alignment vertical="center" shrinkToFit="1"/>
    </xf>
    <xf numFmtId="188" fontId="11" fillId="0" borderId="12" xfId="34" applyNumberFormat="1" applyFont="1" applyFill="1" applyBorder="1" applyAlignment="1">
      <alignment vertical="center"/>
    </xf>
    <xf numFmtId="188" fontId="11" fillId="0" borderId="12" xfId="0" applyNumberFormat="1" applyFont="1" applyFill="1" applyBorder="1" applyAlignment="1">
      <alignment vertical="center"/>
    </xf>
    <xf numFmtId="185" fontId="11" fillId="0" borderId="12" xfId="34" applyNumberFormat="1" applyFont="1" applyFill="1" applyBorder="1" applyAlignment="1">
      <alignment vertical="center"/>
    </xf>
    <xf numFmtId="38" fontId="11" fillId="0" borderId="12" xfId="34" applyFont="1" applyFill="1" applyBorder="1" applyAlignment="1">
      <alignment vertical="center"/>
    </xf>
    <xf numFmtId="182" fontId="11" fillId="0" borderId="12" xfId="34" applyNumberFormat="1" applyFont="1" applyFill="1" applyBorder="1" applyAlignment="1">
      <alignment vertical="center"/>
    </xf>
    <xf numFmtId="179" fontId="11" fillId="0" borderId="12" xfId="34" applyNumberFormat="1" applyFont="1" applyFill="1" applyBorder="1" applyAlignment="1">
      <alignment vertical="center"/>
    </xf>
    <xf numFmtId="188" fontId="30" fillId="0" borderId="12" xfId="0" applyNumberFormat="1" applyFont="1" applyFill="1" applyBorder="1" applyAlignment="1">
      <alignment vertical="center" shrinkToFit="1"/>
    </xf>
    <xf numFmtId="185" fontId="11" fillId="0" borderId="12" xfId="34" applyNumberFormat="1" applyFont="1" applyFill="1" applyBorder="1" applyAlignment="1">
      <alignment vertical="center" shrinkToFit="1"/>
    </xf>
    <xf numFmtId="196" fontId="11" fillId="0" borderId="50" xfId="34" applyNumberFormat="1" applyFont="1" applyBorder="1" applyAlignment="1">
      <alignment horizontal="right" vertical="center" shrinkToFit="1"/>
    </xf>
    <xf numFmtId="188" fontId="11" fillId="24" borderId="12" xfId="34" applyNumberFormat="1" applyFont="1" applyFill="1" applyBorder="1" applyAlignment="1">
      <alignment vertical="center"/>
    </xf>
    <xf numFmtId="185" fontId="11" fillId="24" borderId="12" xfId="34" applyNumberFormat="1" applyFont="1" applyFill="1" applyBorder="1" applyAlignment="1">
      <alignment vertical="center"/>
    </xf>
    <xf numFmtId="188" fontId="11" fillId="24" borderId="12" xfId="34" applyNumberFormat="1" applyFont="1" applyFill="1" applyBorder="1" applyAlignment="1">
      <alignment vertical="center" shrinkToFit="1"/>
    </xf>
    <xf numFmtId="185" fontId="11" fillId="24" borderId="12" xfId="34" applyNumberFormat="1" applyFont="1" applyFill="1" applyBorder="1" applyAlignment="1">
      <alignment vertical="center" shrinkToFit="1"/>
    </xf>
    <xf numFmtId="188" fontId="11" fillId="25" borderId="12" xfId="0" applyNumberFormat="1" applyFont="1" applyFill="1" applyBorder="1" applyAlignment="1">
      <alignment vertical="center" shrinkToFit="1"/>
    </xf>
    <xf numFmtId="188" fontId="11" fillId="25" borderId="12" xfId="34" applyNumberFormat="1" applyFont="1" applyFill="1" applyBorder="1" applyAlignment="1">
      <alignment vertical="center" shrinkToFit="1"/>
    </xf>
    <xf numFmtId="182" fontId="11" fillId="25" borderId="12" xfId="0" applyNumberFormat="1" applyFont="1" applyFill="1" applyBorder="1" applyAlignment="1">
      <alignment vertical="center" shrinkToFit="1"/>
    </xf>
    <xf numFmtId="181" fontId="11" fillId="0" borderId="47" xfId="34" applyNumberFormat="1" applyFont="1" applyBorder="1" applyAlignment="1">
      <alignment vertical="center" shrinkToFit="1"/>
    </xf>
    <xf numFmtId="181" fontId="11" fillId="0" borderId="39" xfId="34" applyNumberFormat="1" applyFont="1" applyBorder="1" applyAlignment="1">
      <alignment vertical="center" shrinkToFit="1"/>
    </xf>
    <xf numFmtId="0" fontId="23" fillId="0" borderId="13" xfId="0" applyFont="1" applyBorder="1" applyAlignment="1">
      <alignment horizontal="right" vertical="center"/>
    </xf>
    <xf numFmtId="0" fontId="12" fillId="0" borderId="0" xfId="0" applyNumberFormat="1" applyFont="1" applyAlignment="1">
      <alignment vertical="center"/>
    </xf>
    <xf numFmtId="199" fontId="12" fillId="0" borderId="0" xfId="0" applyNumberFormat="1" applyFont="1" applyAlignment="1">
      <alignment vertical="center"/>
    </xf>
    <xf numFmtId="200" fontId="12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vertical="center"/>
    </xf>
    <xf numFmtId="0" fontId="8" fillId="0" borderId="0" xfId="0" applyFont="1" applyAlignment="1"/>
    <xf numFmtId="203" fontId="17" fillId="0" borderId="0" xfId="0" applyNumberFormat="1" applyFont="1" applyAlignment="1" applyProtection="1">
      <alignment horizontal="left" vertical="center"/>
      <protection locked="0"/>
    </xf>
    <xf numFmtId="201" fontId="17" fillId="0" borderId="0" xfId="0" applyNumberFormat="1" applyFont="1" applyAlignment="1" applyProtection="1">
      <alignment vertical="center"/>
      <protection locked="0"/>
    </xf>
    <xf numFmtId="38" fontId="15" fillId="0" borderId="0" xfId="34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201" fontId="15" fillId="25" borderId="14" xfId="49" applyNumberFormat="1" applyFont="1" applyFill="1" applyBorder="1" applyAlignment="1" applyProtection="1">
      <alignment vertical="center"/>
    </xf>
    <xf numFmtId="205" fontId="15" fillId="25" borderId="16" xfId="49" applyNumberFormat="1" applyFont="1" applyFill="1" applyBorder="1" applyAlignment="1" applyProtection="1">
      <alignment horizontal="left" vertical="center"/>
    </xf>
    <xf numFmtId="55" fontId="17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203" fontId="19" fillId="0" borderId="0" xfId="49" applyNumberFormat="1" applyFont="1" applyFill="1" applyBorder="1" applyAlignment="1" applyProtection="1">
      <alignment horizontal="left" vertical="center"/>
    </xf>
    <xf numFmtId="181" fontId="11" fillId="0" borderId="28" xfId="34" applyNumberFormat="1" applyFont="1" applyBorder="1" applyAlignment="1">
      <alignment horizontal="right" vertical="center" shrinkToFit="1"/>
    </xf>
    <xf numFmtId="207" fontId="11" fillId="0" borderId="51" xfId="34" applyNumberFormat="1" applyFont="1" applyBorder="1" applyAlignment="1">
      <alignment horizontal="right" vertical="center" shrinkToFit="1"/>
    </xf>
    <xf numFmtId="207" fontId="11" fillId="0" borderId="52" xfId="34" applyNumberFormat="1" applyFont="1" applyBorder="1" applyAlignment="1">
      <alignment horizontal="right" vertical="center" shrinkToFit="1"/>
    </xf>
    <xf numFmtId="208" fontId="11" fillId="0" borderId="0" xfId="34" applyNumberFormat="1" applyFont="1" applyBorder="1" applyAlignment="1">
      <alignment horizontal="right" vertical="center" shrinkToFit="1"/>
    </xf>
    <xf numFmtId="177" fontId="11" fillId="0" borderId="12" xfId="0" applyNumberFormat="1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209" fontId="11" fillId="0" borderId="0" xfId="0" applyNumberFormat="1" applyFont="1" applyAlignment="1">
      <alignment horizontal="left" vertical="center"/>
    </xf>
    <xf numFmtId="209" fontId="11" fillId="0" borderId="22" xfId="0" applyNumberFormat="1" applyFont="1" applyBorder="1" applyAlignment="1">
      <alignment horizontal="right" vertical="center" shrinkToFit="1"/>
    </xf>
    <xf numFmtId="209" fontId="11" fillId="0" borderId="20" xfId="0" applyNumberFormat="1" applyFont="1" applyBorder="1" applyAlignment="1">
      <alignment horizontal="right" vertical="center" shrinkToFit="1"/>
    </xf>
    <xf numFmtId="40" fontId="11" fillId="0" borderId="0" xfId="34" applyNumberFormat="1" applyFont="1" applyAlignment="1">
      <alignment vertical="center"/>
    </xf>
    <xf numFmtId="189" fontId="11" fillId="0" borderId="0" xfId="34" applyNumberFormat="1" applyFont="1" applyAlignment="1">
      <alignment vertical="center"/>
    </xf>
    <xf numFmtId="38" fontId="11" fillId="27" borderId="0" xfId="34" applyFont="1" applyFill="1" applyBorder="1" applyAlignment="1">
      <alignment vertical="center"/>
    </xf>
    <xf numFmtId="180" fontId="11" fillId="27" borderId="0" xfId="34" applyNumberFormat="1" applyFont="1" applyFill="1" applyBorder="1" applyAlignment="1">
      <alignment vertical="center"/>
    </xf>
    <xf numFmtId="38" fontId="11" fillId="27" borderId="53" xfId="34" applyFont="1" applyFill="1" applyBorder="1" applyAlignment="1">
      <alignment vertical="center"/>
    </xf>
    <xf numFmtId="180" fontId="11" fillId="27" borderId="53" xfId="34" applyNumberFormat="1" applyFont="1" applyFill="1" applyBorder="1" applyAlignment="1">
      <alignment vertical="center"/>
    </xf>
    <xf numFmtId="38" fontId="11" fillId="27" borderId="54" xfId="34" applyFont="1" applyFill="1" applyBorder="1" applyAlignment="1">
      <alignment vertical="center"/>
    </xf>
    <xf numFmtId="180" fontId="11" fillId="27" borderId="54" xfId="34" applyNumberFormat="1" applyFont="1" applyFill="1" applyBorder="1" applyAlignment="1">
      <alignment vertical="center"/>
    </xf>
    <xf numFmtId="40" fontId="15" fillId="27" borderId="54" xfId="34" applyNumberFormat="1" applyFont="1" applyFill="1" applyBorder="1" applyAlignment="1">
      <alignment vertical="center" shrinkToFit="1"/>
    </xf>
    <xf numFmtId="180" fontId="11" fillId="0" borderId="54" xfId="34" applyNumberFormat="1" applyFont="1" applyFill="1" applyBorder="1" applyAlignment="1">
      <alignment vertical="center"/>
    </xf>
    <xf numFmtId="40" fontId="15" fillId="0" borderId="54" xfId="34" applyNumberFormat="1" applyFont="1" applyFill="1" applyBorder="1" applyAlignment="1">
      <alignment vertical="center" shrinkToFit="1"/>
    </xf>
    <xf numFmtId="186" fontId="15" fillId="0" borderId="54" xfId="34" applyNumberFormat="1" applyFont="1" applyFill="1" applyBorder="1" applyAlignment="1">
      <alignment vertical="center" shrinkToFit="1"/>
    </xf>
    <xf numFmtId="209" fontId="11" fillId="0" borderId="0" xfId="0" applyNumberFormat="1" applyFont="1" applyAlignment="1">
      <alignment vertical="center"/>
    </xf>
    <xf numFmtId="209" fontId="11" fillId="0" borderId="12" xfId="0" applyNumberFormat="1" applyFont="1" applyBorder="1" applyAlignment="1">
      <alignment horizontal="right" vertical="center" wrapText="1" shrinkToFit="1"/>
    </xf>
    <xf numFmtId="0" fontId="11" fillId="0" borderId="22" xfId="0" applyNumberFormat="1" applyFont="1" applyBorder="1" applyAlignment="1">
      <alignment vertical="center"/>
    </xf>
    <xf numFmtId="0" fontId="11" fillId="0" borderId="35" xfId="0" applyNumberFormat="1" applyFont="1" applyBorder="1" applyAlignment="1">
      <alignment vertical="center"/>
    </xf>
    <xf numFmtId="0" fontId="17" fillId="0" borderId="17" xfId="0" applyNumberFormat="1" applyFont="1" applyBorder="1" applyAlignment="1">
      <alignment vertical="center"/>
    </xf>
    <xf numFmtId="0" fontId="11" fillId="0" borderId="19" xfId="0" applyNumberFormat="1" applyFont="1" applyBorder="1" applyAlignment="1">
      <alignment vertical="center"/>
    </xf>
    <xf numFmtId="0" fontId="11" fillId="0" borderId="11" xfId="0" applyNumberFormat="1" applyFont="1" applyBorder="1" applyAlignment="1">
      <alignment vertical="center"/>
    </xf>
    <xf numFmtId="0" fontId="9" fillId="0" borderId="0" xfId="28" applyNumberFormat="1" applyBorder="1" applyAlignment="1" applyProtection="1">
      <alignment vertical="center"/>
    </xf>
    <xf numFmtId="210" fontId="11" fillId="0" borderId="25" xfId="34" applyNumberFormat="1" applyFont="1" applyBorder="1" applyAlignment="1">
      <alignment horizontal="right" vertical="center" shrinkToFit="1"/>
    </xf>
    <xf numFmtId="0" fontId="15" fillId="0" borderId="0" xfId="0" applyFont="1" applyAlignment="1">
      <alignment vertical="top"/>
    </xf>
    <xf numFmtId="0" fontId="22" fillId="0" borderId="0" xfId="49" applyFont="1" applyAlignment="1" applyProtection="1">
      <alignment vertical="center"/>
    </xf>
    <xf numFmtId="190" fontId="15" fillId="0" borderId="0" xfId="0" applyNumberFormat="1" applyFont="1"/>
    <xf numFmtId="0" fontId="22" fillId="0" borderId="0" xfId="0" applyFont="1" applyAlignment="1">
      <alignment horizontal="left" vertical="center"/>
    </xf>
    <xf numFmtId="177" fontId="11" fillId="0" borderId="0" xfId="0" applyNumberFormat="1" applyFont="1" applyAlignment="1">
      <alignment horizontal="right" vertical="center"/>
    </xf>
    <xf numFmtId="183" fontId="11" fillId="0" borderId="12" xfId="0" applyNumberFormat="1" applyFont="1" applyBorder="1" applyAlignment="1">
      <alignment horizontal="left" wrapText="1"/>
    </xf>
    <xf numFmtId="0" fontId="39" fillId="0" borderId="0" xfId="0" applyFont="1" applyBorder="1" applyAlignment="1">
      <alignment vertical="center"/>
    </xf>
    <xf numFmtId="0" fontId="22" fillId="0" borderId="16" xfId="0" applyFont="1" applyBorder="1" applyAlignment="1">
      <alignment vertical="center" shrinkToFit="1"/>
    </xf>
    <xf numFmtId="206" fontId="23" fillId="0" borderId="13" xfId="0" applyNumberFormat="1" applyFont="1" applyBorder="1" applyAlignment="1">
      <alignment vertical="center" shrinkToFit="1"/>
    </xf>
    <xf numFmtId="0" fontId="23" fillId="0" borderId="13" xfId="0" applyFont="1" applyBorder="1" applyAlignment="1">
      <alignment vertical="center" shrinkToFit="1"/>
    </xf>
    <xf numFmtId="0" fontId="23" fillId="0" borderId="13" xfId="0" applyFont="1" applyBorder="1" applyAlignment="1">
      <alignment horizontal="right" vertical="center" shrinkToFit="1"/>
    </xf>
    <xf numFmtId="0" fontId="23" fillId="0" borderId="22" xfId="0" applyFont="1" applyBorder="1" applyAlignment="1">
      <alignment vertical="center" shrinkToFit="1"/>
    </xf>
    <xf numFmtId="0" fontId="15" fillId="0" borderId="18" xfId="0" applyFont="1" applyBorder="1" applyAlignment="1">
      <alignment vertical="center" shrinkToFit="1"/>
    </xf>
    <xf numFmtId="0" fontId="23" fillId="0" borderId="18" xfId="0" applyFont="1" applyBorder="1" applyAlignment="1">
      <alignment vertical="center" shrinkToFit="1"/>
    </xf>
    <xf numFmtId="0" fontId="23" fillId="0" borderId="35" xfId="0" applyFont="1" applyBorder="1" applyAlignment="1">
      <alignment vertical="center" shrinkToFit="1"/>
    </xf>
    <xf numFmtId="0" fontId="23" fillId="0" borderId="17" xfId="0" applyFont="1" applyBorder="1" applyAlignment="1">
      <alignment vertical="center" shrinkToFit="1"/>
    </xf>
    <xf numFmtId="0" fontId="23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shrinkToFit="1"/>
    </xf>
    <xf numFmtId="0" fontId="23" fillId="0" borderId="19" xfId="0" applyFont="1" applyBorder="1" applyAlignment="1">
      <alignment vertical="center" shrinkToFit="1"/>
    </xf>
    <xf numFmtId="0" fontId="23" fillId="0" borderId="0" xfId="0" applyFont="1" applyBorder="1" applyAlignment="1">
      <alignment horizontal="right" vertical="center" shrinkToFit="1"/>
    </xf>
    <xf numFmtId="206" fontId="23" fillId="0" borderId="0" xfId="0" applyNumberFormat="1" applyFont="1" applyBorder="1" applyAlignment="1">
      <alignment vertical="center" shrinkToFit="1"/>
    </xf>
    <xf numFmtId="192" fontId="23" fillId="0" borderId="0" xfId="0" applyNumberFormat="1" applyFont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19" xfId="0" applyFont="1" applyBorder="1" applyAlignment="1">
      <alignment vertical="center" shrinkToFit="1"/>
    </xf>
    <xf numFmtId="0" fontId="15" fillId="0" borderId="0" xfId="0" applyFont="1" applyBorder="1" applyAlignment="1">
      <alignment horizontal="right" vertical="center" shrinkToFit="1"/>
    </xf>
    <xf numFmtId="0" fontId="23" fillId="0" borderId="20" xfId="0" applyFont="1" applyBorder="1" applyAlignment="1">
      <alignment vertical="center" shrinkToFit="1"/>
    </xf>
    <xf numFmtId="0" fontId="15" fillId="0" borderId="13" xfId="0" applyFont="1" applyBorder="1" applyAlignment="1">
      <alignment vertical="center" shrinkToFit="1"/>
    </xf>
    <xf numFmtId="0" fontId="15" fillId="0" borderId="13" xfId="0" applyFont="1" applyBorder="1" applyAlignment="1">
      <alignment horizontal="right" vertical="center" shrinkToFit="1"/>
    </xf>
    <xf numFmtId="0" fontId="23" fillId="0" borderId="0" xfId="0" applyFont="1" applyBorder="1" applyAlignment="1">
      <alignment shrinkToFit="1"/>
    </xf>
    <xf numFmtId="211" fontId="11" fillId="0" borderId="12" xfId="0" applyNumberFormat="1" applyFont="1" applyBorder="1" applyAlignment="1">
      <alignment horizontal="centerContinuous" vertical="center"/>
    </xf>
    <xf numFmtId="211" fontId="15" fillId="0" borderId="12" xfId="0" applyNumberFormat="1" applyFont="1" applyBorder="1" applyAlignment="1">
      <alignment horizontal="centerContinuous" vertical="center"/>
    </xf>
    <xf numFmtId="0" fontId="23" fillId="0" borderId="11" xfId="0" applyFont="1" applyBorder="1" applyAlignment="1">
      <alignment vertical="center" shrinkToFit="1"/>
    </xf>
    <xf numFmtId="186" fontId="58" fillId="0" borderId="54" xfId="34" applyNumberFormat="1" applyFont="1" applyFill="1" applyBorder="1" applyAlignment="1">
      <alignment vertical="center" shrinkToFit="1"/>
    </xf>
    <xf numFmtId="180" fontId="59" fillId="0" borderId="54" xfId="34" applyNumberFormat="1" applyFont="1" applyFill="1" applyBorder="1" applyAlignment="1">
      <alignment vertical="center"/>
    </xf>
    <xf numFmtId="186" fontId="58" fillId="0" borderId="55" xfId="34" applyNumberFormat="1" applyFont="1" applyFill="1" applyBorder="1" applyAlignment="1">
      <alignment vertical="center" shrinkToFit="1"/>
    </xf>
    <xf numFmtId="180" fontId="59" fillId="0" borderId="55" xfId="34" applyNumberFormat="1" applyFont="1" applyFill="1" applyBorder="1" applyAlignment="1">
      <alignment vertical="center"/>
    </xf>
    <xf numFmtId="38" fontId="11" fillId="27" borderId="55" xfId="34" applyFont="1" applyFill="1" applyBorder="1" applyAlignment="1">
      <alignment vertical="center"/>
    </xf>
    <xf numFmtId="180" fontId="11" fillId="27" borderId="55" xfId="34" applyNumberFormat="1" applyFont="1" applyFill="1" applyBorder="1" applyAlignment="1">
      <alignment vertical="center"/>
    </xf>
    <xf numFmtId="212" fontId="11" fillId="0" borderId="12" xfId="0" applyNumberFormat="1" applyFont="1" applyBorder="1" applyAlignment="1">
      <alignment horizontal="centerContinuous" vertical="center"/>
    </xf>
    <xf numFmtId="212" fontId="15" fillId="0" borderId="12" xfId="0" applyNumberFormat="1" applyFont="1" applyBorder="1" applyAlignment="1">
      <alignment horizontal="centerContinuous" vertical="center"/>
    </xf>
    <xf numFmtId="198" fontId="31" fillId="28" borderId="12" xfId="49" applyNumberFormat="1" applyFont="1" applyFill="1" applyBorder="1" applyAlignment="1" applyProtection="1">
      <alignment horizontal="left" vertical="center" indent="2" shrinkToFit="1"/>
    </xf>
    <xf numFmtId="185" fontId="31" fillId="28" borderId="12" xfId="34" applyNumberFormat="1" applyFont="1" applyFill="1" applyBorder="1" applyAlignment="1" applyProtection="1">
      <alignment horizontal="right" vertical="center" shrinkToFit="1"/>
    </xf>
    <xf numFmtId="187" fontId="31" fillId="28" borderId="12" xfId="49" applyNumberFormat="1" applyFont="1" applyFill="1" applyBorder="1" applyAlignment="1" applyProtection="1">
      <alignment horizontal="right" vertical="center" shrinkToFit="1"/>
    </xf>
    <xf numFmtId="179" fontId="31" fillId="28" borderId="12" xfId="49" applyNumberFormat="1" applyFont="1" applyFill="1" applyBorder="1" applyAlignment="1" applyProtection="1">
      <alignment horizontal="right" vertical="center" shrinkToFit="1"/>
    </xf>
    <xf numFmtId="181" fontId="31" fillId="28" borderId="12" xfId="49" applyNumberFormat="1" applyFont="1" applyFill="1" applyBorder="1" applyAlignment="1" applyProtection="1">
      <alignment horizontal="right" vertical="center" shrinkToFit="1"/>
    </xf>
    <xf numFmtId="187" fontId="31" fillId="28" borderId="14" xfId="49" applyNumberFormat="1" applyFont="1" applyFill="1" applyBorder="1" applyAlignment="1" applyProtection="1">
      <alignment horizontal="right" vertical="center" shrinkToFit="1"/>
    </xf>
    <xf numFmtId="0" fontId="15" fillId="28" borderId="0" xfId="49" applyFont="1" applyFill="1" applyAlignment="1" applyProtection="1">
      <alignment vertical="center"/>
    </xf>
    <xf numFmtId="198" fontId="32" fillId="28" borderId="12" xfId="49" applyNumberFormat="1" applyFont="1" applyFill="1" applyBorder="1" applyAlignment="1" applyProtection="1">
      <alignment horizontal="left" vertical="center" indent="2" shrinkToFit="1"/>
    </xf>
    <xf numFmtId="179" fontId="7" fillId="28" borderId="12" xfId="49" applyNumberFormat="1" applyFont="1" applyFill="1" applyBorder="1" applyAlignment="1" applyProtection="1">
      <alignment horizontal="right" vertical="center" shrinkToFit="1"/>
    </xf>
    <xf numFmtId="181" fontId="31" fillId="28" borderId="14" xfId="49" applyNumberFormat="1" applyFont="1" applyFill="1" applyBorder="1" applyAlignment="1" applyProtection="1">
      <alignment horizontal="right" vertical="center" shrinkToFit="1"/>
    </xf>
    <xf numFmtId="189" fontId="31" fillId="28" borderId="12" xfId="49" applyNumberFormat="1" applyFont="1" applyFill="1" applyBorder="1" applyAlignment="1" applyProtection="1">
      <alignment horizontal="right" vertical="center" shrinkToFit="1"/>
    </xf>
    <xf numFmtId="0" fontId="60" fillId="0" borderId="0" xfId="0" applyFont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201" fontId="8" fillId="0" borderId="0" xfId="0" applyNumberFormat="1" applyFont="1" applyAlignment="1">
      <alignment horizontal="right" vertical="center"/>
    </xf>
    <xf numFmtId="202" fontId="8" fillId="0" borderId="0" xfId="0" applyNumberFormat="1" applyFont="1" applyAlignment="1">
      <alignment horizontal="left" vertical="center"/>
    </xf>
    <xf numFmtId="190" fontId="23" fillId="0" borderId="0" xfId="0" applyNumberFormat="1" applyFont="1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0" fontId="57" fillId="0" borderId="0" xfId="0" applyFont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left" vertical="top" wrapText="1"/>
    </xf>
    <xf numFmtId="0" fontId="36" fillId="0" borderId="0" xfId="0" applyFont="1" applyAlignment="1">
      <alignment horizontal="center"/>
    </xf>
    <xf numFmtId="190" fontId="23" fillId="0" borderId="0" xfId="0" applyNumberFormat="1" applyFont="1" applyBorder="1" applyAlignment="1">
      <alignment horizontal="right" vertical="center" indent="2" shrinkToFit="1"/>
    </xf>
    <xf numFmtId="0" fontId="0" fillId="0" borderId="0" xfId="0" applyBorder="1" applyAlignment="1">
      <alignment horizontal="right" vertical="center" indent="2" shrinkToFit="1"/>
    </xf>
    <xf numFmtId="0" fontId="11" fillId="0" borderId="56" xfId="34" applyNumberFormat="1" applyFont="1" applyBorder="1" applyAlignment="1">
      <alignment horizontal="distributed" vertical="center" justifyLastLine="1"/>
    </xf>
    <xf numFmtId="0" fontId="0" fillId="0" borderId="15" xfId="0" applyNumberFormat="1" applyBorder="1" applyAlignment="1">
      <alignment horizontal="distributed" vertical="center" justifyLastLine="1"/>
    </xf>
    <xf numFmtId="0" fontId="0" fillId="0" borderId="57" xfId="0" applyNumberFormat="1" applyBorder="1" applyAlignment="1">
      <alignment horizontal="distributed" vertical="center" justifyLastLine="1"/>
    </xf>
    <xf numFmtId="38" fontId="22" fillId="0" borderId="21" xfId="34" applyFont="1" applyBorder="1" applyAlignment="1">
      <alignment horizontal="center" vertical="center" wrapText="1" shrinkToFit="1"/>
    </xf>
    <xf numFmtId="38" fontId="22" fillId="0" borderId="58" xfId="34" applyFont="1" applyBorder="1" applyAlignment="1">
      <alignment horizontal="center" vertical="center" wrapText="1" shrinkToFit="1"/>
    </xf>
    <xf numFmtId="38" fontId="20" fillId="0" borderId="14" xfId="34" applyFont="1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38" fontId="11" fillId="0" borderId="0" xfId="34" applyFont="1" applyFill="1" applyBorder="1" applyAlignment="1">
      <alignment horizontal="left" vertical="center" shrinkToFit="1"/>
    </xf>
    <xf numFmtId="38" fontId="11" fillId="27" borderId="0" xfId="34" applyFont="1" applyFill="1" applyBorder="1" applyAlignment="1">
      <alignment horizontal="center" vertical="center" shrinkToFit="1"/>
    </xf>
    <xf numFmtId="0" fontId="11" fillId="0" borderId="17" xfId="34" applyNumberFormat="1" applyFont="1" applyBorder="1" applyAlignment="1">
      <alignment horizontal="distributed" vertical="center" justifyLastLine="1"/>
    </xf>
    <xf numFmtId="0" fontId="0" fillId="0" borderId="59" xfId="0" applyNumberFormat="1" applyBorder="1" applyAlignment="1">
      <alignment horizontal="distributed" vertical="center" justifyLastLine="1"/>
    </xf>
    <xf numFmtId="38" fontId="11" fillId="27" borderId="0" xfId="34" applyFont="1" applyFill="1" applyBorder="1" applyAlignment="1">
      <alignment horizontal="center" vertical="center"/>
    </xf>
    <xf numFmtId="38" fontId="22" fillId="27" borderId="0" xfId="34" applyFont="1" applyFill="1" applyBorder="1" applyAlignment="1">
      <alignment horizontal="center" vertical="center" shrinkToFit="1"/>
    </xf>
    <xf numFmtId="38" fontId="22" fillId="27" borderId="53" xfId="34" applyFont="1" applyFill="1" applyBorder="1" applyAlignment="1">
      <alignment horizontal="center" vertical="center" shrinkToFit="1"/>
    </xf>
    <xf numFmtId="38" fontId="11" fillId="0" borderId="56" xfId="34" applyFont="1" applyBorder="1" applyAlignment="1">
      <alignment horizontal="distributed" vertical="center" justifyLastLine="1"/>
    </xf>
    <xf numFmtId="38" fontId="11" fillId="0" borderId="15" xfId="34" applyFont="1" applyBorder="1" applyAlignment="1">
      <alignment horizontal="distributed" vertical="center" justifyLastLine="1"/>
    </xf>
    <xf numFmtId="38" fontId="11" fillId="0" borderId="16" xfId="34" applyFont="1" applyBorder="1" applyAlignment="1">
      <alignment horizontal="distributed" vertical="center" justifyLastLine="1"/>
    </xf>
    <xf numFmtId="204" fontId="15" fillId="0" borderId="0" xfId="34" applyNumberFormat="1" applyFont="1" applyAlignment="1" applyProtection="1">
      <alignment horizontal="left" vertical="center"/>
      <protection locked="0"/>
    </xf>
    <xf numFmtId="199" fontId="15" fillId="0" borderId="0" xfId="34" applyNumberFormat="1" applyFont="1" applyAlignment="1" applyProtection="1">
      <alignment horizontal="right" vertical="center"/>
      <protection locked="0"/>
    </xf>
    <xf numFmtId="0" fontId="11" fillId="0" borderId="15" xfId="34" applyNumberFormat="1" applyFont="1" applyBorder="1" applyAlignment="1">
      <alignment horizontal="distributed" vertical="center" justifyLastLine="1"/>
    </xf>
    <xf numFmtId="38" fontId="22" fillId="0" borderId="35" xfId="34" applyFont="1" applyBorder="1" applyAlignment="1">
      <alignment horizontal="center" vertical="center" wrapText="1" shrinkToFit="1"/>
    </xf>
    <xf numFmtId="0" fontId="15" fillId="0" borderId="21" xfId="49" applyFont="1" applyBorder="1" applyAlignment="1" applyProtection="1">
      <alignment horizontal="distributed" vertical="center" justifyLastLine="1"/>
    </xf>
    <xf numFmtId="0" fontId="0" fillId="0" borderId="10" xfId="0" applyBorder="1" applyAlignment="1" applyProtection="1">
      <alignment horizontal="distributed" vertical="center" justifyLastLine="1"/>
    </xf>
    <xf numFmtId="49" fontId="15" fillId="0" borderId="14" xfId="49" applyNumberFormat="1" applyFont="1" applyBorder="1" applyAlignment="1" applyProtection="1">
      <alignment horizontal="center" vertical="center" wrapText="1"/>
    </xf>
    <xf numFmtId="49" fontId="0" fillId="0" borderId="16" xfId="0" applyNumberFormat="1" applyBorder="1" applyAlignment="1" applyProtection="1">
      <alignment horizontal="center" vertical="center" wrapText="1"/>
    </xf>
    <xf numFmtId="0" fontId="20" fillId="0" borderId="0" xfId="49" applyFont="1" applyAlignment="1" applyProtection="1">
      <alignment vertical="center" wrapText="1"/>
    </xf>
    <xf numFmtId="0" fontId="0" fillId="0" borderId="0" xfId="0" applyAlignment="1">
      <alignment vertical="center" wrapText="1"/>
    </xf>
    <xf numFmtId="38" fontId="15" fillId="0" borderId="14" xfId="34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2" xfId="0" applyNumberFormat="1" applyFont="1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11" fillId="0" borderId="14" xfId="0" applyFont="1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11" fillId="0" borderId="14" xfId="0" applyFont="1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11" fillId="0" borderId="2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/>
    </xf>
    <xf numFmtId="0" fontId="20" fillId="0" borderId="2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201" fontId="19" fillId="0" borderId="0" xfId="49" applyNumberFormat="1" applyFont="1" applyFill="1" applyBorder="1" applyAlignment="1" applyProtection="1">
      <alignment horizontal="right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11" fillId="0" borderId="13" xfId="0" applyFont="1" applyBorder="1" applyAlignment="1">
      <alignment horizontal="distributed" vertical="center" justifyLastLine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 5" xfId="47"/>
    <cellStyle name="標準 6" xfId="48"/>
    <cellStyle name="標準_指標０１" xfId="49"/>
    <cellStyle name="良い" xfId="50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11.xml"/><Relationship Id="rId18" Type="http://schemas.openxmlformats.org/officeDocument/2006/relationships/worksheet" Target="worksheets/sheet1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9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4.xml"/><Relationship Id="rId20" Type="http://schemas.openxmlformats.org/officeDocument/2006/relationships/worksheet" Target="worksheets/sheet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9.xml"/><Relationship Id="rId24" Type="http://schemas.openxmlformats.org/officeDocument/2006/relationships/theme" Target="theme/theme1.xml"/><Relationship Id="rId5" Type="http://schemas.openxmlformats.org/officeDocument/2006/relationships/chartsheet" Target="chartsheets/sheet1.xml"/><Relationship Id="rId15" Type="http://schemas.openxmlformats.org/officeDocument/2006/relationships/worksheet" Target="worksheets/sheet13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8.xml"/><Relationship Id="rId19" Type="http://schemas.openxmlformats.org/officeDocument/2006/relationships/worksheet" Target="worksheets/sheet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22" Type="http://schemas.openxmlformats.org/officeDocument/2006/relationships/worksheet" Target="worksheets/sheet20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図1　消費支出の対前年同月実質増減率の推移（全国と沖縄－二人以上の世帯・勤労者世帯）</a:t>
            </a:r>
          </a:p>
        </c:rich>
      </c:tx>
      <c:layout>
        <c:manualLayout>
          <c:xMode val="edge"/>
          <c:yMode val="edge"/>
          <c:x val="0.15650969529085873"/>
          <c:y val="4.73186119873817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952908587257622E-2"/>
          <c:y val="0.11987381703470032"/>
          <c:w val="0.83656509695290859"/>
          <c:h val="0.6182965299684543"/>
        </c:manualLayout>
      </c:layout>
      <c:lineChart>
        <c:grouping val="standard"/>
        <c:varyColors val="0"/>
        <c:ser>
          <c:idx val="0"/>
          <c:order val="0"/>
          <c:tx>
            <c:strRef>
              <c:f>図1データ!$B$3:$B$4</c:f>
              <c:strCache>
                <c:ptCount val="1"/>
                <c:pt idx="0">
                  <c:v>沖縄 二人以上</c:v>
                </c:pt>
              </c:strCache>
            </c:strRef>
          </c:tx>
          <c:spPr>
            <a:ln w="38100">
              <a:pattFill prst="pct50">
                <a:fgClr>
                  <a:srgbClr val="FF66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7"/>
            <c:spPr>
              <a:noFill/>
              <a:ln w="9525">
                <a:noFill/>
              </a:ln>
            </c:spPr>
          </c:marker>
          <c:dLbls>
            <c:dLbl>
              <c:idx val="13"/>
              <c:layout>
                <c:manualLayout>
                  <c:x val="-5.5401662049861496E-3"/>
                  <c:y val="2.103049421661409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図1データ!$A$4:$A$18</c:f>
              <c:strCache>
                <c:ptCount val="14"/>
                <c:pt idx="1">
                  <c:v>4
H27年</c:v>
                </c:pt>
                <c:pt idx="2">
                  <c:v>5 </c:v>
                </c:pt>
                <c:pt idx="3">
                  <c:v>6 </c:v>
                </c:pt>
                <c:pt idx="4">
                  <c:v>7 </c:v>
                </c:pt>
                <c:pt idx="5">
                  <c:v>8 </c:v>
                </c:pt>
                <c:pt idx="6">
                  <c:v>9 </c:v>
                </c:pt>
                <c:pt idx="7">
                  <c:v>10 </c:v>
                </c:pt>
                <c:pt idx="8">
                  <c:v>11 </c:v>
                </c:pt>
                <c:pt idx="9">
                  <c:v>12 </c:v>
                </c:pt>
                <c:pt idx="10">
                  <c:v>1
H28年</c:v>
                </c:pt>
                <c:pt idx="11">
                  <c:v>2 </c:v>
                </c:pt>
                <c:pt idx="12">
                  <c:v>3 </c:v>
                </c:pt>
                <c:pt idx="13">
                  <c:v>4 </c:v>
                </c:pt>
              </c:strCache>
            </c:strRef>
          </c:cat>
          <c:val>
            <c:numRef>
              <c:f>図1データ!$B$4:$B$18</c:f>
              <c:numCache>
                <c:formatCode>0.0_ ;[Red]\-0.0\ </c:formatCode>
                <c:ptCount val="15"/>
                <c:pt idx="1">
                  <c:v>10.540485769436515</c:v>
                </c:pt>
                <c:pt idx="2">
                  <c:v>9.4975794807786951</c:v>
                </c:pt>
                <c:pt idx="3">
                  <c:v>-3.0877799383991045</c:v>
                </c:pt>
                <c:pt idx="4">
                  <c:v>9.4257631336724259</c:v>
                </c:pt>
                <c:pt idx="5">
                  <c:v>5.1855091083431448</c:v>
                </c:pt>
                <c:pt idx="6">
                  <c:v>-5.9037594237615902</c:v>
                </c:pt>
                <c:pt idx="7">
                  <c:v>-2.0161880940656962</c:v>
                </c:pt>
                <c:pt idx="8">
                  <c:v>-2.3957026041594109</c:v>
                </c:pt>
                <c:pt idx="9">
                  <c:v>-2.5852032397751912</c:v>
                </c:pt>
                <c:pt idx="10">
                  <c:v>-11.346989685022368</c:v>
                </c:pt>
                <c:pt idx="11">
                  <c:v>4.5528631853832602</c:v>
                </c:pt>
                <c:pt idx="12">
                  <c:v>-12.835627314623089</c:v>
                </c:pt>
                <c:pt idx="13">
                  <c:v>-3.7526762721585172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図1データ!$C$3:$C$4</c:f>
              <c:strCache>
                <c:ptCount val="1"/>
                <c:pt idx="0">
                  <c:v>沖縄 勤労者世帯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ysDash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dLbls>
            <c:dLbl>
              <c:idx val="13"/>
              <c:layout>
                <c:manualLayout>
                  <c:x val="-3.6934441366574329E-3"/>
                  <c:y val="-2.523659305993690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図1データ!$A$4:$A$18</c:f>
              <c:strCache>
                <c:ptCount val="14"/>
                <c:pt idx="1">
                  <c:v>4
H27年</c:v>
                </c:pt>
                <c:pt idx="2">
                  <c:v>5 </c:v>
                </c:pt>
                <c:pt idx="3">
                  <c:v>6 </c:v>
                </c:pt>
                <c:pt idx="4">
                  <c:v>7 </c:v>
                </c:pt>
                <c:pt idx="5">
                  <c:v>8 </c:v>
                </c:pt>
                <c:pt idx="6">
                  <c:v>9 </c:v>
                </c:pt>
                <c:pt idx="7">
                  <c:v>10 </c:v>
                </c:pt>
                <c:pt idx="8">
                  <c:v>11 </c:v>
                </c:pt>
                <c:pt idx="9">
                  <c:v>12 </c:v>
                </c:pt>
                <c:pt idx="10">
                  <c:v>1
H28年</c:v>
                </c:pt>
                <c:pt idx="11">
                  <c:v>2 </c:v>
                </c:pt>
                <c:pt idx="12">
                  <c:v>3 </c:v>
                </c:pt>
                <c:pt idx="13">
                  <c:v>4 </c:v>
                </c:pt>
              </c:strCache>
            </c:strRef>
          </c:cat>
          <c:val>
            <c:numRef>
              <c:f>図1データ!$C$4:$C$17</c:f>
              <c:numCache>
                <c:formatCode>0.0_ ;[Red]\-0.0\ </c:formatCode>
                <c:ptCount val="14"/>
                <c:pt idx="1">
                  <c:v>4.0623537282219901</c:v>
                </c:pt>
                <c:pt idx="2">
                  <c:v>5.7078224798945865</c:v>
                </c:pt>
                <c:pt idx="3">
                  <c:v>-7.4427565289195368</c:v>
                </c:pt>
                <c:pt idx="4">
                  <c:v>-10.098930531385285</c:v>
                </c:pt>
                <c:pt idx="5">
                  <c:v>6.6970069787995579</c:v>
                </c:pt>
                <c:pt idx="6">
                  <c:v>-9.1967884192648555</c:v>
                </c:pt>
                <c:pt idx="7">
                  <c:v>5.6695490579695695</c:v>
                </c:pt>
                <c:pt idx="8">
                  <c:v>4.9290117199256356</c:v>
                </c:pt>
                <c:pt idx="9">
                  <c:v>-0.68705452704101999</c:v>
                </c:pt>
                <c:pt idx="10">
                  <c:v>-18.222948356755708</c:v>
                </c:pt>
                <c:pt idx="11">
                  <c:v>-3.844648052573274</c:v>
                </c:pt>
                <c:pt idx="12">
                  <c:v>-11.725767659513552</c:v>
                </c:pt>
                <c:pt idx="13">
                  <c:v>-10.649963530739004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図1データ!$D$3:$D$4</c:f>
              <c:strCache>
                <c:ptCount val="1"/>
                <c:pt idx="0">
                  <c:v>全国 二人以上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noFill/>
              <a:ln w="9525">
                <a:noFill/>
              </a:ln>
            </c:spPr>
          </c:marker>
          <c:cat>
            <c:strRef>
              <c:f>図1データ!$A$4:$A$18</c:f>
              <c:strCache>
                <c:ptCount val="14"/>
                <c:pt idx="1">
                  <c:v>4
H27年</c:v>
                </c:pt>
                <c:pt idx="2">
                  <c:v>5 </c:v>
                </c:pt>
                <c:pt idx="3">
                  <c:v>6 </c:v>
                </c:pt>
                <c:pt idx="4">
                  <c:v>7 </c:v>
                </c:pt>
                <c:pt idx="5">
                  <c:v>8 </c:v>
                </c:pt>
                <c:pt idx="6">
                  <c:v>9 </c:v>
                </c:pt>
                <c:pt idx="7">
                  <c:v>10 </c:v>
                </c:pt>
                <c:pt idx="8">
                  <c:v>11 </c:v>
                </c:pt>
                <c:pt idx="9">
                  <c:v>12 </c:v>
                </c:pt>
                <c:pt idx="10">
                  <c:v>1
H28年</c:v>
                </c:pt>
                <c:pt idx="11">
                  <c:v>2 </c:v>
                </c:pt>
                <c:pt idx="12">
                  <c:v>3 </c:v>
                </c:pt>
                <c:pt idx="13">
                  <c:v>4 </c:v>
                </c:pt>
              </c:strCache>
            </c:strRef>
          </c:cat>
          <c:val>
            <c:numRef>
              <c:f>図1データ!$D$4:$D$17</c:f>
              <c:numCache>
                <c:formatCode>0.0_ ;[Red]\-0.0\ </c:formatCode>
                <c:ptCount val="14"/>
                <c:pt idx="1">
                  <c:v>-1.3</c:v>
                </c:pt>
                <c:pt idx="2">
                  <c:v>4.8</c:v>
                </c:pt>
                <c:pt idx="3">
                  <c:v>-2</c:v>
                </c:pt>
                <c:pt idx="4">
                  <c:v>-0.2</c:v>
                </c:pt>
                <c:pt idx="5">
                  <c:v>2.9</c:v>
                </c:pt>
                <c:pt idx="6">
                  <c:v>-0.4</c:v>
                </c:pt>
                <c:pt idx="7">
                  <c:v>-2.4</c:v>
                </c:pt>
                <c:pt idx="8">
                  <c:v>-2.9</c:v>
                </c:pt>
                <c:pt idx="9">
                  <c:v>-4.4000000000000004</c:v>
                </c:pt>
                <c:pt idx="10">
                  <c:v>-3.1</c:v>
                </c:pt>
                <c:pt idx="11">
                  <c:v>1.2</c:v>
                </c:pt>
                <c:pt idx="12">
                  <c:v>-5.3</c:v>
                </c:pt>
                <c:pt idx="13">
                  <c:v>-0.4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図1データ!$E$3:$E$4</c:f>
              <c:strCache>
                <c:ptCount val="1"/>
                <c:pt idx="0">
                  <c:v>全国 勤労者世帯</c:v>
                </c:pt>
              </c:strCache>
            </c:strRef>
          </c:tx>
          <c:spPr>
            <a:ln w="12700">
              <a:solidFill>
                <a:srgbClr val="333300"/>
              </a:solidFill>
              <a:prstDash val="lgDash"/>
            </a:ln>
          </c:spPr>
          <c:marker>
            <c:symbol val="triangle"/>
            <c:size val="7"/>
            <c:spPr>
              <a:noFill/>
              <a:ln w="9525">
                <a:noFill/>
              </a:ln>
            </c:spPr>
          </c:marker>
          <c:cat>
            <c:strRef>
              <c:f>図1データ!$A$4:$A$18</c:f>
              <c:strCache>
                <c:ptCount val="14"/>
                <c:pt idx="1">
                  <c:v>4
H27年</c:v>
                </c:pt>
                <c:pt idx="2">
                  <c:v>5 </c:v>
                </c:pt>
                <c:pt idx="3">
                  <c:v>6 </c:v>
                </c:pt>
                <c:pt idx="4">
                  <c:v>7 </c:v>
                </c:pt>
                <c:pt idx="5">
                  <c:v>8 </c:v>
                </c:pt>
                <c:pt idx="6">
                  <c:v>9 </c:v>
                </c:pt>
                <c:pt idx="7">
                  <c:v>10 </c:v>
                </c:pt>
                <c:pt idx="8">
                  <c:v>11 </c:v>
                </c:pt>
                <c:pt idx="9">
                  <c:v>12 </c:v>
                </c:pt>
                <c:pt idx="10">
                  <c:v>1
H28年</c:v>
                </c:pt>
                <c:pt idx="11">
                  <c:v>2 </c:v>
                </c:pt>
                <c:pt idx="12">
                  <c:v>3 </c:v>
                </c:pt>
                <c:pt idx="13">
                  <c:v>4 </c:v>
                </c:pt>
              </c:strCache>
            </c:strRef>
          </c:cat>
          <c:val>
            <c:numRef>
              <c:f>図1データ!$E$4:$E$17</c:f>
              <c:numCache>
                <c:formatCode>0.0_ ;[Red]\-0.0\ </c:formatCode>
                <c:ptCount val="14"/>
                <c:pt idx="1">
                  <c:v>0.5</c:v>
                </c:pt>
                <c:pt idx="2">
                  <c:v>7.5</c:v>
                </c:pt>
                <c:pt idx="3">
                  <c:v>-1.4</c:v>
                </c:pt>
                <c:pt idx="4">
                  <c:v>0.7</c:v>
                </c:pt>
                <c:pt idx="5">
                  <c:v>3.4</c:v>
                </c:pt>
                <c:pt idx="6">
                  <c:v>-1.7</c:v>
                </c:pt>
                <c:pt idx="7">
                  <c:v>-2.2999999999999998</c:v>
                </c:pt>
                <c:pt idx="8">
                  <c:v>-4.0999999999999996</c:v>
                </c:pt>
                <c:pt idx="9">
                  <c:v>-5</c:v>
                </c:pt>
                <c:pt idx="10">
                  <c:v>-2.6</c:v>
                </c:pt>
                <c:pt idx="11">
                  <c:v>1.8</c:v>
                </c:pt>
                <c:pt idx="12">
                  <c:v>-4.9000000000000004</c:v>
                </c:pt>
                <c:pt idx="13">
                  <c:v>1.4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947328"/>
        <c:axId val="130970368"/>
      </c:lineChart>
      <c:catAx>
        <c:axId val="130947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0858725761772852"/>
              <c:y val="0.7539432176656151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970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097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6.9252077562326868E-3"/>
              <c:y val="1.8927444794952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947328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022160664819951E-2"/>
          <c:y val="0.91167192429022081"/>
          <c:w val="0.82686980609418281"/>
          <c:h val="6.6246056782334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42730940446515"/>
          <c:y val="0.11111155764354119"/>
          <c:w val="0.73737477646833349"/>
          <c:h val="0.64609313148281367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1.9240019240019241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3
H27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
H28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</c:strCache>
            </c:strRef>
          </c:cat>
          <c:val>
            <c:numRef>
              <c:f>図7データ!$C$3:$C$18</c:f>
              <c:numCache>
                <c:formatCode>#,##0.0;[Red]\-#,##0.0</c:formatCode>
                <c:ptCount val="16"/>
                <c:pt idx="1">
                  <c:v>21.3</c:v>
                </c:pt>
                <c:pt idx="2">
                  <c:v>21.3</c:v>
                </c:pt>
                <c:pt idx="3">
                  <c:v>24.2</c:v>
                </c:pt>
                <c:pt idx="4">
                  <c:v>24.4</c:v>
                </c:pt>
                <c:pt idx="5">
                  <c:v>23.9</c:v>
                </c:pt>
                <c:pt idx="6">
                  <c:v>24.6</c:v>
                </c:pt>
                <c:pt idx="7">
                  <c:v>24.3</c:v>
                </c:pt>
                <c:pt idx="8">
                  <c:v>23.9</c:v>
                </c:pt>
                <c:pt idx="9">
                  <c:v>24.7</c:v>
                </c:pt>
                <c:pt idx="10">
                  <c:v>25.7</c:v>
                </c:pt>
                <c:pt idx="11">
                  <c:v>23.3</c:v>
                </c:pt>
                <c:pt idx="12">
                  <c:v>23.9</c:v>
                </c:pt>
                <c:pt idx="13">
                  <c:v>22.5</c:v>
                </c:pt>
                <c:pt idx="14">
                  <c:v>21.4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2.5012025012025013E-2"/>
                  <c:y val="-9.8765432098765427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3
H27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
H28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</c:strCache>
            </c:strRef>
          </c:cat>
          <c:val>
            <c:numRef>
              <c:f>図7データ!$E$3:$E$18</c:f>
              <c:numCache>
                <c:formatCode>#,##0.0;[Red]\-#,##0.0</c:formatCode>
                <c:ptCount val="16"/>
                <c:pt idx="1">
                  <c:v>20</c:v>
                </c:pt>
                <c:pt idx="2">
                  <c:v>22.8</c:v>
                </c:pt>
                <c:pt idx="3">
                  <c:v>28.5</c:v>
                </c:pt>
                <c:pt idx="4">
                  <c:v>26.1</c:v>
                </c:pt>
                <c:pt idx="5">
                  <c:v>27.4</c:v>
                </c:pt>
                <c:pt idx="6">
                  <c:v>25.8</c:v>
                </c:pt>
                <c:pt idx="7">
                  <c:v>26.8</c:v>
                </c:pt>
                <c:pt idx="8">
                  <c:v>25.3</c:v>
                </c:pt>
                <c:pt idx="9">
                  <c:v>25.5</c:v>
                </c:pt>
                <c:pt idx="10">
                  <c:v>25.6</c:v>
                </c:pt>
                <c:pt idx="11">
                  <c:v>27.1</c:v>
                </c:pt>
                <c:pt idx="12">
                  <c:v>25.3</c:v>
                </c:pt>
                <c:pt idx="13">
                  <c:v>24</c:v>
                </c:pt>
                <c:pt idx="14">
                  <c:v>23.1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479872"/>
        <c:axId val="138506624"/>
      </c:lineChart>
      <c:catAx>
        <c:axId val="138479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91607488457878"/>
              <c:y val="0.86420098722227623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850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506624"/>
        <c:scaling>
          <c:orientation val="minMax"/>
          <c:max val="30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215007215007215E-3"/>
              <c:y val="3.292181069958848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8479872"/>
        <c:crosses val="autoZero"/>
        <c:crossBetween val="midCat"/>
        <c:majorUnit val="2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301708498558883"/>
          <c:y val="0.12757244850566518"/>
          <c:w val="0.98701435047891728"/>
          <c:h val="0.292182366093127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図2　　10大費目の対前年同月実質増減率　（平成28年4月－全国と沖縄・二人以上の世帯）</a:t>
            </a:r>
          </a:p>
        </c:rich>
      </c:tx>
      <c:layout>
        <c:manualLayout>
          <c:xMode val="edge"/>
          <c:yMode val="edge"/>
          <c:x val="3.0206817195798662E-2"/>
          <c:y val="4.72175673971510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70833333333332"/>
          <c:y val="9.7807757166947729E-2"/>
          <c:w val="0.75624999999999998"/>
          <c:h val="0.82799325463743678"/>
        </c:manualLayout>
      </c:layout>
      <c:barChart>
        <c:barDir val="bar"/>
        <c:grouping val="clustered"/>
        <c:varyColors val="0"/>
        <c:ser>
          <c:idx val="0"/>
          <c:order val="0"/>
          <c:tx>
            <c:v>沖縄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図2データ!$B$3:$B$13</c:f>
              <c:numCache>
                <c:formatCode>0.0_ ;[Red]\-0.0\ </c:formatCode>
                <c:ptCount val="11"/>
                <c:pt idx="0">
                  <c:v>0</c:v>
                </c:pt>
                <c:pt idx="1">
                  <c:v>-36.759994718854905</c:v>
                </c:pt>
                <c:pt idx="2">
                  <c:v>84.321067091330008</c:v>
                </c:pt>
                <c:pt idx="3">
                  <c:v>-27.532642485340798</c:v>
                </c:pt>
                <c:pt idx="4">
                  <c:v>9.9232046590058243</c:v>
                </c:pt>
                <c:pt idx="5">
                  <c:v>-11.080490046991077</c:v>
                </c:pt>
                <c:pt idx="6">
                  <c:v>-3.8094398919141126</c:v>
                </c:pt>
                <c:pt idx="7">
                  <c:v>8.1248792987630445</c:v>
                </c:pt>
                <c:pt idx="8">
                  <c:v>35.280714370338551</c:v>
                </c:pt>
                <c:pt idx="9">
                  <c:v>1.5734799893687645</c:v>
                </c:pt>
                <c:pt idx="10">
                  <c:v>-3.7526762721585172</c:v>
                </c:pt>
              </c:numCache>
            </c:numRef>
          </c:val>
        </c:ser>
        <c:ser>
          <c:idx val="1"/>
          <c:order val="1"/>
          <c:tx>
            <c:v>全国</c:v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図2データ!$C$3:$C$13</c:f>
              <c:numCache>
                <c:formatCode>0.0_ ;[Red]\-0.0\ </c:formatCode>
                <c:ptCount val="11"/>
                <c:pt idx="0">
                  <c:v>-0.99739839821704201</c:v>
                </c:pt>
                <c:pt idx="1">
                  <c:v>-0.6</c:v>
                </c:pt>
                <c:pt idx="2">
                  <c:v>22.4</c:v>
                </c:pt>
                <c:pt idx="3">
                  <c:v>-3.4</c:v>
                </c:pt>
                <c:pt idx="4">
                  <c:v>2.2999999999999998</c:v>
                </c:pt>
                <c:pt idx="5">
                  <c:v>-10.4</c:v>
                </c:pt>
                <c:pt idx="6">
                  <c:v>-5.7</c:v>
                </c:pt>
                <c:pt idx="7">
                  <c:v>-2</c:v>
                </c:pt>
                <c:pt idx="8">
                  <c:v>-11.5</c:v>
                </c:pt>
                <c:pt idx="9">
                  <c:v>1.6</c:v>
                </c:pt>
                <c:pt idx="10">
                  <c:v>-0.4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304064"/>
        <c:axId val="129305984"/>
      </c:barChart>
      <c:catAx>
        <c:axId val="1293040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3229163022105277"/>
              <c:y val="0.913996648525948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305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305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30406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999849115158799"/>
          <c:y val="0.13864811304046187"/>
          <c:w val="0.9072913240778967"/>
          <c:h val="0.209705371406134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図3　消費支出の対前年同月実質・名目増減率の推移（沖縄－二人以上の世帯・二人以上の世帯のうち勤労者世帯）</a:t>
            </a:r>
          </a:p>
        </c:rich>
      </c:tx>
      <c:layout>
        <c:manualLayout>
          <c:xMode val="edge"/>
          <c:yMode val="edge"/>
          <c:x val="9.8957177699301638E-2"/>
          <c:y val="4.047226654807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0833333333334E-2"/>
          <c:y val="0.10286677908937605"/>
          <c:w val="0.85312500000000002"/>
          <c:h val="0.75885328836424959"/>
        </c:manualLayout>
      </c:layout>
      <c:lineChart>
        <c:grouping val="standard"/>
        <c:varyColors val="0"/>
        <c:ser>
          <c:idx val="0"/>
          <c:order val="0"/>
          <c:tx>
            <c:strRef>
              <c:f>図3データ!$C$2:$C$3</c:f>
              <c:strCache>
                <c:ptCount val="1"/>
                <c:pt idx="0">
                  <c:v>実質 二人以上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layout>
                <c:manualLayout>
                  <c:x val="-2.7748872702046479E-3"/>
                  <c:y val="1.550387596899224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3
H26年</c:v>
                </c:pt>
                <c:pt idx="2">
                  <c:v>4 </c:v>
                </c:pt>
                <c:pt idx="3">
                  <c:v>5 </c:v>
                </c:pt>
                <c:pt idx="4">
                  <c:v>6 </c:v>
                </c:pt>
                <c:pt idx="5">
                  <c:v>7 </c:v>
                </c:pt>
                <c:pt idx="6">
                  <c:v>8 </c:v>
                </c:pt>
                <c:pt idx="7">
                  <c:v>9 </c:v>
                </c:pt>
                <c:pt idx="8">
                  <c:v>10 </c:v>
                </c:pt>
                <c:pt idx="9">
                  <c:v>11 </c:v>
                </c:pt>
                <c:pt idx="10">
                  <c:v>12 </c:v>
                </c:pt>
                <c:pt idx="11">
                  <c:v>1
H27年</c:v>
                </c:pt>
                <c:pt idx="12">
                  <c:v>2 </c:v>
                </c:pt>
                <c:pt idx="13">
                  <c:v>3 </c:v>
                </c:pt>
                <c:pt idx="14">
                  <c:v>4 </c:v>
                </c:pt>
                <c:pt idx="15">
                  <c:v>5 </c:v>
                </c:pt>
                <c:pt idx="16">
                  <c:v>6 </c:v>
                </c:pt>
                <c:pt idx="17">
                  <c:v>7 </c:v>
                </c:pt>
                <c:pt idx="18">
                  <c:v>8 </c:v>
                </c:pt>
                <c:pt idx="19">
                  <c:v>9 </c:v>
                </c:pt>
                <c:pt idx="20">
                  <c:v>10 </c:v>
                </c:pt>
                <c:pt idx="21">
                  <c:v>11 </c:v>
                </c:pt>
                <c:pt idx="22">
                  <c:v>12 </c:v>
                </c:pt>
                <c:pt idx="23">
                  <c:v>1
H28年</c:v>
                </c:pt>
                <c:pt idx="24">
                  <c:v>2 </c:v>
                </c:pt>
                <c:pt idx="25">
                  <c:v>3 </c:v>
                </c:pt>
                <c:pt idx="26">
                  <c:v>4 </c:v>
                </c:pt>
              </c:strCache>
            </c:strRef>
          </c:cat>
          <c:val>
            <c:numRef>
              <c:f>図3データ!$C$3:$C$30</c:f>
              <c:numCache>
                <c:formatCode>#,##0.0_ ;[Red]\-#,##0.0\ </c:formatCode>
                <c:ptCount val="28"/>
                <c:pt idx="1">
                  <c:v>11.478175016958936</c:v>
                </c:pt>
                <c:pt idx="2">
                  <c:v>-5.0935362607165136</c:v>
                </c:pt>
                <c:pt idx="3">
                  <c:v>-9.889362555077108</c:v>
                </c:pt>
                <c:pt idx="4">
                  <c:v>-7.0205409968659431</c:v>
                </c:pt>
                <c:pt idx="5">
                  <c:v>-11.590911167657081</c:v>
                </c:pt>
                <c:pt idx="6">
                  <c:v>-15.270646727414805</c:v>
                </c:pt>
                <c:pt idx="7">
                  <c:v>-18.195229727389872</c:v>
                </c:pt>
                <c:pt idx="8">
                  <c:v>-7.1129354101750693</c:v>
                </c:pt>
                <c:pt idx="9">
                  <c:v>-8.9171874272727987</c:v>
                </c:pt>
                <c:pt idx="10">
                  <c:v>-8.3422297589935255</c:v>
                </c:pt>
                <c:pt idx="11">
                  <c:v>-8.9978045416781569</c:v>
                </c:pt>
                <c:pt idx="12">
                  <c:v>-6.785954907525948</c:v>
                </c:pt>
                <c:pt idx="13">
                  <c:v>5.5350299491421451</c:v>
                </c:pt>
                <c:pt idx="14">
                  <c:v>10.540485769436515</c:v>
                </c:pt>
                <c:pt idx="15">
                  <c:v>9.4975794807786951</c:v>
                </c:pt>
                <c:pt idx="16">
                  <c:v>-3.0877799383991045</c:v>
                </c:pt>
                <c:pt idx="17">
                  <c:v>9.4257631336724259</c:v>
                </c:pt>
                <c:pt idx="18">
                  <c:v>5.1855091083431448</c:v>
                </c:pt>
                <c:pt idx="19">
                  <c:v>-5.9037594237615902</c:v>
                </c:pt>
                <c:pt idx="20">
                  <c:v>-2.0161880940656962</c:v>
                </c:pt>
                <c:pt idx="21">
                  <c:v>-2.3957026041594109</c:v>
                </c:pt>
                <c:pt idx="22">
                  <c:v>-2.5852032397751912</c:v>
                </c:pt>
                <c:pt idx="23">
                  <c:v>-11.787173450240719</c:v>
                </c:pt>
                <c:pt idx="24">
                  <c:v>4.5528631853832602</c:v>
                </c:pt>
                <c:pt idx="25">
                  <c:v>-12.835627314623089</c:v>
                </c:pt>
                <c:pt idx="26">
                  <c:v>-3.7526762721585172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図3データ!$D$2:$D$3</c:f>
              <c:strCache>
                <c:ptCount val="1"/>
                <c:pt idx="0">
                  <c:v>実質 勤労者世帯</c:v>
                </c:pt>
              </c:strCache>
            </c:strRef>
          </c:tx>
          <c:spPr>
            <a:ln w="38100">
              <a:pattFill prst="pct50">
                <a:fgClr>
                  <a:srgbClr val="00FF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3
H26年</c:v>
                </c:pt>
                <c:pt idx="2">
                  <c:v>4 </c:v>
                </c:pt>
                <c:pt idx="3">
                  <c:v>5 </c:v>
                </c:pt>
                <c:pt idx="4">
                  <c:v>6 </c:v>
                </c:pt>
                <c:pt idx="5">
                  <c:v>7 </c:v>
                </c:pt>
                <c:pt idx="6">
                  <c:v>8 </c:v>
                </c:pt>
                <c:pt idx="7">
                  <c:v>9 </c:v>
                </c:pt>
                <c:pt idx="8">
                  <c:v>10 </c:v>
                </c:pt>
                <c:pt idx="9">
                  <c:v>11 </c:v>
                </c:pt>
                <c:pt idx="10">
                  <c:v>12 </c:v>
                </c:pt>
                <c:pt idx="11">
                  <c:v>1
H27年</c:v>
                </c:pt>
                <c:pt idx="12">
                  <c:v>2 </c:v>
                </c:pt>
                <c:pt idx="13">
                  <c:v>3 </c:v>
                </c:pt>
                <c:pt idx="14">
                  <c:v>4 </c:v>
                </c:pt>
                <c:pt idx="15">
                  <c:v>5 </c:v>
                </c:pt>
                <c:pt idx="16">
                  <c:v>6 </c:v>
                </c:pt>
                <c:pt idx="17">
                  <c:v>7 </c:v>
                </c:pt>
                <c:pt idx="18">
                  <c:v>8 </c:v>
                </c:pt>
                <c:pt idx="19">
                  <c:v>9 </c:v>
                </c:pt>
                <c:pt idx="20">
                  <c:v>10 </c:v>
                </c:pt>
                <c:pt idx="21">
                  <c:v>11 </c:v>
                </c:pt>
                <c:pt idx="22">
                  <c:v>12 </c:v>
                </c:pt>
                <c:pt idx="23">
                  <c:v>1
H28年</c:v>
                </c:pt>
                <c:pt idx="24">
                  <c:v>2 </c:v>
                </c:pt>
                <c:pt idx="25">
                  <c:v>3 </c:v>
                </c:pt>
                <c:pt idx="26">
                  <c:v>4 </c:v>
                </c:pt>
              </c:strCache>
            </c:strRef>
          </c:cat>
          <c:val>
            <c:numRef>
              <c:f>図3データ!$D$3:$D$30</c:f>
              <c:numCache>
                <c:formatCode>#,##0.0_ ;[Red]\-#,##0.0\ </c:formatCode>
                <c:ptCount val="28"/>
                <c:pt idx="1">
                  <c:v>11.619574302372349</c:v>
                </c:pt>
                <c:pt idx="2">
                  <c:v>-0.46910709325437283</c:v>
                </c:pt>
                <c:pt idx="3">
                  <c:v>-8.1670605341442446</c:v>
                </c:pt>
                <c:pt idx="4">
                  <c:v>-11.216926259780902</c:v>
                </c:pt>
                <c:pt idx="5">
                  <c:v>-12.437902631430864</c:v>
                </c:pt>
                <c:pt idx="6">
                  <c:v>-18.036404564765686</c:v>
                </c:pt>
                <c:pt idx="7">
                  <c:v>-21.208954698442263</c:v>
                </c:pt>
                <c:pt idx="8">
                  <c:v>-14.560411492435342</c:v>
                </c:pt>
                <c:pt idx="9">
                  <c:v>-15.947474213149992</c:v>
                </c:pt>
                <c:pt idx="10">
                  <c:v>-8.8245928751447877</c:v>
                </c:pt>
                <c:pt idx="11">
                  <c:v>-9.1147699668880922E-2</c:v>
                </c:pt>
                <c:pt idx="12">
                  <c:v>-8.4322770420408482</c:v>
                </c:pt>
                <c:pt idx="13">
                  <c:v>-1.055342874717935</c:v>
                </c:pt>
                <c:pt idx="14">
                  <c:v>4.0623537282219901</c:v>
                </c:pt>
                <c:pt idx="15">
                  <c:v>5.7078224798945865</c:v>
                </c:pt>
                <c:pt idx="16">
                  <c:v>-7.4427565289195368</c:v>
                </c:pt>
                <c:pt idx="17">
                  <c:v>-10.098930531385285</c:v>
                </c:pt>
                <c:pt idx="18">
                  <c:v>6.6970069787995579</c:v>
                </c:pt>
                <c:pt idx="19">
                  <c:v>-9.1967884192648555</c:v>
                </c:pt>
                <c:pt idx="20">
                  <c:v>5.6695490579695695</c:v>
                </c:pt>
                <c:pt idx="21">
                  <c:v>4.9290117199256356</c:v>
                </c:pt>
                <c:pt idx="22">
                  <c:v>-0.68705452704101999</c:v>
                </c:pt>
                <c:pt idx="23">
                  <c:v>-18.628991314269328</c:v>
                </c:pt>
                <c:pt idx="24">
                  <c:v>-3.844648052573274</c:v>
                </c:pt>
                <c:pt idx="25">
                  <c:v>-11.725767659513552</c:v>
                </c:pt>
                <c:pt idx="26">
                  <c:v>-10.649963530739004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図3データ!$E$2:$E$3</c:f>
              <c:strCache>
                <c:ptCount val="1"/>
                <c:pt idx="0">
                  <c:v>名目 二人以上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3
H26年</c:v>
                </c:pt>
                <c:pt idx="2">
                  <c:v>4 </c:v>
                </c:pt>
                <c:pt idx="3">
                  <c:v>5 </c:v>
                </c:pt>
                <c:pt idx="4">
                  <c:v>6 </c:v>
                </c:pt>
                <c:pt idx="5">
                  <c:v>7 </c:v>
                </c:pt>
                <c:pt idx="6">
                  <c:v>8 </c:v>
                </c:pt>
                <c:pt idx="7">
                  <c:v>9 </c:v>
                </c:pt>
                <c:pt idx="8">
                  <c:v>10 </c:v>
                </c:pt>
                <c:pt idx="9">
                  <c:v>11 </c:v>
                </c:pt>
                <c:pt idx="10">
                  <c:v>12 </c:v>
                </c:pt>
                <c:pt idx="11">
                  <c:v>1
H27年</c:v>
                </c:pt>
                <c:pt idx="12">
                  <c:v>2 </c:v>
                </c:pt>
                <c:pt idx="13">
                  <c:v>3 </c:v>
                </c:pt>
                <c:pt idx="14">
                  <c:v>4 </c:v>
                </c:pt>
                <c:pt idx="15">
                  <c:v>5 </c:v>
                </c:pt>
                <c:pt idx="16">
                  <c:v>6 </c:v>
                </c:pt>
                <c:pt idx="17">
                  <c:v>7 </c:v>
                </c:pt>
                <c:pt idx="18">
                  <c:v>8 </c:v>
                </c:pt>
                <c:pt idx="19">
                  <c:v>9 </c:v>
                </c:pt>
                <c:pt idx="20">
                  <c:v>10 </c:v>
                </c:pt>
                <c:pt idx="21">
                  <c:v>11 </c:v>
                </c:pt>
                <c:pt idx="22">
                  <c:v>12 </c:v>
                </c:pt>
                <c:pt idx="23">
                  <c:v>1
H28年</c:v>
                </c:pt>
                <c:pt idx="24">
                  <c:v>2 </c:v>
                </c:pt>
                <c:pt idx="25">
                  <c:v>3 </c:v>
                </c:pt>
                <c:pt idx="26">
                  <c:v>4 </c:v>
                </c:pt>
              </c:strCache>
            </c:strRef>
          </c:cat>
          <c:val>
            <c:numRef>
              <c:f>図3データ!$E$3:$E$30</c:f>
              <c:numCache>
                <c:formatCode>#,##0.0_ ;[Red]\-#,##0.0\ </c:formatCode>
                <c:ptCount val="28"/>
                <c:pt idx="1">
                  <c:v>12.92739129217939</c:v>
                </c:pt>
                <c:pt idx="2">
                  <c:v>-2.0565294210594387</c:v>
                </c:pt>
                <c:pt idx="3">
                  <c:v>-6.7354902445048159</c:v>
                </c:pt>
                <c:pt idx="4">
                  <c:v>-3.6732804727531154</c:v>
                </c:pt>
                <c:pt idx="5">
                  <c:v>-8.5850021473574234</c:v>
                </c:pt>
                <c:pt idx="6">
                  <c:v>-12.389848716146901</c:v>
                </c:pt>
                <c:pt idx="7">
                  <c:v>-15.168453227303303</c:v>
                </c:pt>
                <c:pt idx="8">
                  <c:v>-4.0476622787108507</c:v>
                </c:pt>
                <c:pt idx="9">
                  <c:v>-6.3668686752364367</c:v>
                </c:pt>
                <c:pt idx="10">
                  <c:v>-5.959127732727354</c:v>
                </c:pt>
                <c:pt idx="11">
                  <c:v>-7.0867584370534082</c:v>
                </c:pt>
                <c:pt idx="12">
                  <c:v>-4.8284599605839968</c:v>
                </c:pt>
                <c:pt idx="13">
                  <c:v>7.8568006080232733</c:v>
                </c:pt>
                <c:pt idx="14">
                  <c:v>10.761566740975393</c:v>
                </c:pt>
                <c:pt idx="15">
                  <c:v>9.826072219221027</c:v>
                </c:pt>
                <c:pt idx="16">
                  <c:v>-2.7970432782143173</c:v>
                </c:pt>
                <c:pt idx="17">
                  <c:v>9.8634661862071269</c:v>
                </c:pt>
                <c:pt idx="18">
                  <c:v>5.0803235992348039</c:v>
                </c:pt>
                <c:pt idx="19">
                  <c:v>-6.1860481454903082</c:v>
                </c:pt>
                <c:pt idx="20">
                  <c:v>-2.1141719059716291</c:v>
                </c:pt>
                <c:pt idx="21">
                  <c:v>-2.2004940093677261</c:v>
                </c:pt>
                <c:pt idx="22">
                  <c:v>-2.5852032397751912</c:v>
                </c:pt>
                <c:pt idx="23">
                  <c:v>-11.169683664392416</c:v>
                </c:pt>
                <c:pt idx="24">
                  <c:v>5.2847332276809267</c:v>
                </c:pt>
                <c:pt idx="25">
                  <c:v>-12.399805451196212</c:v>
                </c:pt>
                <c:pt idx="26">
                  <c:v>-3.3676869772471529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図3データ!$F$2:$F$3</c:f>
              <c:strCache>
                <c:ptCount val="1"/>
                <c:pt idx="0">
                  <c:v>名目 勤労者世帯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3
H26年</c:v>
                </c:pt>
                <c:pt idx="2">
                  <c:v>4 </c:v>
                </c:pt>
                <c:pt idx="3">
                  <c:v>5 </c:v>
                </c:pt>
                <c:pt idx="4">
                  <c:v>6 </c:v>
                </c:pt>
                <c:pt idx="5">
                  <c:v>7 </c:v>
                </c:pt>
                <c:pt idx="6">
                  <c:v>8 </c:v>
                </c:pt>
                <c:pt idx="7">
                  <c:v>9 </c:v>
                </c:pt>
                <c:pt idx="8">
                  <c:v>10 </c:v>
                </c:pt>
                <c:pt idx="9">
                  <c:v>11 </c:v>
                </c:pt>
                <c:pt idx="10">
                  <c:v>12 </c:v>
                </c:pt>
                <c:pt idx="11">
                  <c:v>1
H27年</c:v>
                </c:pt>
                <c:pt idx="12">
                  <c:v>2 </c:v>
                </c:pt>
                <c:pt idx="13">
                  <c:v>3 </c:v>
                </c:pt>
                <c:pt idx="14">
                  <c:v>4 </c:v>
                </c:pt>
                <c:pt idx="15">
                  <c:v>5 </c:v>
                </c:pt>
                <c:pt idx="16">
                  <c:v>6 </c:v>
                </c:pt>
                <c:pt idx="17">
                  <c:v>7 </c:v>
                </c:pt>
                <c:pt idx="18">
                  <c:v>8 </c:v>
                </c:pt>
                <c:pt idx="19">
                  <c:v>9 </c:v>
                </c:pt>
                <c:pt idx="20">
                  <c:v>10 </c:v>
                </c:pt>
                <c:pt idx="21">
                  <c:v>11 </c:v>
                </c:pt>
                <c:pt idx="22">
                  <c:v>12 </c:v>
                </c:pt>
                <c:pt idx="23">
                  <c:v>1
H28年</c:v>
                </c:pt>
                <c:pt idx="24">
                  <c:v>2 </c:v>
                </c:pt>
                <c:pt idx="25">
                  <c:v>3 </c:v>
                </c:pt>
                <c:pt idx="26">
                  <c:v>4 </c:v>
                </c:pt>
              </c:strCache>
            </c:strRef>
          </c:cat>
          <c:val>
            <c:numRef>
              <c:f>図3データ!$F$3:$F$30</c:f>
              <c:numCache>
                <c:formatCode>#,##0.0_ ;[Red]\-#,##0.0\ </c:formatCode>
                <c:ptCount val="28"/>
                <c:pt idx="1">
                  <c:v>13.070628768303184</c:v>
                </c:pt>
                <c:pt idx="2">
                  <c:v>2.715881479761495</c:v>
                </c:pt>
                <c:pt idx="3">
                  <c:v>-4.9529076528393006</c:v>
                </c:pt>
                <c:pt idx="4">
                  <c:v>-8.0207356051330123</c:v>
                </c:pt>
                <c:pt idx="5">
                  <c:v>-9.4607913208995082</c:v>
                </c:pt>
                <c:pt idx="6">
                  <c:v>-15.249642319967716</c:v>
                </c:pt>
                <c:pt idx="7">
                  <c:v>-18.293686022284628</c:v>
                </c:pt>
                <c:pt idx="8">
                  <c:v>-11.740905071685715</c:v>
                </c:pt>
                <c:pt idx="9">
                  <c:v>-13.59400349111819</c:v>
                </c:pt>
                <c:pt idx="10">
                  <c:v>-6.4540322898985476</c:v>
                </c:pt>
                <c:pt idx="11">
                  <c:v>2.0069381986380641</c:v>
                </c:pt>
                <c:pt idx="12">
                  <c:v>-6.509354859923711</c:v>
                </c:pt>
                <c:pt idx="13">
                  <c:v>1.121439582038275</c:v>
                </c:pt>
                <c:pt idx="14">
                  <c:v>4.2704784356784264</c:v>
                </c:pt>
                <c:pt idx="15">
                  <c:v>6.0249459473342482</c:v>
                </c:pt>
                <c:pt idx="16">
                  <c:v>-7.1650847985063049</c:v>
                </c:pt>
                <c:pt idx="17">
                  <c:v>-9.7393262535108267</c:v>
                </c:pt>
                <c:pt idx="18">
                  <c:v>6.5903099718207514</c:v>
                </c:pt>
                <c:pt idx="19">
                  <c:v>-9.4691980540070659</c:v>
                </c:pt>
                <c:pt idx="20">
                  <c:v>5.5638795089115956</c:v>
                </c:pt>
                <c:pt idx="21">
                  <c:v>5.1388697433654817</c:v>
                </c:pt>
                <c:pt idx="22">
                  <c:v>-0.68705452704101999</c:v>
                </c:pt>
                <c:pt idx="23">
                  <c:v>-18.059394253469218</c:v>
                </c:pt>
                <c:pt idx="24">
                  <c:v>-3.1715605889413023</c:v>
                </c:pt>
                <c:pt idx="25">
                  <c:v>-11.284396497811134</c:v>
                </c:pt>
                <c:pt idx="26">
                  <c:v>-10.292563384861964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246144"/>
        <c:axId val="132519040"/>
      </c:lineChart>
      <c:catAx>
        <c:axId val="132246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812615904801699"/>
              <c:y val="0.851601921852791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519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2519040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4583343575289301E-2"/>
              <c:y val="3.0354112712655104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246144"/>
        <c:crosses val="autoZero"/>
        <c:crossBetween val="midCat"/>
        <c:majorUnit val="5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229168544358587"/>
          <c:y val="0.12478911066349266"/>
          <c:w val="0.88125001024195593"/>
          <c:h val="0.279932334039640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図4　10大費目の対前年同月実質・名目増減率（平成28年4月－沖縄・二人以上の世帯）</a:t>
            </a:r>
          </a:p>
        </c:rich>
      </c:tx>
      <c:layout>
        <c:manualLayout>
          <c:xMode val="edge"/>
          <c:yMode val="edge"/>
          <c:x val="7.4324324324324328E-2"/>
          <c:y val="4.64216634429400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45945945945946"/>
          <c:y val="0.11412003041135609"/>
          <c:w val="0.75"/>
          <c:h val="0.773695121432922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図4データ!$B$2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1768461374760511E-3"/>
                  <c:y val="3.32402893958878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391005178406805E-2"/>
                  <c:y val="4.3791117456811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4534298077604974E-3"/>
                  <c:y val="1.12369079625203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5328793360289071E-3"/>
                  <c:y val="1.22917876992188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758317372490606E-2"/>
                  <c:y val="5.60991929098186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9529687167482643E-3"/>
                  <c:y val="6.66500209707425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1065191175427475E-2"/>
                  <c:y val="3.85160929600195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808398950131595E-3"/>
                  <c:y val="8.77516770925886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4034191671986854E-3"/>
                  <c:y val="9.83025051535119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8501808895509918E-3"/>
                  <c:y val="1.47536058592142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3680215648719254E-3"/>
                  <c:y val="1.9677164272471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図4データ!$B$3:$B$13</c:f>
              <c:numCache>
                <c:formatCode>0.0_ ;[Red]\-0.0\ </c:formatCode>
                <c:ptCount val="11"/>
                <c:pt idx="0">
                  <c:v>15.871544357814305</c:v>
                </c:pt>
                <c:pt idx="1">
                  <c:v>-36.759994718854905</c:v>
                </c:pt>
                <c:pt idx="2">
                  <c:v>84.321067091330008</c:v>
                </c:pt>
                <c:pt idx="3">
                  <c:v>-27.532642485340798</c:v>
                </c:pt>
                <c:pt idx="4">
                  <c:v>9.9232046590058243</c:v>
                </c:pt>
                <c:pt idx="5">
                  <c:v>-11.080490046991077</c:v>
                </c:pt>
                <c:pt idx="6">
                  <c:v>-3.8094398919141126</c:v>
                </c:pt>
                <c:pt idx="7">
                  <c:v>8.1248792987630445</c:v>
                </c:pt>
                <c:pt idx="8">
                  <c:v>35.280714370338551</c:v>
                </c:pt>
                <c:pt idx="9">
                  <c:v>1.5734799893687645</c:v>
                </c:pt>
                <c:pt idx="10">
                  <c:v>-3.7526762721585172</c:v>
                </c:pt>
              </c:numCache>
            </c:numRef>
          </c:val>
        </c:ser>
        <c:ser>
          <c:idx val="1"/>
          <c:order val="1"/>
          <c:tx>
            <c:strRef>
              <c:f>図4データ!$C$2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826133219834232E-3"/>
                  <c:y val="-9.36154408272319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3721359154429829E-3"/>
                  <c:y val="-6.37222347304853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705823934168429E-4"/>
                  <c:y val="-9.1856162741207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5762928282612618E-4"/>
                  <c:y val="1.54045248048913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036248847272501E-2"/>
                  <c:y val="-1.09441293384946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9017521458466248E-3"/>
                  <c:y val="-6.02057092523772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2277789600624186E-3"/>
                  <c:y val="-8.8339637263100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5994892530325402E-3"/>
                  <c:y val="-7.77888092021769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6.766262325317453E-3"/>
                  <c:y val="-4.78976337993698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6885152869404617E-3"/>
                  <c:y val="-1.80044277026230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112222458679227E-3"/>
                  <c:y val="-7.453599641699980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図4データ!$C$3:$C$13</c:f>
              <c:numCache>
                <c:formatCode>0.0_ ;[Red]\-0.0\ </c:formatCode>
                <c:ptCount val="11"/>
                <c:pt idx="0">
                  <c:v>16.45090207960336</c:v>
                </c:pt>
                <c:pt idx="1">
                  <c:v>-34.989274570982843</c:v>
                </c:pt>
                <c:pt idx="2">
                  <c:v>87.085883097699934</c:v>
                </c:pt>
                <c:pt idx="3">
                  <c:v>-28.474718133031363</c:v>
                </c:pt>
                <c:pt idx="4">
                  <c:v>11.242283114913887</c:v>
                </c:pt>
                <c:pt idx="5">
                  <c:v>-11.347248576850099</c:v>
                </c:pt>
                <c:pt idx="6">
                  <c:v>-6.6951566951566903</c:v>
                </c:pt>
                <c:pt idx="7">
                  <c:v>3.9080090061112793</c:v>
                </c:pt>
                <c:pt idx="8">
                  <c:v>36.768802228412255</c:v>
                </c:pt>
                <c:pt idx="9">
                  <c:v>3.5033761091667559</c:v>
                </c:pt>
                <c:pt idx="10">
                  <c:v>-3.3676869772471529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361600"/>
        <c:axId val="132376064"/>
      </c:barChart>
      <c:catAx>
        <c:axId val="1323616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972972972972978"/>
              <c:y val="0.943907968950689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376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2376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36160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297297297297294"/>
          <c:y val="2.7079303675048357E-2"/>
          <c:w val="0.94729729729729728"/>
          <c:h val="9.86460348162475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図5　10大費目の対前年同月実質・名目増減率（平成28年4月－沖縄・勤労者世帯）</a:t>
            </a:r>
          </a:p>
        </c:rich>
      </c:tx>
      <c:layout>
        <c:manualLayout>
          <c:xMode val="edge"/>
          <c:yMode val="edge"/>
          <c:x val="7.8167115902964962E-2"/>
          <c:y val="6.3405987295066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080875748133573"/>
          <c:y val="0.14130459781299148"/>
          <c:w val="0.7520220582186935"/>
          <c:h val="0.760870911300723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図5データ!$B$2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</c:dPt>
          <c:dLbls>
            <c:dLbl>
              <c:idx val="0"/>
              <c:layout>
                <c:manualLayout>
                  <c:x val="-5.6473618211733386E-3"/>
                  <c:y val="2.4194538103697815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005841327364836E-2"/>
                  <c:y val="1.1971632272020775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0516334892323611E-3"/>
                  <c:y val="8.842438685042673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736486177755999E-3"/>
                  <c:y val="9.33643991378228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7599981322900389E-3"/>
                  <c:y val="6.207436520421175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4821705098862232E-3"/>
                  <c:y val="8.5130351570196425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5935379317237931E-3"/>
                  <c:y val="3.5722441621826302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0567390889797309E-3"/>
                  <c:y val="9.501227808115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9305761281153516E-4"/>
                  <c:y val="8.1836316289966658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9441311284006965E-3"/>
                  <c:y val="1.04892302655951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7.9633288979099846E-3"/>
                  <c:y val="1.8229811319387296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図5データ!$B$3:$B$13</c:f>
              <c:numCache>
                <c:formatCode>0.0_ ;[Red]\-0.0\ </c:formatCode>
                <c:ptCount val="11"/>
                <c:pt idx="0">
                  <c:v>16.12788667370355</c:v>
                </c:pt>
                <c:pt idx="1">
                  <c:v>-27.074187227017099</c:v>
                </c:pt>
                <c:pt idx="2">
                  <c:v>72.881590347919143</c:v>
                </c:pt>
                <c:pt idx="3">
                  <c:v>-34.454435108903546</c:v>
                </c:pt>
                <c:pt idx="4">
                  <c:v>17.787481180067278</c:v>
                </c:pt>
                <c:pt idx="5">
                  <c:v>-6.8874085227493271</c:v>
                </c:pt>
                <c:pt idx="6">
                  <c:v>8.9367969166170624</c:v>
                </c:pt>
                <c:pt idx="7">
                  <c:v>4.3921432866929511</c:v>
                </c:pt>
                <c:pt idx="8">
                  <c:v>14.030445676457193</c:v>
                </c:pt>
                <c:pt idx="9">
                  <c:v>-10.625950399402772</c:v>
                </c:pt>
                <c:pt idx="10">
                  <c:v>-10.649963530739004</c:v>
                </c:pt>
              </c:numCache>
            </c:numRef>
          </c:val>
        </c:ser>
        <c:ser>
          <c:idx val="1"/>
          <c:order val="1"/>
          <c:tx>
            <c:strRef>
              <c:f>図5データ!$C$2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4002253377413105E-2"/>
                  <c:y val="-1.0379302954574956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109562719325997E-2"/>
                  <c:y val="-8.073704317976488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7999355933660073E-3"/>
                  <c:y val="-5.7679154877609187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542123341802555E-3"/>
                  <c:y val="-8.897109074739019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4896241718009097E-3"/>
                  <c:y val="-1.0214705253858264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1806931362114624E-3"/>
                  <c:y val="-1.1532111239360519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127634511258587E-3"/>
                  <c:y val="-1.1038110010620907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9273600804896982E-4"/>
                  <c:y val="-5.109316558304728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3356199447777134E-3"/>
                  <c:y val="-4.6151251359480144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5.3578071459485085E-3"/>
                  <c:y val="-4.979290914906640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0738640248025792E-3"/>
                  <c:y val="-3.6271226784688202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図5データ!$C$3:$C$13</c:f>
              <c:numCache>
                <c:formatCode>0.0_ ;[Red]\-0.0\ </c:formatCode>
                <c:ptCount val="11"/>
                <c:pt idx="0">
                  <c:v>16.708526107072053</c:v>
                </c:pt>
                <c:pt idx="1">
                  <c:v>-25.032264469373576</c:v>
                </c:pt>
                <c:pt idx="2">
                  <c:v>75.47481420313791</c:v>
                </c:pt>
                <c:pt idx="3">
                  <c:v>-35.306527452487799</c:v>
                </c:pt>
                <c:pt idx="4">
                  <c:v>19.200930954228077</c:v>
                </c:pt>
                <c:pt idx="5">
                  <c:v>-7.1667462971810814</c:v>
                </c:pt>
                <c:pt idx="6">
                  <c:v>5.6686930091185417</c:v>
                </c:pt>
                <c:pt idx="7">
                  <c:v>0.3208496985119158</c:v>
                </c:pt>
                <c:pt idx="8">
                  <c:v>15.284780578898216</c:v>
                </c:pt>
                <c:pt idx="9">
                  <c:v>-8.927843456991436</c:v>
                </c:pt>
                <c:pt idx="10">
                  <c:v>-10.292563384861964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485504"/>
        <c:axId val="132487424"/>
      </c:barChart>
      <c:catAx>
        <c:axId val="1324855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318115895890374"/>
              <c:y val="0.95108866826429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487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2487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48550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19682209535129"/>
          <c:y val="6.3405987295066371E-2"/>
          <c:w val="0.94609221017184175"/>
          <c:h val="0.130435162995929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592150306083"/>
          <c:y val="0.10902255639097744"/>
          <c:w val="0.82817400059107771"/>
          <c:h val="0.669172932330827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図6データ!$C$9:$Y$9</c:f>
              <c:strCache>
                <c:ptCount val="23"/>
                <c:pt idx="0">
                  <c:v>6 </c:v>
                </c:pt>
                <c:pt idx="1">
                  <c:v>7 </c:v>
                </c:pt>
                <c:pt idx="2">
                  <c:v>8 </c:v>
                </c:pt>
                <c:pt idx="3">
                  <c:v>9 </c:v>
                </c:pt>
                <c:pt idx="4">
                  <c:v>10 </c:v>
                </c:pt>
                <c:pt idx="5">
                  <c:v>11 </c:v>
                </c:pt>
                <c:pt idx="6">
                  <c:v>12 </c:v>
                </c:pt>
                <c:pt idx="7">
                  <c:v>1
H27</c:v>
                </c:pt>
                <c:pt idx="8">
                  <c:v>2 </c:v>
                </c:pt>
                <c:pt idx="9">
                  <c:v>3 </c:v>
                </c:pt>
                <c:pt idx="10">
                  <c:v>4 </c:v>
                </c:pt>
                <c:pt idx="11">
                  <c:v>5 </c:v>
                </c:pt>
                <c:pt idx="12">
                  <c:v>6 </c:v>
                </c:pt>
                <c:pt idx="13">
                  <c:v>7 </c:v>
                </c:pt>
                <c:pt idx="14">
                  <c:v>8 </c:v>
                </c:pt>
                <c:pt idx="15">
                  <c:v>9 </c:v>
                </c:pt>
                <c:pt idx="16">
                  <c:v>10 </c:v>
                </c:pt>
                <c:pt idx="17">
                  <c:v>11 </c:v>
                </c:pt>
                <c:pt idx="18">
                  <c:v>12 </c:v>
                </c:pt>
                <c:pt idx="19">
                  <c:v>1
H28</c:v>
                </c:pt>
                <c:pt idx="20">
                  <c:v>2 </c:v>
                </c:pt>
                <c:pt idx="21">
                  <c:v>3 </c:v>
                </c:pt>
                <c:pt idx="22">
                  <c:v>4 </c:v>
                </c:pt>
              </c:strCache>
            </c:strRef>
          </c:cat>
          <c:val>
            <c:numRef>
              <c:f>図6データ!$C$10:$Y$10</c:f>
              <c:numCache>
                <c:formatCode>0.0_ ;[Red]\-0.0\ </c:formatCode>
                <c:ptCount val="23"/>
                <c:pt idx="0">
                  <c:v>-15.955096790412526</c:v>
                </c:pt>
                <c:pt idx="1">
                  <c:v>-3.623880961596182</c:v>
                </c:pt>
                <c:pt idx="2">
                  <c:v>-12.212340668479005</c:v>
                </c:pt>
                <c:pt idx="3">
                  <c:v>-8.9800724010183792</c:v>
                </c:pt>
                <c:pt idx="4">
                  <c:v>-4.5055943266472331</c:v>
                </c:pt>
                <c:pt idx="5">
                  <c:v>-17.435082273273117</c:v>
                </c:pt>
                <c:pt idx="6">
                  <c:v>-5.1480739389799579</c:v>
                </c:pt>
                <c:pt idx="7">
                  <c:v>-5.3571657444644654</c:v>
                </c:pt>
                <c:pt idx="8">
                  <c:v>-11.123163457298146</c:v>
                </c:pt>
                <c:pt idx="9">
                  <c:v>-3.228607803866157</c:v>
                </c:pt>
                <c:pt idx="10">
                  <c:v>-8.4042625747284827</c:v>
                </c:pt>
                <c:pt idx="11">
                  <c:v>-2.7321063651404631</c:v>
                </c:pt>
                <c:pt idx="12">
                  <c:v>5.6870140023157933</c:v>
                </c:pt>
                <c:pt idx="13">
                  <c:v>-13.41352711353333</c:v>
                </c:pt>
                <c:pt idx="14">
                  <c:v>9.7989614861508478</c:v>
                </c:pt>
                <c:pt idx="15">
                  <c:v>3.5928195972378951E-2</c:v>
                </c:pt>
                <c:pt idx="16">
                  <c:v>9.4906878667333707</c:v>
                </c:pt>
                <c:pt idx="17">
                  <c:v>11.659121020961516</c:v>
                </c:pt>
                <c:pt idx="18">
                  <c:v>-5.0953998028210767</c:v>
                </c:pt>
                <c:pt idx="19">
                  <c:v>-11.379425140960686</c:v>
                </c:pt>
                <c:pt idx="20">
                  <c:v>-9.5798784076448271</c:v>
                </c:pt>
                <c:pt idx="21">
                  <c:v>-13.399004466737786</c:v>
                </c:pt>
                <c:pt idx="22">
                  <c:v>1.5714047729924241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936832"/>
        <c:axId val="132938752"/>
      </c:barChart>
      <c:catAx>
        <c:axId val="132936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10532816524869"/>
              <c:y val="0.8007518796992481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938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2938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399380804953561E-3"/>
              <c:y val="1.8796992481203006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936832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3379896818702"/>
          <c:y val="0.1094892462100219"/>
          <c:w val="0.82416025205503995"/>
          <c:h val="0.67518368496180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6.1162079510703364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図6データ!$C$14:$Y$14</c:f>
              <c:strCache>
                <c:ptCount val="23"/>
                <c:pt idx="0">
                  <c:v>6 </c:v>
                </c:pt>
                <c:pt idx="1">
                  <c:v>7 </c:v>
                </c:pt>
                <c:pt idx="2">
                  <c:v>8 </c:v>
                </c:pt>
                <c:pt idx="3">
                  <c:v>9 </c:v>
                </c:pt>
                <c:pt idx="4">
                  <c:v>10 </c:v>
                </c:pt>
                <c:pt idx="5">
                  <c:v>11 </c:v>
                </c:pt>
                <c:pt idx="6">
                  <c:v>12 </c:v>
                </c:pt>
                <c:pt idx="7">
                  <c:v>1
H27</c:v>
                </c:pt>
                <c:pt idx="8">
                  <c:v>2 </c:v>
                </c:pt>
                <c:pt idx="9">
                  <c:v>3 </c:v>
                </c:pt>
                <c:pt idx="10">
                  <c:v>4 </c:v>
                </c:pt>
                <c:pt idx="11">
                  <c:v>5 </c:v>
                </c:pt>
                <c:pt idx="12">
                  <c:v>6 </c:v>
                </c:pt>
                <c:pt idx="13">
                  <c:v>7 </c:v>
                </c:pt>
                <c:pt idx="14">
                  <c:v>8 </c:v>
                </c:pt>
                <c:pt idx="15">
                  <c:v>9 </c:v>
                </c:pt>
                <c:pt idx="16">
                  <c:v>10 </c:v>
                </c:pt>
                <c:pt idx="17">
                  <c:v>11 </c:v>
                </c:pt>
                <c:pt idx="18">
                  <c:v>12 </c:v>
                </c:pt>
                <c:pt idx="19">
                  <c:v>1
H28</c:v>
                </c:pt>
                <c:pt idx="20">
                  <c:v>2 </c:v>
                </c:pt>
                <c:pt idx="21">
                  <c:v>3 </c:v>
                </c:pt>
                <c:pt idx="22">
                  <c:v>4 </c:v>
                </c:pt>
              </c:strCache>
            </c:strRef>
          </c:cat>
          <c:val>
            <c:numRef>
              <c:f>図6データ!$C$15:$Y$15</c:f>
              <c:numCache>
                <c:formatCode>0.0_ ;[Red]\-0.0\ </c:formatCode>
                <c:ptCount val="23"/>
                <c:pt idx="0">
                  <c:v>-11.216926259780902</c:v>
                </c:pt>
                <c:pt idx="1">
                  <c:v>-12.437902631430864</c:v>
                </c:pt>
                <c:pt idx="2">
                  <c:v>-18.036404564765686</c:v>
                </c:pt>
                <c:pt idx="3">
                  <c:v>-21.208954698442263</c:v>
                </c:pt>
                <c:pt idx="4">
                  <c:v>-14.560411492435342</c:v>
                </c:pt>
                <c:pt idx="5">
                  <c:v>-15.947474213149992</c:v>
                </c:pt>
                <c:pt idx="6">
                  <c:v>-8.8245928751447877</c:v>
                </c:pt>
                <c:pt idx="7">
                  <c:v>-9.1147699668880922E-2</c:v>
                </c:pt>
                <c:pt idx="8">
                  <c:v>-8.4322770420408482</c:v>
                </c:pt>
                <c:pt idx="9">
                  <c:v>-1.055342874717935</c:v>
                </c:pt>
                <c:pt idx="10">
                  <c:v>4.0623537282219901</c:v>
                </c:pt>
                <c:pt idx="11">
                  <c:v>5.7078224798945865</c:v>
                </c:pt>
                <c:pt idx="12">
                  <c:v>-7.4427565289195368</c:v>
                </c:pt>
                <c:pt idx="13">
                  <c:v>-10.098930531385285</c:v>
                </c:pt>
                <c:pt idx="14">
                  <c:v>6.6970069787995579</c:v>
                </c:pt>
                <c:pt idx="15">
                  <c:v>-9.1967884192648555</c:v>
                </c:pt>
                <c:pt idx="16">
                  <c:v>5.6695490579695695</c:v>
                </c:pt>
                <c:pt idx="17">
                  <c:v>4.9290117199256356</c:v>
                </c:pt>
                <c:pt idx="18">
                  <c:v>-0.68705452704101999</c:v>
                </c:pt>
                <c:pt idx="19">
                  <c:v>-18.628991314269328</c:v>
                </c:pt>
                <c:pt idx="20">
                  <c:v>-3.844648052573274</c:v>
                </c:pt>
                <c:pt idx="21">
                  <c:v>-11.725767659513552</c:v>
                </c:pt>
                <c:pt idx="22">
                  <c:v>-10.649963530739004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972544"/>
        <c:axId val="132974464"/>
      </c:barChart>
      <c:catAx>
        <c:axId val="132972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201979339738493"/>
              <c:y val="0.79927160564783406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974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297446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6452599388379203E-3"/>
              <c:y val="1.824817518248175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2972544"/>
        <c:crosses val="autoZero"/>
        <c:crossBetween val="between"/>
        <c:majorUnit val="10"/>
        <c:minorUnit val="1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9006211180125"/>
          <c:y val="0.11552366934311073"/>
          <c:w val="0.82763975155279501"/>
          <c:h val="0.678701557390775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6.2111801242236021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図6データ!$C$4:$Y$4</c:f>
              <c:strCache>
                <c:ptCount val="23"/>
                <c:pt idx="0">
                  <c:v>6 </c:v>
                </c:pt>
                <c:pt idx="1">
                  <c:v>7 </c:v>
                </c:pt>
                <c:pt idx="2">
                  <c:v>8 </c:v>
                </c:pt>
                <c:pt idx="3">
                  <c:v>9 </c:v>
                </c:pt>
                <c:pt idx="4">
                  <c:v>10 </c:v>
                </c:pt>
                <c:pt idx="5">
                  <c:v>11 </c:v>
                </c:pt>
                <c:pt idx="6">
                  <c:v>12 </c:v>
                </c:pt>
                <c:pt idx="7">
                  <c:v>1
H27</c:v>
                </c:pt>
                <c:pt idx="8">
                  <c:v>2 </c:v>
                </c:pt>
                <c:pt idx="9">
                  <c:v>3 </c:v>
                </c:pt>
                <c:pt idx="10">
                  <c:v>4 </c:v>
                </c:pt>
                <c:pt idx="11">
                  <c:v>5 </c:v>
                </c:pt>
                <c:pt idx="12">
                  <c:v>6 </c:v>
                </c:pt>
                <c:pt idx="13">
                  <c:v>7 </c:v>
                </c:pt>
                <c:pt idx="14">
                  <c:v>8 </c:v>
                </c:pt>
                <c:pt idx="15">
                  <c:v>9 </c:v>
                </c:pt>
                <c:pt idx="16">
                  <c:v>10 </c:v>
                </c:pt>
                <c:pt idx="17">
                  <c:v>11 </c:v>
                </c:pt>
                <c:pt idx="18">
                  <c:v>12 </c:v>
                </c:pt>
                <c:pt idx="19">
                  <c:v>1
H28</c:v>
                </c:pt>
                <c:pt idx="20">
                  <c:v>2 </c:v>
                </c:pt>
                <c:pt idx="21">
                  <c:v>3 </c:v>
                </c:pt>
                <c:pt idx="22">
                  <c:v>4 </c:v>
                </c:pt>
              </c:strCache>
            </c:strRef>
          </c:cat>
          <c:val>
            <c:numRef>
              <c:f>図6データ!$C$5:$Y$5</c:f>
              <c:numCache>
                <c:formatCode>0.0_ ;[Red]\-0.0\ </c:formatCode>
                <c:ptCount val="23"/>
                <c:pt idx="0">
                  <c:v>-7.0205409968659431</c:v>
                </c:pt>
                <c:pt idx="1">
                  <c:v>-11.590911167657081</c:v>
                </c:pt>
                <c:pt idx="2">
                  <c:v>-15.270646727414805</c:v>
                </c:pt>
                <c:pt idx="3">
                  <c:v>-18.195229727389872</c:v>
                </c:pt>
                <c:pt idx="4">
                  <c:v>-7.1129354101750693</c:v>
                </c:pt>
                <c:pt idx="5">
                  <c:v>-8.9171874272727987</c:v>
                </c:pt>
                <c:pt idx="6">
                  <c:v>-8.3422297589935255</c:v>
                </c:pt>
                <c:pt idx="7">
                  <c:v>-8.9978045416781569</c:v>
                </c:pt>
                <c:pt idx="8">
                  <c:v>-6.785954907525948</c:v>
                </c:pt>
                <c:pt idx="9">
                  <c:v>5.5350299491421451</c:v>
                </c:pt>
                <c:pt idx="10">
                  <c:v>10.540485769436515</c:v>
                </c:pt>
                <c:pt idx="11">
                  <c:v>9.4975794807786951</c:v>
                </c:pt>
                <c:pt idx="12">
                  <c:v>-3.0877799383991045</c:v>
                </c:pt>
                <c:pt idx="13">
                  <c:v>9.4257631336724259</c:v>
                </c:pt>
                <c:pt idx="14">
                  <c:v>5.1855091083431448</c:v>
                </c:pt>
                <c:pt idx="15">
                  <c:v>-5.9037594237615902</c:v>
                </c:pt>
                <c:pt idx="16">
                  <c:v>-2.0161880940656962</c:v>
                </c:pt>
                <c:pt idx="17">
                  <c:v>-2.3957026041594109</c:v>
                </c:pt>
                <c:pt idx="18">
                  <c:v>-2.5852032397751912</c:v>
                </c:pt>
                <c:pt idx="19">
                  <c:v>-11.787173450240719</c:v>
                </c:pt>
                <c:pt idx="20">
                  <c:v>4.5528631853832602</c:v>
                </c:pt>
                <c:pt idx="21">
                  <c:v>-12.835627314623089</c:v>
                </c:pt>
                <c:pt idx="22">
                  <c:v>-3.7526762721585172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014272"/>
        <c:axId val="133016192"/>
      </c:barChart>
      <c:catAx>
        <c:axId val="13301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1925465838509313"/>
              <c:y val="0.81949610089352543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016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3016192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63975155279503E-3"/>
              <c:y val="1.805054151624548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3014272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59055118110236227" l="0.59055118110236227" r="0.59055118110236227" t="0.59055118110236227" header="0.11811023622047245" footer="0.118110236220472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047034731591"/>
          <c:y val="0.11627950990003444"/>
          <c:w val="0.73371976593575172"/>
          <c:h val="0.63953730445018941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1.9295706705258081E-3"/>
                  <c:y val="5.1679586563307496E-3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3
H27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
H28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</c:strCache>
            </c:strRef>
          </c:cat>
          <c:val>
            <c:numRef>
              <c:f>図7データ!$B$3:$B$18</c:f>
              <c:numCache>
                <c:formatCode>#,##0.0;[Red]\-#,##0.0</c:formatCode>
                <c:ptCount val="16"/>
                <c:pt idx="1">
                  <c:v>22.7</c:v>
                </c:pt>
                <c:pt idx="2">
                  <c:v>22.9</c:v>
                </c:pt>
                <c:pt idx="3">
                  <c:v>25.7</c:v>
                </c:pt>
                <c:pt idx="4">
                  <c:v>25.8</c:v>
                </c:pt>
                <c:pt idx="5">
                  <c:v>25.5</c:v>
                </c:pt>
                <c:pt idx="6">
                  <c:v>25.6</c:v>
                </c:pt>
                <c:pt idx="7">
                  <c:v>25.7</c:v>
                </c:pt>
                <c:pt idx="8">
                  <c:v>25.7</c:v>
                </c:pt>
                <c:pt idx="9">
                  <c:v>25.7</c:v>
                </c:pt>
                <c:pt idx="10">
                  <c:v>27.8</c:v>
                </c:pt>
                <c:pt idx="11">
                  <c:v>24.5</c:v>
                </c:pt>
                <c:pt idx="12">
                  <c:v>25.6</c:v>
                </c:pt>
                <c:pt idx="13">
                  <c:v>24.5</c:v>
                </c:pt>
                <c:pt idx="14">
                  <c:v>23.7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1.1577424023154847E-2"/>
                  <c:y val="-4.1343669250645997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3
H27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
H28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</c:strCache>
            </c:strRef>
          </c:cat>
          <c:val>
            <c:numRef>
              <c:f>図7データ!$D$3:$D$18</c:f>
              <c:numCache>
                <c:formatCode>#,##0.0;[Red]\-#,##0.0</c:formatCode>
                <c:ptCount val="16"/>
                <c:pt idx="1">
                  <c:v>21.3</c:v>
                </c:pt>
                <c:pt idx="2">
                  <c:v>25</c:v>
                </c:pt>
                <c:pt idx="3">
                  <c:v>29.3</c:v>
                </c:pt>
                <c:pt idx="4">
                  <c:v>27.2</c:v>
                </c:pt>
                <c:pt idx="5">
                  <c:v>25.5</c:v>
                </c:pt>
                <c:pt idx="6">
                  <c:v>27.1</c:v>
                </c:pt>
                <c:pt idx="7">
                  <c:v>27.8</c:v>
                </c:pt>
                <c:pt idx="8">
                  <c:v>26.4</c:v>
                </c:pt>
                <c:pt idx="9">
                  <c:v>28.2</c:v>
                </c:pt>
                <c:pt idx="10">
                  <c:v>27.4</c:v>
                </c:pt>
                <c:pt idx="11">
                  <c:v>29.7</c:v>
                </c:pt>
                <c:pt idx="12">
                  <c:v>28.1</c:v>
                </c:pt>
                <c:pt idx="13">
                  <c:v>26.4</c:v>
                </c:pt>
                <c:pt idx="14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381888"/>
        <c:axId val="129383808"/>
      </c:lineChart>
      <c:catAx>
        <c:axId val="129381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51869746383003"/>
              <c:y val="0.86822030967059349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383808"/>
        <c:crosses val="autoZero"/>
        <c:auto val="0"/>
        <c:lblAlgn val="ctr"/>
        <c:lblOffset val="100"/>
        <c:tickLblSkip val="1"/>
        <c:tickMarkSkip val="2"/>
        <c:noMultiLvlLbl val="0"/>
      </c:catAx>
      <c:valAx>
        <c:axId val="129383808"/>
        <c:scaling>
          <c:orientation val="minMax"/>
          <c:max val="30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0260492040520984E-2"/>
              <c:y val="4.2635658914728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381888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554329948987919"/>
          <c:y val="0.12403141467781643"/>
          <c:w val="0.99131769165612615"/>
          <c:h val="0.26744267431687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6">
    <tabColor indexed="13"/>
  </sheetPr>
  <sheetViews>
    <sheetView zoomScale="93" workbookViewId="0"/>
  </sheetViews>
  <pageMargins left="0.78740157480314965" right="0.78740157480314965" top="1.36" bottom="0.52" header="0.51181102362204722" footer="0.51181102362204722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ph8">
    <tabColor indexed="13"/>
  </sheetPr>
  <sheetViews>
    <sheetView workbookViewId="0"/>
  </sheetViews>
  <pageMargins left="0.78740157480314965" right="0.78740157480314965" top="0.94488188976377963" bottom="0.94488188976377963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790575</xdr:colOff>
      <xdr:row>10</xdr:row>
      <xdr:rowOff>57150</xdr:rowOff>
    </xdr:from>
    <xdr:to>
      <xdr:col>4</xdr:col>
      <xdr:colOff>161925</xdr:colOff>
      <xdr:row>12</xdr:row>
      <xdr:rowOff>590550</xdr:rowOff>
    </xdr:to>
    <xdr:pic>
      <xdr:nvPicPr>
        <xdr:cNvPr id="876405" name="Picture 3" descr="6_ＱＲ（家計トップページ）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384810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3</xdr:row>
      <xdr:rowOff>38100</xdr:rowOff>
    </xdr:from>
    <xdr:to>
      <xdr:col>13</xdr:col>
      <xdr:colOff>390525</xdr:colOff>
      <xdr:row>15</xdr:row>
      <xdr:rowOff>95250</xdr:rowOff>
    </xdr:to>
    <xdr:graphicFrame macro="">
      <xdr:nvGraphicFramePr>
        <xdr:cNvPr id="6003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95250</xdr:colOff>
      <xdr:row>18</xdr:row>
      <xdr:rowOff>57150</xdr:rowOff>
    </xdr:from>
    <xdr:to>
      <xdr:col>13</xdr:col>
      <xdr:colOff>400050</xdr:colOff>
      <xdr:row>29</xdr:row>
      <xdr:rowOff>171450</xdr:rowOff>
    </xdr:to>
    <xdr:graphicFrame macro="">
      <xdr:nvGraphicFramePr>
        <xdr:cNvPr id="60030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19050</xdr:colOff>
      <xdr:row>1</xdr:row>
      <xdr:rowOff>19050</xdr:rowOff>
    </xdr:from>
    <xdr:to>
      <xdr:col>18</xdr:col>
      <xdr:colOff>190500</xdr:colOff>
      <xdr:row>2</xdr:row>
      <xdr:rowOff>9525</xdr:rowOff>
    </xdr:to>
    <xdr:sp macro="" textlink="">
      <xdr:nvSpPr>
        <xdr:cNvPr id="277512" name="Rectangle 8"/>
        <xdr:cNvSpPr>
          <a:spLocks noChangeArrowheads="1"/>
        </xdr:cNvSpPr>
      </xdr:nvSpPr>
      <xdr:spPr bwMode="auto">
        <a:xfrm>
          <a:off x="11229975" y="266700"/>
          <a:ext cx="8667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333333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実数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161925</xdr:rowOff>
    </xdr:from>
    <xdr:to>
      <xdr:col>10</xdr:col>
      <xdr:colOff>342900</xdr:colOff>
      <xdr:row>2</xdr:row>
      <xdr:rowOff>180975</xdr:rowOff>
    </xdr:to>
    <xdr:sp macro="" textlink="">
      <xdr:nvSpPr>
        <xdr:cNvPr id="607475" name="Text Box 4"/>
        <xdr:cNvSpPr txBox="1">
          <a:spLocks noChangeArrowheads="1"/>
        </xdr:cNvSpPr>
      </xdr:nvSpPr>
      <xdr:spPr bwMode="auto">
        <a:xfrm>
          <a:off x="8201025" y="409575"/>
          <a:ext cx="76200" cy="209550"/>
        </a:xfrm>
        <a:prstGeom prst="rect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</xdr:colOff>
      <xdr:row>1</xdr:row>
      <xdr:rowOff>9525</xdr:rowOff>
    </xdr:from>
    <xdr:to>
      <xdr:col>16</xdr:col>
      <xdr:colOff>47625</xdr:colOff>
      <xdr:row>2</xdr:row>
      <xdr:rowOff>19050</xdr:rowOff>
    </xdr:to>
    <xdr:sp macro="" textlink="">
      <xdr:nvSpPr>
        <xdr:cNvPr id="278535" name="Rectangle 7"/>
        <xdr:cNvSpPr>
          <a:spLocks noChangeArrowheads="1"/>
        </xdr:cNvSpPr>
      </xdr:nvSpPr>
      <xdr:spPr bwMode="auto">
        <a:xfrm>
          <a:off x="10096500" y="257175"/>
          <a:ext cx="2162175" cy="200025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対前年・前年同月名目増減率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1</xdr:row>
      <xdr:rowOff>0</xdr:rowOff>
    </xdr:from>
    <xdr:to>
      <xdr:col>16</xdr:col>
      <xdr:colOff>47625</xdr:colOff>
      <xdr:row>2</xdr:row>
      <xdr:rowOff>0</xdr:rowOff>
    </xdr:to>
    <xdr:sp macro="" textlink="">
      <xdr:nvSpPr>
        <xdr:cNvPr id="883713" name="Rectangle 1"/>
        <xdr:cNvSpPr>
          <a:spLocks noChangeArrowheads="1"/>
        </xdr:cNvSpPr>
      </xdr:nvSpPr>
      <xdr:spPr bwMode="auto">
        <a:xfrm>
          <a:off x="10067925" y="247650"/>
          <a:ext cx="2190750" cy="190500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対前年・前年同月実質増減率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28575</xdr:rowOff>
        </xdr:from>
        <xdr:to>
          <xdr:col>9</xdr:col>
          <xdr:colOff>485775</xdr:colOff>
          <xdr:row>55</xdr:row>
          <xdr:rowOff>19050</xdr:rowOff>
        </xdr:to>
        <xdr:sp macro="" textlink="">
          <xdr:nvSpPr>
            <xdr:cNvPr id="864257" name="Object 22529" hidden="1">
              <a:extLst>
                <a:ext uri="{63B3BB69-23CF-44E3-9099-C40C66FF867C}">
                  <a14:compatExt spid="_x0000_s864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8</xdr:col>
      <xdr:colOff>104775</xdr:colOff>
      <xdr:row>3</xdr:row>
      <xdr:rowOff>0</xdr:rowOff>
    </xdr:to>
    <xdr:sp macro="" textlink="">
      <xdr:nvSpPr>
        <xdr:cNvPr id="779386" name="Line 2"/>
        <xdr:cNvSpPr>
          <a:spLocks noChangeShapeType="1"/>
        </xdr:cNvSpPr>
      </xdr:nvSpPr>
      <xdr:spPr bwMode="auto">
        <a:xfrm>
          <a:off x="8096250" y="914400"/>
          <a:ext cx="104775" cy="0"/>
        </a:xfrm>
        <a:prstGeom prst="line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10</xdr:row>
      <xdr:rowOff>104775</xdr:rowOff>
    </xdr:from>
    <xdr:to>
      <xdr:col>8</xdr:col>
      <xdr:colOff>847725</xdr:colOff>
      <xdr:row>26</xdr:row>
      <xdr:rowOff>228600</xdr:rowOff>
    </xdr:to>
    <xdr:graphicFrame macro="">
      <xdr:nvGraphicFramePr>
        <xdr:cNvPr id="55537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3</xdr:row>
      <xdr:rowOff>28575</xdr:rowOff>
    </xdr:from>
    <xdr:to>
      <xdr:col>2</xdr:col>
      <xdr:colOff>257175</xdr:colOff>
      <xdr:row>4</xdr:row>
      <xdr:rowOff>123825</xdr:rowOff>
    </xdr:to>
    <xdr:sp macro="" textlink="">
      <xdr:nvSpPr>
        <xdr:cNvPr id="498701" name="Rectangle 13"/>
        <xdr:cNvSpPr>
          <a:spLocks noChangeArrowheads="1"/>
        </xdr:cNvSpPr>
      </xdr:nvSpPr>
      <xdr:spPr bwMode="auto">
        <a:xfrm>
          <a:off x="304800" y="904875"/>
          <a:ext cx="12668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</a:t>
          </a:r>
        </a:p>
      </xdr:txBody>
    </xdr:sp>
    <xdr:clientData/>
  </xdr:twoCellAnchor>
  <xdr:twoCellAnchor>
    <xdr:from>
      <xdr:col>1</xdr:col>
      <xdr:colOff>9525</xdr:colOff>
      <xdr:row>27</xdr:row>
      <xdr:rowOff>28575</xdr:rowOff>
    </xdr:from>
    <xdr:to>
      <xdr:col>4</xdr:col>
      <xdr:colOff>247650</xdr:colOff>
      <xdr:row>28</xdr:row>
      <xdr:rowOff>133350</xdr:rowOff>
    </xdr:to>
    <xdr:sp macro="" textlink="">
      <xdr:nvSpPr>
        <xdr:cNvPr id="498702" name="Rectangle 14"/>
        <xdr:cNvSpPr>
          <a:spLocks noChangeArrowheads="1"/>
        </xdr:cNvSpPr>
      </xdr:nvSpPr>
      <xdr:spPr bwMode="auto">
        <a:xfrm>
          <a:off x="323850" y="6753225"/>
          <a:ext cx="26289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二人以上の世帯のうち勤労者世帯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0.07916</cdr:x>
      <cdr:y>0.88597</cdr:y>
    </cdr:from>
    <cdr:to>
      <cdr:x>0.09468</cdr:x>
      <cdr:y>0.9804</cdr:y>
    </cdr:to>
    <cdr:sp macro="" textlink="">
      <cdr:nvSpPr>
        <cdr:cNvPr id="499715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1473" y="2686729"/>
          <a:ext cx="105266" cy="2860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70547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0.43775</cdr:x>
      <cdr:y>0.977</cdr:y>
    </cdr:from>
    <cdr:to>
      <cdr:x>0.9915</cdr:x>
      <cdr:y>0.99625</cdr:y>
    </cdr:to>
    <cdr:sp macro="" textlink="">
      <cdr:nvSpPr>
        <cdr:cNvPr id="23577" name="WordArt 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2786" y="5369519"/>
          <a:ext cx="5063490" cy="105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/>
          <a:r>
            <a:rPr lang="ja-JP" altLang="en-US" sz="800" kern="10" spc="0">
              <a:ln w="0">
                <a:solidFill>
                  <a:srgbClr val="000000"/>
                </a:solidFill>
                <a:round/>
                <a:headEnd/>
                <a:tailEnd/>
              </a:ln>
              <a:noFill/>
              <a:effectLst/>
              <a:latin typeface="ＪＳＰ明朝"/>
              <a:ea typeface="ＪＳＰ明朝"/>
            </a:rPr>
            <a:t>*「その他の消費支出」の実質化には消費者物価指数（持家の帰属家賃を除く総合）を用いた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70547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0.0195</cdr:x>
      <cdr:y>0.96125</cdr:y>
    </cdr:from>
    <cdr:to>
      <cdr:x>0.02775</cdr:x>
      <cdr:y>1</cdr:y>
    </cdr:to>
    <cdr:sp macro="" textlink="">
      <cdr:nvSpPr>
        <cdr:cNvPr id="63491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308" y="5484524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0.645</cdr:x>
      <cdr:y>0.02075</cdr:y>
    </cdr:from>
    <cdr:to>
      <cdr:x>0.65325</cdr:x>
      <cdr:y>0.0595</cdr:y>
    </cdr:to>
    <cdr:sp macro="" textlink="">
      <cdr:nvSpPr>
        <cdr:cNvPr id="63493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7880" y="117203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0</xdr:row>
      <xdr:rowOff>0</xdr:rowOff>
    </xdr:from>
    <xdr:to>
      <xdr:col>9</xdr:col>
      <xdr:colOff>800100</xdr:colOff>
      <xdr:row>28</xdr:row>
      <xdr:rowOff>123825</xdr:rowOff>
    </xdr:to>
    <xdr:graphicFrame macro="">
      <xdr:nvGraphicFramePr>
        <xdr:cNvPr id="5869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</xdr:colOff>
      <xdr:row>30</xdr:row>
      <xdr:rowOff>19050</xdr:rowOff>
    </xdr:from>
    <xdr:to>
      <xdr:col>9</xdr:col>
      <xdr:colOff>819150</xdr:colOff>
      <xdr:row>60</xdr:row>
      <xdr:rowOff>133350</xdr:rowOff>
    </xdr:to>
    <xdr:graphicFrame macro="">
      <xdr:nvGraphicFramePr>
        <xdr:cNvPr id="58699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16</xdr:row>
      <xdr:rowOff>28575</xdr:rowOff>
    </xdr:from>
    <xdr:to>
      <xdr:col>19</xdr:col>
      <xdr:colOff>152400</xdr:colOff>
      <xdr:row>26</xdr:row>
      <xdr:rowOff>85725</xdr:rowOff>
    </xdr:to>
    <xdr:graphicFrame macro="">
      <xdr:nvGraphicFramePr>
        <xdr:cNvPr id="596332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85725</xdr:colOff>
      <xdr:row>29</xdr:row>
      <xdr:rowOff>28575</xdr:rowOff>
    </xdr:from>
    <xdr:to>
      <xdr:col>19</xdr:col>
      <xdr:colOff>209550</xdr:colOff>
      <xdr:row>39</xdr:row>
      <xdr:rowOff>133350</xdr:rowOff>
    </xdr:to>
    <xdr:graphicFrame macro="">
      <xdr:nvGraphicFramePr>
        <xdr:cNvPr id="596333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104775</xdr:colOff>
      <xdr:row>3</xdr:row>
      <xdr:rowOff>47625</xdr:rowOff>
    </xdr:from>
    <xdr:to>
      <xdr:col>19</xdr:col>
      <xdr:colOff>133350</xdr:colOff>
      <xdr:row>13</xdr:row>
      <xdr:rowOff>209550</xdr:rowOff>
    </xdr:to>
    <xdr:graphicFrame macro="">
      <xdr:nvGraphicFramePr>
        <xdr:cNvPr id="596334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yaida\&#12510;&#12463;&#12525;&#30740;&#31350;\&#22679;&#28187;&#29575;&#26178;&#31995;&#21015;&#12510;&#12463;&#12525;\&#12510;&#12463;&#12525;&#12502;&#12483;&#12463;&#12395;&#12354;&#12387;&#12383;&#35500;&#26126;&#26360;&#2767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指定"/>
    </sheetNames>
    <sheetDataSet>
      <sheetData sheetId="0">
        <row r="39">
          <cell r="B39" t="str">
            <v>１．表の登録の仕方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J26"/>
  <sheetViews>
    <sheetView zoomScaleNormal="100" workbookViewId="0">
      <selection activeCell="D21" sqref="D21"/>
    </sheetView>
  </sheetViews>
  <sheetFormatPr defaultRowHeight="13.5"/>
  <cols>
    <col min="1" max="1" width="8.25" style="3" customWidth="1"/>
    <col min="2" max="2" width="13.75" style="3" customWidth="1"/>
    <col min="3" max="3" width="31.5" style="3" customWidth="1"/>
    <col min="4" max="4" width="20.375" style="3" customWidth="1"/>
    <col min="5" max="5" width="11.75" style="3" customWidth="1"/>
    <col min="6" max="6" width="9.625" style="3" customWidth="1"/>
    <col min="7" max="7" width="6.375" style="3" customWidth="1"/>
    <col min="8" max="9" width="10.375" style="3" customWidth="1"/>
    <col min="10" max="16384" width="9" style="3"/>
  </cols>
  <sheetData>
    <row r="1" spans="1:10" ht="27" customHeight="1">
      <c r="A1" s="439" t="s">
        <v>347</v>
      </c>
      <c r="B1" s="439"/>
      <c r="C1" s="439"/>
      <c r="D1" s="439"/>
      <c r="E1" s="439"/>
      <c r="F1" s="439"/>
      <c r="G1" s="439"/>
      <c r="H1" s="345"/>
      <c r="I1" s="345"/>
      <c r="J1" s="345"/>
    </row>
    <row r="3" spans="1:10" ht="30" customHeight="1">
      <c r="A3" s="342"/>
      <c r="B3" s="342"/>
      <c r="C3" s="343">
        <v>28</v>
      </c>
      <c r="D3" s="344">
        <v>4</v>
      </c>
      <c r="E3" s="342"/>
      <c r="F3" s="342"/>
      <c r="G3" s="342"/>
      <c r="H3" s="342"/>
      <c r="I3" s="342"/>
      <c r="J3" s="342"/>
    </row>
    <row r="4" spans="1:10" ht="30" customHeight="1">
      <c r="A4" s="440"/>
      <c r="B4" s="440"/>
      <c r="C4" s="440"/>
      <c r="D4" s="440"/>
      <c r="E4" s="440"/>
      <c r="F4" s="440"/>
      <c r="G4" s="440"/>
      <c r="H4" s="342"/>
      <c r="I4" s="342"/>
      <c r="J4" s="342"/>
    </row>
    <row r="5" spans="1:10" ht="63" customHeight="1"/>
    <row r="6" spans="1:10" ht="63" customHeight="1"/>
    <row r="7" spans="1:10" ht="20.25" customHeight="1"/>
    <row r="8" spans="1:10" ht="20.25" customHeight="1">
      <c r="B8" s="380"/>
      <c r="C8" s="141"/>
      <c r="D8" s="141"/>
      <c r="E8" s="381"/>
      <c r="F8" s="45"/>
    </row>
    <row r="9" spans="1:10" ht="15.75" customHeight="1">
      <c r="B9" s="382" t="s">
        <v>307</v>
      </c>
      <c r="C9" s="45"/>
      <c r="D9" s="45"/>
      <c r="E9" s="383"/>
      <c r="F9" s="45"/>
    </row>
    <row r="10" spans="1:10" ht="15.75" customHeight="1">
      <c r="B10" s="47" t="s">
        <v>468</v>
      </c>
      <c r="C10" s="385"/>
      <c r="D10" s="45"/>
      <c r="E10" s="383"/>
      <c r="F10" s="45"/>
    </row>
    <row r="11" spans="1:10" ht="15.75" customHeight="1">
      <c r="B11" s="47"/>
      <c r="C11" s="45"/>
      <c r="D11" s="45"/>
      <c r="E11" s="383"/>
      <c r="F11" s="45"/>
    </row>
    <row r="12" spans="1:10" ht="15.75" customHeight="1">
      <c r="A12" s="7"/>
      <c r="B12" s="47"/>
      <c r="C12" s="45" t="s">
        <v>91</v>
      </c>
      <c r="D12" s="45"/>
      <c r="E12" s="383"/>
      <c r="F12" s="45"/>
    </row>
    <row r="13" spans="1:10" ht="51.75" customHeight="1">
      <c r="B13" s="50"/>
      <c r="C13" s="51"/>
      <c r="D13" s="51"/>
      <c r="E13" s="384"/>
    </row>
    <row r="14" spans="1:10" ht="63" customHeight="1"/>
    <row r="15" spans="1:10" ht="63" customHeight="1"/>
    <row r="16" spans="1:10" ht="16.5" customHeight="1"/>
    <row r="17" spans="1:10" ht="16.5" customHeight="1"/>
    <row r="18" spans="1:10" ht="27">
      <c r="A18" s="439" t="s">
        <v>400</v>
      </c>
      <c r="B18" s="439"/>
      <c r="C18" s="439"/>
      <c r="D18" s="439"/>
      <c r="E18" s="439"/>
      <c r="F18" s="439"/>
      <c r="G18" s="345"/>
      <c r="H18" s="345"/>
      <c r="I18" s="345"/>
      <c r="J18" s="345"/>
    </row>
    <row r="20" spans="1:10" ht="15">
      <c r="D20" s="6" t="s">
        <v>667</v>
      </c>
      <c r="H20" s="4"/>
      <c r="I20" s="4"/>
      <c r="J20" s="5"/>
    </row>
    <row r="21" spans="1:10" ht="20.25" customHeight="1"/>
    <row r="22" spans="1:10" ht="17.25">
      <c r="A22" s="160"/>
    </row>
    <row r="24" spans="1:10" ht="15">
      <c r="B24" s="7" t="s">
        <v>463</v>
      </c>
    </row>
    <row r="25" spans="1:10" ht="15">
      <c r="B25" s="7" t="s">
        <v>22</v>
      </c>
    </row>
    <row r="26" spans="1:10" ht="15">
      <c r="A26" s="7"/>
    </row>
  </sheetData>
  <mergeCells count="3">
    <mergeCell ref="A1:G1"/>
    <mergeCell ref="A18:F18"/>
    <mergeCell ref="A4:G4"/>
  </mergeCells>
  <phoneticPr fontId="2"/>
  <pageMargins left="0.98" right="0.43307086614173229" top="1.9685039370078741" bottom="0.98425196850393704" header="0.51181102362204722" footer="0.51181102362204722"/>
  <pageSetup paperSize="9" scale="9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U52"/>
  <sheetViews>
    <sheetView zoomScaleNormal="100" workbookViewId="0">
      <pane xSplit="1" ySplit="6" topLeftCell="B28" activePane="bottomRight" state="frozen"/>
      <selection activeCell="F32" sqref="F32:G32"/>
      <selection pane="topRight" activeCell="F32" sqref="F32:G32"/>
      <selection pane="bottomLeft" activeCell="F32" sqref="F32:G32"/>
      <selection pane="bottomRight" activeCell="O1" sqref="O1"/>
    </sheetView>
  </sheetViews>
  <sheetFormatPr defaultRowHeight="14.1" customHeight="1"/>
  <cols>
    <col min="1" max="1" width="13.375" style="8" customWidth="1"/>
    <col min="2" max="2" width="6.25" style="8" customWidth="1"/>
    <col min="3" max="3" width="9.125" style="8" customWidth="1"/>
    <col min="4" max="11" width="8.625" style="8" customWidth="1"/>
    <col min="12" max="12" width="10.625" style="8" customWidth="1"/>
    <col min="13" max="14" width="8.625" style="8" customWidth="1"/>
    <col min="15" max="15" width="8.125" style="228" customWidth="1"/>
    <col min="16" max="16" width="6.25" style="8" customWidth="1"/>
    <col min="17" max="19" width="9.125" style="8" customWidth="1"/>
    <col min="20" max="21" width="8.125" style="8" customWidth="1"/>
    <col min="22" max="16384" width="9" style="8"/>
  </cols>
  <sheetData>
    <row r="1" spans="1:21" ht="20.100000000000001" customHeight="1">
      <c r="A1" s="354"/>
      <c r="B1" s="9"/>
      <c r="C1" s="9"/>
      <c r="D1" s="9"/>
      <c r="E1" s="9"/>
      <c r="F1" s="9"/>
      <c r="G1" s="355" t="s">
        <v>398</v>
      </c>
      <c r="H1" s="9"/>
      <c r="I1" s="9"/>
      <c r="J1" s="9"/>
      <c r="K1" s="9"/>
      <c r="L1" s="9"/>
      <c r="M1" s="508">
        <v>28</v>
      </c>
      <c r="N1" s="508"/>
      <c r="O1" s="356">
        <v>4</v>
      </c>
      <c r="P1" s="71"/>
      <c r="Q1" s="9"/>
      <c r="R1" s="9"/>
      <c r="S1" s="9"/>
      <c r="T1" s="9"/>
      <c r="U1" s="9"/>
    </row>
    <row r="2" spans="1:21" ht="16.5" customHeight="1">
      <c r="A2" s="6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71"/>
      <c r="P2" s="71"/>
      <c r="Q2" s="9"/>
      <c r="R2" s="9"/>
      <c r="S2" s="9"/>
      <c r="T2" s="9"/>
      <c r="U2" s="9"/>
    </row>
    <row r="3" spans="1:21" ht="15.95" customHeight="1">
      <c r="B3" s="3"/>
      <c r="C3" s="302"/>
      <c r="S3" s="17"/>
      <c r="T3" s="17"/>
      <c r="U3" s="17" t="s">
        <v>370</v>
      </c>
    </row>
    <row r="4" spans="1:21" ht="15" customHeight="1">
      <c r="A4" s="66"/>
      <c r="B4" s="511" t="s">
        <v>21</v>
      </c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  <c r="O4" s="515"/>
      <c r="P4" s="511" t="s">
        <v>23</v>
      </c>
      <c r="Q4" s="512"/>
      <c r="R4" s="512"/>
      <c r="S4" s="512"/>
      <c r="T4" s="512"/>
      <c r="U4" s="513"/>
    </row>
    <row r="5" spans="1:21" s="10" customFormat="1" ht="15" customHeight="1">
      <c r="A5" s="229"/>
      <c r="B5" s="500" t="s">
        <v>414</v>
      </c>
      <c r="C5" s="502" t="s">
        <v>24</v>
      </c>
      <c r="D5" s="500" t="s">
        <v>350</v>
      </c>
      <c r="E5" s="500" t="s">
        <v>351</v>
      </c>
      <c r="F5" s="504" t="s">
        <v>27</v>
      </c>
      <c r="G5" s="506" t="s">
        <v>422</v>
      </c>
      <c r="H5" s="500" t="s">
        <v>415</v>
      </c>
      <c r="I5" s="500" t="s">
        <v>416</v>
      </c>
      <c r="J5" s="500" t="s">
        <v>417</v>
      </c>
      <c r="K5" s="500" t="s">
        <v>419</v>
      </c>
      <c r="L5" s="500" t="s">
        <v>420</v>
      </c>
      <c r="M5" s="509" t="s">
        <v>357</v>
      </c>
      <c r="N5" s="510"/>
      <c r="O5" s="506" t="s">
        <v>418</v>
      </c>
      <c r="P5" s="500" t="s">
        <v>414</v>
      </c>
      <c r="Q5" s="500" t="s">
        <v>421</v>
      </c>
      <c r="R5" s="500" t="s">
        <v>423</v>
      </c>
      <c r="S5" s="502" t="s">
        <v>24</v>
      </c>
      <c r="T5" s="506" t="s">
        <v>418</v>
      </c>
      <c r="U5" s="500" t="s">
        <v>424</v>
      </c>
    </row>
    <row r="6" spans="1:21" s="10" customFormat="1" ht="15" customHeight="1">
      <c r="A6" s="206"/>
      <c r="B6" s="501"/>
      <c r="C6" s="503"/>
      <c r="D6" s="501"/>
      <c r="E6" s="501"/>
      <c r="F6" s="505"/>
      <c r="G6" s="507"/>
      <c r="H6" s="501"/>
      <c r="I6" s="501"/>
      <c r="J6" s="501"/>
      <c r="K6" s="501"/>
      <c r="L6" s="501"/>
      <c r="M6" s="206"/>
      <c r="N6" s="68" t="s">
        <v>358</v>
      </c>
      <c r="O6" s="507"/>
      <c r="P6" s="501"/>
      <c r="Q6" s="501"/>
      <c r="R6" s="501"/>
      <c r="S6" s="503"/>
      <c r="T6" s="516"/>
      <c r="U6" s="501"/>
    </row>
    <row r="7" spans="1:21" ht="14.1" customHeight="1">
      <c r="A7" s="58" t="s">
        <v>660</v>
      </c>
      <c r="B7" s="230">
        <v>3.24</v>
      </c>
      <c r="C7" s="231">
        <v>233032</v>
      </c>
      <c r="D7" s="231">
        <v>54312</v>
      </c>
      <c r="E7" s="231">
        <v>19035</v>
      </c>
      <c r="F7" s="231">
        <v>19295</v>
      </c>
      <c r="G7" s="231">
        <v>7210</v>
      </c>
      <c r="H7" s="231">
        <v>6751</v>
      </c>
      <c r="I7" s="231">
        <v>8533</v>
      </c>
      <c r="J7" s="231">
        <v>30579</v>
      </c>
      <c r="K7" s="231">
        <v>12961</v>
      </c>
      <c r="L7" s="231">
        <v>16720</v>
      </c>
      <c r="M7" s="231">
        <v>57636</v>
      </c>
      <c r="N7" s="231">
        <v>14920</v>
      </c>
      <c r="O7" s="232">
        <v>23.3</v>
      </c>
      <c r="P7" s="230">
        <v>3.53</v>
      </c>
      <c r="Q7" s="231">
        <v>385016</v>
      </c>
      <c r="R7" s="231">
        <v>332850</v>
      </c>
      <c r="S7" s="231">
        <v>258226</v>
      </c>
      <c r="T7" s="233">
        <v>21.7</v>
      </c>
      <c r="U7" s="233">
        <v>77.599999999999994</v>
      </c>
    </row>
    <row r="8" spans="1:21" ht="14.1" customHeight="1">
      <c r="A8" s="58" t="s">
        <v>446</v>
      </c>
      <c r="B8" s="230">
        <v>3.24</v>
      </c>
      <c r="C8" s="231">
        <v>226523</v>
      </c>
      <c r="D8" s="231">
        <v>52391</v>
      </c>
      <c r="E8" s="231">
        <v>21712</v>
      </c>
      <c r="F8" s="231">
        <v>18694</v>
      </c>
      <c r="G8" s="231">
        <v>7144</v>
      </c>
      <c r="H8" s="231">
        <v>5865</v>
      </c>
      <c r="I8" s="231">
        <v>8571</v>
      </c>
      <c r="J8" s="231">
        <v>31561</v>
      </c>
      <c r="K8" s="231">
        <v>8238</v>
      </c>
      <c r="L8" s="231">
        <v>18280</v>
      </c>
      <c r="M8" s="231">
        <v>54069</v>
      </c>
      <c r="N8" s="231">
        <v>16359</v>
      </c>
      <c r="O8" s="232">
        <v>23.1</v>
      </c>
      <c r="P8" s="234">
        <v>3.6</v>
      </c>
      <c r="Q8" s="231">
        <v>382368</v>
      </c>
      <c r="R8" s="231">
        <v>329975</v>
      </c>
      <c r="S8" s="231">
        <v>251456</v>
      </c>
      <c r="T8" s="235">
        <v>21.7</v>
      </c>
      <c r="U8" s="235">
        <v>76.2</v>
      </c>
    </row>
    <row r="9" spans="1:21" ht="14.1" customHeight="1">
      <c r="A9" s="58" t="s">
        <v>308</v>
      </c>
      <c r="B9" s="230">
        <v>3.27</v>
      </c>
      <c r="C9" s="231">
        <v>214108</v>
      </c>
      <c r="D9" s="231">
        <v>52285</v>
      </c>
      <c r="E9" s="231">
        <v>19015</v>
      </c>
      <c r="F9" s="231">
        <v>19834</v>
      </c>
      <c r="G9" s="231">
        <v>6610</v>
      </c>
      <c r="H9" s="231">
        <v>6232</v>
      </c>
      <c r="I9" s="231">
        <v>9496</v>
      </c>
      <c r="J9" s="231">
        <v>29085</v>
      </c>
      <c r="K9" s="231">
        <v>6673</v>
      </c>
      <c r="L9" s="231">
        <v>17445</v>
      </c>
      <c r="M9" s="231">
        <v>47433</v>
      </c>
      <c r="N9" s="231">
        <v>13326</v>
      </c>
      <c r="O9" s="232">
        <v>24.4</v>
      </c>
      <c r="P9" s="234">
        <v>3.61</v>
      </c>
      <c r="Q9" s="231">
        <v>390908</v>
      </c>
      <c r="R9" s="231">
        <v>338619</v>
      </c>
      <c r="S9" s="231">
        <v>237253</v>
      </c>
      <c r="T9" s="235">
        <v>22.7</v>
      </c>
      <c r="U9" s="235">
        <v>70.099999999999994</v>
      </c>
    </row>
    <row r="10" spans="1:21" ht="14.1" customHeight="1">
      <c r="A10" s="58" t="s">
        <v>458</v>
      </c>
      <c r="B10" s="236">
        <v>3.27</v>
      </c>
      <c r="C10" s="59">
        <v>223185</v>
      </c>
      <c r="D10" s="59">
        <v>55679</v>
      </c>
      <c r="E10" s="59">
        <v>18771</v>
      </c>
      <c r="F10" s="59">
        <v>19341</v>
      </c>
      <c r="G10" s="59">
        <v>7927</v>
      </c>
      <c r="H10" s="59">
        <v>6455</v>
      </c>
      <c r="I10" s="59">
        <v>9863</v>
      </c>
      <c r="J10" s="59">
        <v>29053</v>
      </c>
      <c r="K10" s="59">
        <v>8129</v>
      </c>
      <c r="L10" s="59">
        <v>17756</v>
      </c>
      <c r="M10" s="59">
        <v>50210</v>
      </c>
      <c r="N10" s="59">
        <v>15342</v>
      </c>
      <c r="O10" s="104">
        <v>24.9</v>
      </c>
      <c r="P10" s="237">
        <v>3.65</v>
      </c>
      <c r="Q10" s="59">
        <v>421458</v>
      </c>
      <c r="R10" s="59">
        <v>357375</v>
      </c>
      <c r="S10" s="59">
        <v>247371</v>
      </c>
      <c r="T10" s="233">
        <v>22.7</v>
      </c>
      <c r="U10" s="233">
        <v>69.2</v>
      </c>
    </row>
    <row r="11" spans="1:21" ht="14.1" customHeight="1">
      <c r="A11" s="58" t="s">
        <v>310</v>
      </c>
      <c r="B11" s="236">
        <v>3.22</v>
      </c>
      <c r="C11" s="59">
        <v>220972</v>
      </c>
      <c r="D11" s="59">
        <v>55760</v>
      </c>
      <c r="E11" s="59">
        <v>22957</v>
      </c>
      <c r="F11" s="59">
        <v>19431</v>
      </c>
      <c r="G11" s="59">
        <v>7470</v>
      </c>
      <c r="H11" s="59">
        <v>6124</v>
      </c>
      <c r="I11" s="59">
        <v>9821</v>
      </c>
      <c r="J11" s="59">
        <v>31614</v>
      </c>
      <c r="K11" s="59">
        <v>8625</v>
      </c>
      <c r="L11" s="59">
        <v>17957</v>
      </c>
      <c r="M11" s="59">
        <v>41214</v>
      </c>
      <c r="N11" s="59">
        <v>14999</v>
      </c>
      <c r="O11" s="104">
        <v>25.2</v>
      </c>
      <c r="P11" s="237">
        <v>3.57</v>
      </c>
      <c r="Q11" s="59">
        <v>387089</v>
      </c>
      <c r="R11" s="59">
        <v>331176</v>
      </c>
      <c r="S11" s="59">
        <v>253998</v>
      </c>
      <c r="T11" s="233">
        <v>23.3</v>
      </c>
      <c r="U11" s="233">
        <v>76.7</v>
      </c>
    </row>
    <row r="12" spans="1:21" ht="14.1" customHeight="1">
      <c r="A12" s="58" t="s">
        <v>655</v>
      </c>
      <c r="B12" s="236">
        <v>3.17</v>
      </c>
      <c r="C12" s="59">
        <v>212833</v>
      </c>
      <c r="D12" s="59">
        <v>53203</v>
      </c>
      <c r="E12" s="59">
        <v>17257</v>
      </c>
      <c r="F12" s="59">
        <v>20124</v>
      </c>
      <c r="G12" s="59">
        <v>7782</v>
      </c>
      <c r="H12" s="59">
        <v>6369</v>
      </c>
      <c r="I12" s="59">
        <v>9476</v>
      </c>
      <c r="J12" s="59">
        <v>33250</v>
      </c>
      <c r="K12" s="59">
        <v>7688</v>
      </c>
      <c r="L12" s="59">
        <v>15879</v>
      </c>
      <c r="M12" s="59">
        <v>41804</v>
      </c>
      <c r="N12" s="59">
        <v>14405</v>
      </c>
      <c r="O12" s="104">
        <v>25</v>
      </c>
      <c r="P12" s="237">
        <v>3.53</v>
      </c>
      <c r="Q12" s="59">
        <v>376282</v>
      </c>
      <c r="R12" s="59">
        <v>325508</v>
      </c>
      <c r="S12" s="59">
        <v>239923</v>
      </c>
      <c r="T12" s="233">
        <v>23</v>
      </c>
      <c r="U12" s="233">
        <v>73.7</v>
      </c>
    </row>
    <row r="13" spans="1:21" ht="14.1" customHeight="1">
      <c r="A13" s="297" t="s">
        <v>661</v>
      </c>
      <c r="B13" s="230">
        <v>3.16</v>
      </c>
      <c r="C13" s="231">
        <v>215411</v>
      </c>
      <c r="D13" s="231">
        <v>56531</v>
      </c>
      <c r="E13" s="231">
        <v>19123</v>
      </c>
      <c r="F13" s="231">
        <v>19096</v>
      </c>
      <c r="G13" s="231">
        <v>7823</v>
      </c>
      <c r="H13" s="231">
        <v>6304</v>
      </c>
      <c r="I13" s="231">
        <v>9085</v>
      </c>
      <c r="J13" s="231">
        <v>31726</v>
      </c>
      <c r="K13" s="231">
        <v>6609</v>
      </c>
      <c r="L13" s="231">
        <v>16573</v>
      </c>
      <c r="M13" s="231">
        <v>42541</v>
      </c>
      <c r="N13" s="231">
        <v>14028</v>
      </c>
      <c r="O13" s="232">
        <v>26.2</v>
      </c>
      <c r="P13" s="234">
        <v>3.46</v>
      </c>
      <c r="Q13" s="231">
        <v>371925</v>
      </c>
      <c r="R13" s="231">
        <v>320517</v>
      </c>
      <c r="S13" s="231">
        <v>239219</v>
      </c>
      <c r="T13" s="235">
        <v>24.8</v>
      </c>
      <c r="U13" s="235">
        <v>74.599999999999994</v>
      </c>
    </row>
    <row r="14" spans="1:21" ht="14.1" customHeight="1" thickBot="1">
      <c r="A14" s="238"/>
      <c r="B14" s="239"/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1"/>
      <c r="P14" s="242"/>
      <c r="Q14" s="240"/>
      <c r="R14" s="240"/>
      <c r="S14" s="240"/>
      <c r="T14" s="243"/>
      <c r="U14" s="243"/>
    </row>
    <row r="15" spans="1:21" ht="14.1" customHeight="1">
      <c r="A15" s="244" t="s">
        <v>309</v>
      </c>
      <c r="B15" s="245">
        <v>3.19</v>
      </c>
      <c r="C15" s="246">
        <v>245613</v>
      </c>
      <c r="D15" s="246">
        <v>53669</v>
      </c>
      <c r="E15" s="246">
        <v>19776</v>
      </c>
      <c r="F15" s="246">
        <v>20727</v>
      </c>
      <c r="G15" s="246">
        <v>5435</v>
      </c>
      <c r="H15" s="246">
        <v>6679</v>
      </c>
      <c r="I15" s="246">
        <v>20692</v>
      </c>
      <c r="J15" s="246">
        <v>41124</v>
      </c>
      <c r="K15" s="246">
        <v>5718</v>
      </c>
      <c r="L15" s="246">
        <v>15810</v>
      </c>
      <c r="M15" s="246">
        <v>55982</v>
      </c>
      <c r="N15" s="246">
        <v>16273</v>
      </c>
      <c r="O15" s="247">
        <v>21.9</v>
      </c>
      <c r="P15" s="245">
        <v>3.53</v>
      </c>
      <c r="Q15" s="246">
        <v>354041</v>
      </c>
      <c r="R15" s="246">
        <v>298840</v>
      </c>
      <c r="S15" s="246">
        <v>272405</v>
      </c>
      <c r="T15" s="248">
        <v>20.9</v>
      </c>
      <c r="U15" s="248">
        <v>91.2</v>
      </c>
    </row>
    <row r="16" spans="1:21" ht="14.1" customHeight="1">
      <c r="A16" s="58" t="s">
        <v>568</v>
      </c>
      <c r="B16" s="236">
        <v>3.17</v>
      </c>
      <c r="C16" s="59">
        <v>198904</v>
      </c>
      <c r="D16" s="59">
        <v>47109</v>
      </c>
      <c r="E16" s="59">
        <v>18877</v>
      </c>
      <c r="F16" s="59">
        <v>19300</v>
      </c>
      <c r="G16" s="59">
        <v>6756</v>
      </c>
      <c r="H16" s="59">
        <v>5188</v>
      </c>
      <c r="I16" s="59">
        <v>7695</v>
      </c>
      <c r="J16" s="59">
        <v>28652</v>
      </c>
      <c r="K16" s="59">
        <v>13383</v>
      </c>
      <c r="L16" s="59">
        <v>15094</v>
      </c>
      <c r="M16" s="59">
        <v>36851</v>
      </c>
      <c r="N16" s="59">
        <v>14855</v>
      </c>
      <c r="O16" s="104">
        <v>23.7</v>
      </c>
      <c r="P16" s="236">
        <v>3.6</v>
      </c>
      <c r="Q16" s="59">
        <v>413266</v>
      </c>
      <c r="R16" s="59">
        <v>355060</v>
      </c>
      <c r="S16" s="59">
        <v>243296</v>
      </c>
      <c r="T16" s="233">
        <v>20.8</v>
      </c>
      <c r="U16" s="233">
        <v>68.5</v>
      </c>
    </row>
    <row r="17" spans="1:21" ht="14.1" customHeight="1">
      <c r="A17" s="58" t="s">
        <v>405</v>
      </c>
      <c r="B17" s="236">
        <v>3.17</v>
      </c>
      <c r="C17" s="59">
        <v>242096</v>
      </c>
      <c r="D17" s="59">
        <v>55891</v>
      </c>
      <c r="E17" s="59">
        <v>20192</v>
      </c>
      <c r="F17" s="59">
        <v>18110</v>
      </c>
      <c r="G17" s="59">
        <v>11160</v>
      </c>
      <c r="H17" s="59">
        <v>7667</v>
      </c>
      <c r="I17" s="59">
        <v>9263</v>
      </c>
      <c r="J17" s="59">
        <v>54825</v>
      </c>
      <c r="K17" s="59">
        <v>7643</v>
      </c>
      <c r="L17" s="59">
        <v>17066</v>
      </c>
      <c r="M17" s="59">
        <v>40279</v>
      </c>
      <c r="N17" s="59">
        <v>14147</v>
      </c>
      <c r="O17" s="104">
        <v>23.1</v>
      </c>
      <c r="P17" s="236">
        <v>3.59</v>
      </c>
      <c r="Q17" s="59">
        <v>340385</v>
      </c>
      <c r="R17" s="59">
        <v>293276</v>
      </c>
      <c r="S17" s="59">
        <v>278303</v>
      </c>
      <c r="T17" s="233">
        <v>21.3</v>
      </c>
      <c r="U17" s="233">
        <v>94.9</v>
      </c>
    </row>
    <row r="18" spans="1:21" ht="14.1" customHeight="1">
      <c r="A18" s="58" t="s">
        <v>406</v>
      </c>
      <c r="B18" s="236">
        <v>3.18</v>
      </c>
      <c r="C18" s="59">
        <v>204552</v>
      </c>
      <c r="D18" s="59">
        <v>46562</v>
      </c>
      <c r="E18" s="59">
        <v>20529</v>
      </c>
      <c r="F18" s="59">
        <v>18297</v>
      </c>
      <c r="G18" s="59">
        <v>7868</v>
      </c>
      <c r="H18" s="59">
        <v>5830</v>
      </c>
      <c r="I18" s="59">
        <v>6745</v>
      </c>
      <c r="J18" s="59">
        <v>31893</v>
      </c>
      <c r="K18" s="59">
        <v>13740</v>
      </c>
      <c r="L18" s="59">
        <v>16035</v>
      </c>
      <c r="M18" s="59">
        <v>37053</v>
      </c>
      <c r="N18" s="59">
        <v>12292</v>
      </c>
      <c r="O18" s="104">
        <v>22.8</v>
      </c>
      <c r="P18" s="236">
        <v>3.57</v>
      </c>
      <c r="Q18" s="59">
        <v>359649</v>
      </c>
      <c r="R18" s="59">
        <v>310547</v>
      </c>
      <c r="S18" s="59">
        <v>247724</v>
      </c>
      <c r="T18" s="233">
        <v>19.899999999999999</v>
      </c>
      <c r="U18" s="233">
        <v>79.8</v>
      </c>
    </row>
    <row r="19" spans="1:21" ht="14.1" customHeight="1">
      <c r="A19" s="58" t="s">
        <v>407</v>
      </c>
      <c r="B19" s="236">
        <v>3.17</v>
      </c>
      <c r="C19" s="59">
        <v>188814</v>
      </c>
      <c r="D19" s="59">
        <v>52186</v>
      </c>
      <c r="E19" s="59">
        <v>17792</v>
      </c>
      <c r="F19" s="59">
        <v>18323</v>
      </c>
      <c r="G19" s="59">
        <v>6380</v>
      </c>
      <c r="H19" s="59">
        <v>7341</v>
      </c>
      <c r="I19" s="59">
        <v>8471</v>
      </c>
      <c r="J19" s="59">
        <v>25957</v>
      </c>
      <c r="K19" s="59">
        <v>4494</v>
      </c>
      <c r="L19" s="59">
        <v>14353</v>
      </c>
      <c r="M19" s="59">
        <v>33517</v>
      </c>
      <c r="N19" s="59">
        <v>12951</v>
      </c>
      <c r="O19" s="104">
        <v>27.6</v>
      </c>
      <c r="P19" s="236">
        <v>3.54</v>
      </c>
      <c r="Q19" s="59">
        <v>309101</v>
      </c>
      <c r="R19" s="59">
        <v>259867</v>
      </c>
      <c r="S19" s="59">
        <v>214143</v>
      </c>
      <c r="T19" s="233">
        <v>25.7</v>
      </c>
      <c r="U19" s="233">
        <v>82.4</v>
      </c>
    </row>
    <row r="20" spans="1:21" ht="14.1" customHeight="1">
      <c r="A20" s="58" t="s">
        <v>408</v>
      </c>
      <c r="B20" s="236">
        <v>3.16</v>
      </c>
      <c r="C20" s="59">
        <v>206039</v>
      </c>
      <c r="D20" s="59">
        <v>52375</v>
      </c>
      <c r="E20" s="59">
        <v>17405</v>
      </c>
      <c r="F20" s="59">
        <v>19221</v>
      </c>
      <c r="G20" s="59">
        <v>10482</v>
      </c>
      <c r="H20" s="59">
        <v>6352</v>
      </c>
      <c r="I20" s="59">
        <v>8178</v>
      </c>
      <c r="J20" s="59">
        <v>33529</v>
      </c>
      <c r="K20" s="59">
        <v>5418</v>
      </c>
      <c r="L20" s="59">
        <v>12756</v>
      </c>
      <c r="M20" s="59">
        <v>40324</v>
      </c>
      <c r="N20" s="59">
        <v>16024</v>
      </c>
      <c r="O20" s="104">
        <v>25.4</v>
      </c>
      <c r="P20" s="236">
        <v>3.57</v>
      </c>
      <c r="Q20" s="59">
        <v>453492</v>
      </c>
      <c r="R20" s="59">
        <v>395839</v>
      </c>
      <c r="S20" s="59">
        <v>231372</v>
      </c>
      <c r="T20" s="233">
        <v>23.8</v>
      </c>
      <c r="U20" s="233">
        <v>58.5</v>
      </c>
    </row>
    <row r="21" spans="1:21" ht="14.1" customHeight="1">
      <c r="A21" s="58" t="s">
        <v>409</v>
      </c>
      <c r="B21" s="236">
        <v>3.17</v>
      </c>
      <c r="C21" s="59">
        <v>206469</v>
      </c>
      <c r="D21" s="59">
        <v>52420</v>
      </c>
      <c r="E21" s="59">
        <v>15671</v>
      </c>
      <c r="F21" s="59">
        <v>20844</v>
      </c>
      <c r="G21" s="59">
        <v>8332</v>
      </c>
      <c r="H21" s="59">
        <v>6406</v>
      </c>
      <c r="I21" s="59">
        <v>7902</v>
      </c>
      <c r="J21" s="59">
        <v>33898</v>
      </c>
      <c r="K21" s="59">
        <v>5941</v>
      </c>
      <c r="L21" s="59">
        <v>15075</v>
      </c>
      <c r="M21" s="59">
        <v>39979</v>
      </c>
      <c r="N21" s="59">
        <v>12820</v>
      </c>
      <c r="O21" s="104">
        <v>25.4</v>
      </c>
      <c r="P21" s="236">
        <v>3.64</v>
      </c>
      <c r="Q21" s="59">
        <v>409415</v>
      </c>
      <c r="R21" s="59">
        <v>349265</v>
      </c>
      <c r="S21" s="59">
        <v>240684</v>
      </c>
      <c r="T21" s="233">
        <v>23.7</v>
      </c>
      <c r="U21" s="233">
        <v>68.900000000000006</v>
      </c>
    </row>
    <row r="22" spans="1:21" ht="14.1" customHeight="1">
      <c r="A22" s="58" t="s">
        <v>410</v>
      </c>
      <c r="B22" s="236">
        <v>3.18</v>
      </c>
      <c r="C22" s="59">
        <v>216935</v>
      </c>
      <c r="D22" s="59">
        <v>54795</v>
      </c>
      <c r="E22" s="59">
        <v>16836</v>
      </c>
      <c r="F22" s="59">
        <v>23197</v>
      </c>
      <c r="G22" s="59">
        <v>8382</v>
      </c>
      <c r="H22" s="59">
        <v>7587</v>
      </c>
      <c r="I22" s="59">
        <v>7253</v>
      </c>
      <c r="J22" s="59">
        <v>29210</v>
      </c>
      <c r="K22" s="59">
        <v>5412</v>
      </c>
      <c r="L22" s="59">
        <v>12723</v>
      </c>
      <c r="M22" s="59">
        <v>51541</v>
      </c>
      <c r="N22" s="59">
        <v>15018</v>
      </c>
      <c r="O22" s="104">
        <v>25.3</v>
      </c>
      <c r="P22" s="236">
        <v>3.57</v>
      </c>
      <c r="Q22" s="59">
        <v>320296</v>
      </c>
      <c r="R22" s="59">
        <v>282080</v>
      </c>
      <c r="S22" s="59">
        <v>231021</v>
      </c>
      <c r="T22" s="233">
        <v>23.4</v>
      </c>
      <c r="U22" s="233">
        <v>81.900000000000006</v>
      </c>
    </row>
    <row r="23" spans="1:21" ht="14.1" customHeight="1">
      <c r="A23" s="58" t="s">
        <v>411</v>
      </c>
      <c r="B23" s="236">
        <v>3.18</v>
      </c>
      <c r="C23" s="59">
        <v>199271</v>
      </c>
      <c r="D23" s="59">
        <v>52245</v>
      </c>
      <c r="E23" s="59">
        <v>13376</v>
      </c>
      <c r="F23" s="59">
        <v>22715</v>
      </c>
      <c r="G23" s="59">
        <v>7375</v>
      </c>
      <c r="H23" s="59">
        <v>5510</v>
      </c>
      <c r="I23" s="59">
        <v>9806</v>
      </c>
      <c r="J23" s="59">
        <v>29476</v>
      </c>
      <c r="K23" s="59">
        <v>6249</v>
      </c>
      <c r="L23" s="59">
        <v>18515</v>
      </c>
      <c r="M23" s="59">
        <v>34003</v>
      </c>
      <c r="N23" s="59">
        <v>13113</v>
      </c>
      <c r="O23" s="104">
        <v>26.2</v>
      </c>
      <c r="P23" s="236">
        <v>3.47</v>
      </c>
      <c r="Q23" s="59">
        <v>299039</v>
      </c>
      <c r="R23" s="59">
        <v>261673</v>
      </c>
      <c r="S23" s="59">
        <v>225489</v>
      </c>
      <c r="T23" s="233">
        <v>23.3</v>
      </c>
      <c r="U23" s="233">
        <v>86.2</v>
      </c>
    </row>
    <row r="24" spans="1:21" ht="14.1" customHeight="1">
      <c r="A24" s="58" t="s">
        <v>569</v>
      </c>
      <c r="B24" s="236">
        <v>3.18</v>
      </c>
      <c r="C24" s="59">
        <v>211383</v>
      </c>
      <c r="D24" s="59">
        <v>53560</v>
      </c>
      <c r="E24" s="59">
        <v>13059</v>
      </c>
      <c r="F24" s="59">
        <v>21872</v>
      </c>
      <c r="G24" s="59">
        <v>6712</v>
      </c>
      <c r="H24" s="59">
        <v>4616</v>
      </c>
      <c r="I24" s="59">
        <v>9508</v>
      </c>
      <c r="J24" s="59">
        <v>30603</v>
      </c>
      <c r="K24" s="59">
        <v>10172</v>
      </c>
      <c r="L24" s="59">
        <v>15371</v>
      </c>
      <c r="M24" s="59">
        <v>45908</v>
      </c>
      <c r="N24" s="59">
        <v>18501</v>
      </c>
      <c r="O24" s="104">
        <v>25.3</v>
      </c>
      <c r="P24" s="236">
        <v>3.41</v>
      </c>
      <c r="Q24" s="59">
        <v>366094</v>
      </c>
      <c r="R24" s="59">
        <v>321024</v>
      </c>
      <c r="S24" s="59">
        <v>223585</v>
      </c>
      <c r="T24" s="233">
        <v>24.7</v>
      </c>
      <c r="U24" s="233">
        <v>69.599999999999994</v>
      </c>
    </row>
    <row r="25" spans="1:21" ht="14.1" customHeight="1">
      <c r="A25" s="58" t="s">
        <v>412</v>
      </c>
      <c r="B25" s="236">
        <v>3.18</v>
      </c>
      <c r="C25" s="59">
        <v>195138</v>
      </c>
      <c r="D25" s="59">
        <v>53142</v>
      </c>
      <c r="E25" s="59">
        <v>15893</v>
      </c>
      <c r="F25" s="59">
        <v>18871</v>
      </c>
      <c r="G25" s="59">
        <v>6462</v>
      </c>
      <c r="H25" s="59">
        <v>6232</v>
      </c>
      <c r="I25" s="59">
        <v>8198</v>
      </c>
      <c r="J25" s="59">
        <v>29741</v>
      </c>
      <c r="K25" s="59">
        <v>6871</v>
      </c>
      <c r="L25" s="59">
        <v>14270</v>
      </c>
      <c r="M25" s="59">
        <v>35458</v>
      </c>
      <c r="N25" s="59">
        <v>12567</v>
      </c>
      <c r="O25" s="104">
        <v>27.2</v>
      </c>
      <c r="P25" s="236">
        <v>3.46</v>
      </c>
      <c r="Q25" s="59">
        <v>269852</v>
      </c>
      <c r="R25" s="59">
        <v>236967</v>
      </c>
      <c r="S25" s="59">
        <v>210377</v>
      </c>
      <c r="T25" s="233">
        <v>26.3</v>
      </c>
      <c r="U25" s="233">
        <v>88.8</v>
      </c>
    </row>
    <row r="26" spans="1:21" ht="14.1" customHeight="1" thickBot="1">
      <c r="A26" s="238" t="s">
        <v>413</v>
      </c>
      <c r="B26" s="239">
        <v>3.15</v>
      </c>
      <c r="C26" s="240">
        <v>238782</v>
      </c>
      <c r="D26" s="240">
        <v>64487</v>
      </c>
      <c r="E26" s="240">
        <v>17675</v>
      </c>
      <c r="F26" s="240">
        <v>20016</v>
      </c>
      <c r="G26" s="240">
        <v>8044</v>
      </c>
      <c r="H26" s="240">
        <v>7020</v>
      </c>
      <c r="I26" s="240">
        <v>10003</v>
      </c>
      <c r="J26" s="240">
        <v>30088</v>
      </c>
      <c r="K26" s="240">
        <v>7219</v>
      </c>
      <c r="L26" s="240">
        <v>23473</v>
      </c>
      <c r="M26" s="240">
        <v>50756</v>
      </c>
      <c r="N26" s="240">
        <v>14301</v>
      </c>
      <c r="O26" s="241">
        <v>27</v>
      </c>
      <c r="P26" s="239">
        <v>3.4</v>
      </c>
      <c r="Q26" s="240">
        <v>620756</v>
      </c>
      <c r="R26" s="240">
        <v>541658</v>
      </c>
      <c r="S26" s="240">
        <v>260678</v>
      </c>
      <c r="T26" s="243">
        <v>24.2</v>
      </c>
      <c r="U26" s="243">
        <v>48.1</v>
      </c>
    </row>
    <row r="27" spans="1:21" ht="14.1" customHeight="1">
      <c r="A27" s="244" t="s">
        <v>656</v>
      </c>
      <c r="B27" s="245">
        <v>3.14</v>
      </c>
      <c r="C27" s="246">
        <v>228207</v>
      </c>
      <c r="D27" s="246">
        <v>54673</v>
      </c>
      <c r="E27" s="246">
        <v>19215</v>
      </c>
      <c r="F27" s="246">
        <v>20028</v>
      </c>
      <c r="G27" s="246">
        <v>6476</v>
      </c>
      <c r="H27" s="246">
        <v>8166</v>
      </c>
      <c r="I27" s="246">
        <v>8077</v>
      </c>
      <c r="J27" s="246">
        <v>29711</v>
      </c>
      <c r="K27" s="246">
        <v>17670</v>
      </c>
      <c r="L27" s="246">
        <v>13285</v>
      </c>
      <c r="M27" s="246">
        <v>50904</v>
      </c>
      <c r="N27" s="246">
        <v>14770</v>
      </c>
      <c r="O27" s="247">
        <v>24</v>
      </c>
      <c r="P27" s="245">
        <v>3.49</v>
      </c>
      <c r="Q27" s="246">
        <v>342111</v>
      </c>
      <c r="R27" s="246">
        <v>294124</v>
      </c>
      <c r="S27" s="246">
        <v>277872</v>
      </c>
      <c r="T27" s="248">
        <v>21.5</v>
      </c>
      <c r="U27" s="248">
        <v>94.5</v>
      </c>
    </row>
    <row r="28" spans="1:21" ht="14.1" customHeight="1">
      <c r="A28" s="58" t="s">
        <v>568</v>
      </c>
      <c r="B28" s="245">
        <v>3.15</v>
      </c>
      <c r="C28" s="246">
        <v>189300</v>
      </c>
      <c r="D28" s="246">
        <v>52264</v>
      </c>
      <c r="E28" s="246">
        <v>15927</v>
      </c>
      <c r="F28" s="246">
        <v>20722</v>
      </c>
      <c r="G28" s="246">
        <v>4908</v>
      </c>
      <c r="H28" s="246">
        <v>4375</v>
      </c>
      <c r="I28" s="246">
        <v>6819</v>
      </c>
      <c r="J28" s="246">
        <v>26750</v>
      </c>
      <c r="K28" s="246">
        <v>4354</v>
      </c>
      <c r="L28" s="246">
        <v>16411</v>
      </c>
      <c r="M28" s="246">
        <v>36770</v>
      </c>
      <c r="N28" s="246">
        <v>13503</v>
      </c>
      <c r="O28" s="247">
        <v>27.6</v>
      </c>
      <c r="P28" s="245">
        <v>3.52</v>
      </c>
      <c r="Q28" s="246">
        <v>375011</v>
      </c>
      <c r="R28" s="246">
        <v>325736</v>
      </c>
      <c r="S28" s="246">
        <v>227459</v>
      </c>
      <c r="T28" s="248">
        <v>24.3</v>
      </c>
      <c r="U28" s="248">
        <v>69.8</v>
      </c>
    </row>
    <row r="29" spans="1:21" ht="14.1" customHeight="1">
      <c r="A29" s="58" t="s">
        <v>405</v>
      </c>
      <c r="B29" s="245">
        <v>3.16</v>
      </c>
      <c r="C29" s="246">
        <v>261117</v>
      </c>
      <c r="D29" s="246">
        <v>55731</v>
      </c>
      <c r="E29" s="246">
        <v>17757</v>
      </c>
      <c r="F29" s="246">
        <v>19628</v>
      </c>
      <c r="G29" s="246">
        <v>9542</v>
      </c>
      <c r="H29" s="246">
        <v>8281</v>
      </c>
      <c r="I29" s="246">
        <v>10047</v>
      </c>
      <c r="J29" s="246">
        <v>46671</v>
      </c>
      <c r="K29" s="246">
        <v>8224</v>
      </c>
      <c r="L29" s="246">
        <v>20964</v>
      </c>
      <c r="M29" s="246">
        <v>64271</v>
      </c>
      <c r="N29" s="246">
        <v>16590</v>
      </c>
      <c r="O29" s="247">
        <v>21.3</v>
      </c>
      <c r="P29" s="245">
        <v>3.51</v>
      </c>
      <c r="Q29" s="246">
        <v>336642</v>
      </c>
      <c r="R29" s="246">
        <v>274660</v>
      </c>
      <c r="S29" s="246">
        <v>281424</v>
      </c>
      <c r="T29" s="248">
        <v>20</v>
      </c>
      <c r="U29" s="248">
        <v>102.5</v>
      </c>
    </row>
    <row r="30" spans="1:21" ht="14.1" customHeight="1">
      <c r="A30" s="58" t="s">
        <v>406</v>
      </c>
      <c r="B30" s="245">
        <v>3.17</v>
      </c>
      <c r="C30" s="246">
        <v>226565</v>
      </c>
      <c r="D30" s="246">
        <v>56574</v>
      </c>
      <c r="E30" s="246">
        <v>15796</v>
      </c>
      <c r="F30" s="246">
        <v>18654</v>
      </c>
      <c r="G30" s="246">
        <v>7722</v>
      </c>
      <c r="H30" s="246">
        <v>7905</v>
      </c>
      <c r="I30" s="246">
        <v>9233</v>
      </c>
      <c r="J30" s="246">
        <v>40622</v>
      </c>
      <c r="K30" s="246">
        <v>4739</v>
      </c>
      <c r="L30" s="246">
        <v>20512</v>
      </c>
      <c r="M30" s="246">
        <v>44808</v>
      </c>
      <c r="N30" s="246">
        <v>14522</v>
      </c>
      <c r="O30" s="247">
        <v>25</v>
      </c>
      <c r="P30" s="245">
        <v>3.52</v>
      </c>
      <c r="Q30" s="246">
        <v>330082</v>
      </c>
      <c r="R30" s="246">
        <v>286336</v>
      </c>
      <c r="S30" s="246">
        <v>258303</v>
      </c>
      <c r="T30" s="248">
        <v>22.8</v>
      </c>
      <c r="U30" s="248">
        <v>90.2</v>
      </c>
    </row>
    <row r="31" spans="1:21" ht="14.1" customHeight="1">
      <c r="A31" s="58" t="s">
        <v>407</v>
      </c>
      <c r="B31" s="245">
        <v>3.19</v>
      </c>
      <c r="C31" s="246">
        <v>207367</v>
      </c>
      <c r="D31" s="246">
        <v>60747</v>
      </c>
      <c r="E31" s="246">
        <v>19508</v>
      </c>
      <c r="F31" s="246">
        <v>18014</v>
      </c>
      <c r="G31" s="246">
        <v>6177</v>
      </c>
      <c r="H31" s="246">
        <v>8115</v>
      </c>
      <c r="I31" s="246">
        <v>9083</v>
      </c>
      <c r="J31" s="246">
        <v>26621</v>
      </c>
      <c r="K31" s="246">
        <v>4856</v>
      </c>
      <c r="L31" s="246">
        <v>16386</v>
      </c>
      <c r="M31" s="246">
        <v>37860</v>
      </c>
      <c r="N31" s="246">
        <v>15557</v>
      </c>
      <c r="O31" s="247">
        <v>29.3</v>
      </c>
      <c r="P31" s="245">
        <v>3.46</v>
      </c>
      <c r="Q31" s="246">
        <v>301558</v>
      </c>
      <c r="R31" s="246">
        <v>239730</v>
      </c>
      <c r="S31" s="246">
        <v>227045</v>
      </c>
      <c r="T31" s="248">
        <v>28.5</v>
      </c>
      <c r="U31" s="248">
        <v>94.7</v>
      </c>
    </row>
    <row r="32" spans="1:21" ht="14.1" customHeight="1">
      <c r="A32" s="58" t="s">
        <v>408</v>
      </c>
      <c r="B32" s="245">
        <v>3.19</v>
      </c>
      <c r="C32" s="246">
        <v>200276</v>
      </c>
      <c r="D32" s="246">
        <v>54535</v>
      </c>
      <c r="E32" s="246">
        <v>20308</v>
      </c>
      <c r="F32" s="246">
        <v>18483</v>
      </c>
      <c r="G32" s="246">
        <v>7592</v>
      </c>
      <c r="H32" s="246">
        <v>5261</v>
      </c>
      <c r="I32" s="246">
        <v>13024</v>
      </c>
      <c r="J32" s="246">
        <v>30119</v>
      </c>
      <c r="K32" s="246">
        <v>5015</v>
      </c>
      <c r="L32" s="246">
        <v>14729</v>
      </c>
      <c r="M32" s="246">
        <v>31210</v>
      </c>
      <c r="N32" s="246">
        <v>14060</v>
      </c>
      <c r="O32" s="247">
        <v>27.2</v>
      </c>
      <c r="P32" s="245">
        <v>3.45</v>
      </c>
      <c r="Q32" s="246">
        <v>480720</v>
      </c>
      <c r="R32" s="246">
        <v>407013</v>
      </c>
      <c r="S32" s="246">
        <v>214794</v>
      </c>
      <c r="T32" s="248">
        <v>26.1</v>
      </c>
      <c r="U32" s="248">
        <v>52.8</v>
      </c>
    </row>
    <row r="33" spans="1:21" ht="14.1" customHeight="1">
      <c r="A33" s="58" t="s">
        <v>409</v>
      </c>
      <c r="B33" s="245">
        <v>3.15</v>
      </c>
      <c r="C33" s="246">
        <v>226834</v>
      </c>
      <c r="D33" s="246">
        <v>57802</v>
      </c>
      <c r="E33" s="246">
        <v>19562</v>
      </c>
      <c r="F33" s="246">
        <v>19879</v>
      </c>
      <c r="G33" s="246">
        <v>8915</v>
      </c>
      <c r="H33" s="246">
        <v>5684</v>
      </c>
      <c r="I33" s="246">
        <v>10315</v>
      </c>
      <c r="J33" s="246">
        <v>50782</v>
      </c>
      <c r="K33" s="246">
        <v>4095</v>
      </c>
      <c r="L33" s="246">
        <v>13444</v>
      </c>
      <c r="M33" s="246">
        <v>36355</v>
      </c>
      <c r="N33" s="246">
        <v>14127</v>
      </c>
      <c r="O33" s="247">
        <v>25.5</v>
      </c>
      <c r="P33" s="245">
        <v>3.41</v>
      </c>
      <c r="Q33" s="246">
        <v>355916</v>
      </c>
      <c r="R33" s="246">
        <v>288989</v>
      </c>
      <c r="S33" s="246">
        <v>217243</v>
      </c>
      <c r="T33" s="248">
        <v>27.4</v>
      </c>
      <c r="U33" s="248">
        <v>75.2</v>
      </c>
    </row>
    <row r="34" spans="1:21" ht="14.1" customHeight="1">
      <c r="A34" s="58" t="s">
        <v>410</v>
      </c>
      <c r="B34" s="245">
        <v>3.16</v>
      </c>
      <c r="C34" s="246">
        <v>227956</v>
      </c>
      <c r="D34" s="246">
        <v>61783</v>
      </c>
      <c r="E34" s="246">
        <v>19652</v>
      </c>
      <c r="F34" s="246">
        <v>20295</v>
      </c>
      <c r="G34" s="246">
        <v>13332</v>
      </c>
      <c r="H34" s="246">
        <v>4642</v>
      </c>
      <c r="I34" s="246">
        <v>8906</v>
      </c>
      <c r="J34" s="246">
        <v>29365</v>
      </c>
      <c r="K34" s="246">
        <v>3639</v>
      </c>
      <c r="L34" s="246">
        <v>16053</v>
      </c>
      <c r="M34" s="246">
        <v>50287</v>
      </c>
      <c r="N34" s="246">
        <v>15429</v>
      </c>
      <c r="O34" s="247">
        <v>27.1</v>
      </c>
      <c r="P34" s="245">
        <v>3.48</v>
      </c>
      <c r="Q34" s="246">
        <v>351330</v>
      </c>
      <c r="R34" s="246">
        <v>313080</v>
      </c>
      <c r="S34" s="246">
        <v>246246</v>
      </c>
      <c r="T34" s="248">
        <v>25.8</v>
      </c>
      <c r="U34" s="248">
        <v>78.7</v>
      </c>
    </row>
    <row r="35" spans="1:21" ht="14.1" customHeight="1">
      <c r="A35" s="58" t="s">
        <v>411</v>
      </c>
      <c r="B35" s="245">
        <v>3.14</v>
      </c>
      <c r="C35" s="246">
        <v>186944</v>
      </c>
      <c r="D35" s="246">
        <v>52008</v>
      </c>
      <c r="E35" s="246">
        <v>20320</v>
      </c>
      <c r="F35" s="246">
        <v>19674</v>
      </c>
      <c r="G35" s="246">
        <v>7165</v>
      </c>
      <c r="H35" s="246">
        <v>3741</v>
      </c>
      <c r="I35" s="246">
        <v>8155</v>
      </c>
      <c r="J35" s="246">
        <v>24366</v>
      </c>
      <c r="K35" s="246">
        <v>6813</v>
      </c>
      <c r="L35" s="246">
        <v>13981</v>
      </c>
      <c r="M35" s="246">
        <v>30720</v>
      </c>
      <c r="N35" s="246">
        <v>12329</v>
      </c>
      <c r="O35" s="247">
        <v>27.8</v>
      </c>
      <c r="P35" s="245">
        <v>3.39</v>
      </c>
      <c r="Q35" s="246">
        <v>298249</v>
      </c>
      <c r="R35" s="246">
        <v>264014</v>
      </c>
      <c r="S35" s="246">
        <v>204137</v>
      </c>
      <c r="T35" s="248">
        <v>26.8</v>
      </c>
      <c r="U35" s="248">
        <v>77.3</v>
      </c>
    </row>
    <row r="36" spans="1:21" ht="14.1" customHeight="1">
      <c r="A36" s="58" t="s">
        <v>569</v>
      </c>
      <c r="B36" s="245">
        <v>3.15</v>
      </c>
      <c r="C36" s="246">
        <v>206914</v>
      </c>
      <c r="D36" s="246">
        <v>54713</v>
      </c>
      <c r="E36" s="246">
        <v>18590</v>
      </c>
      <c r="F36" s="246">
        <v>19785</v>
      </c>
      <c r="G36" s="246">
        <v>6676</v>
      </c>
      <c r="H36" s="246">
        <v>5723</v>
      </c>
      <c r="I36" s="246">
        <v>8209</v>
      </c>
      <c r="J36" s="246">
        <v>26854</v>
      </c>
      <c r="K36" s="246">
        <v>6871</v>
      </c>
      <c r="L36" s="246">
        <v>18099</v>
      </c>
      <c r="M36" s="246">
        <v>41394</v>
      </c>
      <c r="N36" s="246">
        <v>13101</v>
      </c>
      <c r="O36" s="247">
        <v>26.4</v>
      </c>
      <c r="P36" s="245">
        <v>3.42</v>
      </c>
      <c r="Q36" s="246">
        <v>400438</v>
      </c>
      <c r="R36" s="246">
        <v>365787</v>
      </c>
      <c r="S36" s="246">
        <v>236025</v>
      </c>
      <c r="T36" s="248">
        <v>25.3</v>
      </c>
      <c r="U36" s="248">
        <v>64.5</v>
      </c>
    </row>
    <row r="37" spans="1:21" ht="14.1" customHeight="1">
      <c r="A37" s="58" t="s">
        <v>412</v>
      </c>
      <c r="B37" s="245">
        <v>3.15</v>
      </c>
      <c r="C37" s="246">
        <v>190844</v>
      </c>
      <c r="D37" s="246">
        <v>53761</v>
      </c>
      <c r="E37" s="246">
        <v>17609</v>
      </c>
      <c r="F37" s="246">
        <v>16740</v>
      </c>
      <c r="G37" s="246">
        <v>6986</v>
      </c>
      <c r="H37" s="246">
        <v>6201</v>
      </c>
      <c r="I37" s="246">
        <v>7123</v>
      </c>
      <c r="J37" s="246">
        <v>24331</v>
      </c>
      <c r="K37" s="246">
        <v>8275</v>
      </c>
      <c r="L37" s="246">
        <v>14490</v>
      </c>
      <c r="M37" s="246">
        <v>35330</v>
      </c>
      <c r="N37" s="246">
        <v>12835</v>
      </c>
      <c r="O37" s="247">
        <v>28.2</v>
      </c>
      <c r="P37" s="245">
        <v>3.41</v>
      </c>
      <c r="Q37" s="246">
        <v>301917</v>
      </c>
      <c r="R37" s="246">
        <v>267519</v>
      </c>
      <c r="S37" s="246">
        <v>221188</v>
      </c>
      <c r="T37" s="248">
        <v>25.5</v>
      </c>
      <c r="U37" s="248">
        <v>82.7</v>
      </c>
    </row>
    <row r="38" spans="1:21" ht="14.1" customHeight="1" thickBot="1">
      <c r="A38" s="238" t="s">
        <v>413</v>
      </c>
      <c r="B38" s="239">
        <v>3.14</v>
      </c>
      <c r="C38" s="240">
        <v>232609</v>
      </c>
      <c r="D38" s="240">
        <v>63780</v>
      </c>
      <c r="E38" s="240">
        <v>25230</v>
      </c>
      <c r="F38" s="240">
        <v>17248</v>
      </c>
      <c r="G38" s="240">
        <v>8385</v>
      </c>
      <c r="H38" s="240">
        <v>7551</v>
      </c>
      <c r="I38" s="240">
        <v>10032</v>
      </c>
      <c r="J38" s="240">
        <v>24518</v>
      </c>
      <c r="K38" s="240">
        <v>4757</v>
      </c>
      <c r="L38" s="240">
        <v>20525</v>
      </c>
      <c r="M38" s="240">
        <v>50584</v>
      </c>
      <c r="N38" s="240">
        <v>11516</v>
      </c>
      <c r="O38" s="241">
        <v>27.4</v>
      </c>
      <c r="P38" s="239">
        <v>3.41</v>
      </c>
      <c r="Q38" s="240">
        <v>589126</v>
      </c>
      <c r="R38" s="240">
        <v>519218</v>
      </c>
      <c r="S38" s="240">
        <v>258887</v>
      </c>
      <c r="T38" s="243">
        <v>25.6</v>
      </c>
      <c r="U38" s="243">
        <v>49.9</v>
      </c>
    </row>
    <row r="39" spans="1:21" ht="14.1" customHeight="1">
      <c r="A39" s="244" t="s">
        <v>662</v>
      </c>
      <c r="B39" s="245">
        <v>3.17</v>
      </c>
      <c r="C39" s="246">
        <v>202717</v>
      </c>
      <c r="D39" s="246">
        <v>60207</v>
      </c>
      <c r="E39" s="246">
        <v>16538</v>
      </c>
      <c r="F39" s="246">
        <v>17541</v>
      </c>
      <c r="G39" s="246">
        <v>7236</v>
      </c>
      <c r="H39" s="246">
        <v>6080</v>
      </c>
      <c r="I39" s="246">
        <v>7181</v>
      </c>
      <c r="J39" s="246">
        <v>23777</v>
      </c>
      <c r="K39" s="246">
        <v>6420</v>
      </c>
      <c r="L39" s="246">
        <v>13510</v>
      </c>
      <c r="M39" s="246">
        <v>44227</v>
      </c>
      <c r="N39" s="246">
        <v>13522</v>
      </c>
      <c r="O39" s="247">
        <v>29.7</v>
      </c>
      <c r="P39" s="245">
        <v>3.37</v>
      </c>
      <c r="Q39" s="246">
        <v>305303</v>
      </c>
      <c r="R39" s="246">
        <v>267834</v>
      </c>
      <c r="S39" s="246">
        <v>227690</v>
      </c>
      <c r="T39" s="248">
        <v>27.1</v>
      </c>
      <c r="U39" s="248">
        <v>85</v>
      </c>
    </row>
    <row r="40" spans="1:21" ht="14.1" customHeight="1">
      <c r="A40" s="58" t="s">
        <v>425</v>
      </c>
      <c r="B40" s="245">
        <v>3.17</v>
      </c>
      <c r="C40" s="246">
        <v>199304</v>
      </c>
      <c r="D40" s="246">
        <v>56039</v>
      </c>
      <c r="E40" s="246">
        <v>21797</v>
      </c>
      <c r="F40" s="246">
        <v>19651</v>
      </c>
      <c r="G40" s="246">
        <v>6135</v>
      </c>
      <c r="H40" s="246">
        <v>5550</v>
      </c>
      <c r="I40" s="246">
        <v>9099</v>
      </c>
      <c r="J40" s="246">
        <v>27866</v>
      </c>
      <c r="K40" s="246">
        <v>4316</v>
      </c>
      <c r="L40" s="246">
        <v>11519</v>
      </c>
      <c r="M40" s="246">
        <v>37331</v>
      </c>
      <c r="N40" s="246">
        <v>13299</v>
      </c>
      <c r="O40" s="247">
        <v>28.1</v>
      </c>
      <c r="P40" s="245">
        <v>3.4</v>
      </c>
      <c r="Q40" s="246">
        <v>341459</v>
      </c>
      <c r="R40" s="246">
        <v>304396</v>
      </c>
      <c r="S40" s="246">
        <v>220245</v>
      </c>
      <c r="T40" s="248">
        <v>25.3</v>
      </c>
      <c r="U40" s="248">
        <v>72.400000000000006</v>
      </c>
    </row>
    <row r="41" spans="1:21" ht="14.1" customHeight="1">
      <c r="A41" s="58" t="s">
        <v>405</v>
      </c>
      <c r="B41" s="245">
        <v>3.18</v>
      </c>
      <c r="C41" s="246">
        <v>228739</v>
      </c>
      <c r="D41" s="246">
        <v>60458</v>
      </c>
      <c r="E41" s="246">
        <v>32084</v>
      </c>
      <c r="F41" s="246">
        <v>18412</v>
      </c>
      <c r="G41" s="246">
        <v>9453</v>
      </c>
      <c r="H41" s="246">
        <v>6700</v>
      </c>
      <c r="I41" s="246">
        <v>9843</v>
      </c>
      <c r="J41" s="246">
        <v>28429</v>
      </c>
      <c r="K41" s="246">
        <v>10194</v>
      </c>
      <c r="L41" s="246">
        <v>13212</v>
      </c>
      <c r="M41" s="246">
        <v>39955</v>
      </c>
      <c r="N41" s="246">
        <v>13550</v>
      </c>
      <c r="O41" s="247">
        <v>26.4</v>
      </c>
      <c r="P41" s="245">
        <v>3.55</v>
      </c>
      <c r="Q41" s="246">
        <v>292993</v>
      </c>
      <c r="R41" s="246">
        <v>258813</v>
      </c>
      <c r="S41" s="246">
        <v>249667</v>
      </c>
      <c r="T41" s="248">
        <v>24</v>
      </c>
      <c r="U41" s="248">
        <v>96.5</v>
      </c>
    </row>
    <row r="42" spans="1:21" ht="14.1" customHeight="1">
      <c r="A42" s="58" t="s">
        <v>406</v>
      </c>
      <c r="B42" s="245">
        <v>3.17</v>
      </c>
      <c r="C42" s="246">
        <v>218935</v>
      </c>
      <c r="D42" s="246">
        <v>58556</v>
      </c>
      <c r="E42" s="246">
        <v>21604</v>
      </c>
      <c r="F42" s="246">
        <v>19383</v>
      </c>
      <c r="G42" s="246">
        <v>7205</v>
      </c>
      <c r="H42" s="246">
        <v>7008</v>
      </c>
      <c r="I42" s="246">
        <v>10271</v>
      </c>
      <c r="J42" s="246">
        <v>29055</v>
      </c>
      <c r="K42" s="246">
        <v>8866</v>
      </c>
      <c r="L42" s="246">
        <v>13335</v>
      </c>
      <c r="M42" s="246">
        <v>43653</v>
      </c>
      <c r="N42" s="246">
        <v>16911</v>
      </c>
      <c r="O42" s="247">
        <v>26.7</v>
      </c>
      <c r="P42" s="245">
        <v>3.5</v>
      </c>
      <c r="Q42" s="246">
        <v>336610</v>
      </c>
      <c r="R42" s="246">
        <v>295549</v>
      </c>
      <c r="S42" s="246">
        <v>231717</v>
      </c>
      <c r="T42" s="248">
        <v>23.1</v>
      </c>
      <c r="U42" s="248">
        <v>78.400000000000006</v>
      </c>
    </row>
    <row r="43" spans="1:21" ht="14.1" customHeight="1">
      <c r="A43" s="58" t="s">
        <v>407</v>
      </c>
      <c r="B43" s="245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7"/>
      <c r="P43" s="245"/>
      <c r="Q43" s="246"/>
      <c r="R43" s="246"/>
      <c r="S43" s="246"/>
      <c r="T43" s="248"/>
      <c r="U43" s="248"/>
    </row>
    <row r="44" spans="1:21" ht="14.1" customHeight="1">
      <c r="A44" s="58" t="s">
        <v>408</v>
      </c>
      <c r="B44" s="245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7"/>
      <c r="P44" s="245"/>
      <c r="Q44" s="246"/>
      <c r="R44" s="246"/>
      <c r="S44" s="246"/>
      <c r="T44" s="248"/>
      <c r="U44" s="248"/>
    </row>
    <row r="45" spans="1:21" ht="14.1" customHeight="1">
      <c r="A45" s="58" t="s">
        <v>409</v>
      </c>
      <c r="B45" s="245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7"/>
      <c r="P45" s="245"/>
      <c r="Q45" s="246"/>
      <c r="R45" s="246"/>
      <c r="S45" s="246"/>
      <c r="T45" s="248"/>
      <c r="U45" s="248"/>
    </row>
    <row r="46" spans="1:21" ht="14.1" customHeight="1">
      <c r="A46" s="58" t="s">
        <v>410</v>
      </c>
      <c r="B46" s="245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7"/>
      <c r="P46" s="245"/>
      <c r="Q46" s="246"/>
      <c r="R46" s="246"/>
      <c r="S46" s="246"/>
      <c r="T46" s="248"/>
      <c r="U46" s="248"/>
    </row>
    <row r="47" spans="1:21" ht="14.1" customHeight="1">
      <c r="A47" s="58" t="s">
        <v>411</v>
      </c>
      <c r="B47" s="245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7"/>
      <c r="P47" s="245"/>
      <c r="Q47" s="246"/>
      <c r="R47" s="246"/>
      <c r="S47" s="246"/>
      <c r="T47" s="248"/>
      <c r="U47" s="248"/>
    </row>
    <row r="48" spans="1:21" ht="14.1" customHeight="1">
      <c r="A48" s="58" t="s">
        <v>426</v>
      </c>
      <c r="B48" s="245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7"/>
      <c r="P48" s="245"/>
      <c r="Q48" s="246"/>
      <c r="R48" s="246"/>
      <c r="S48" s="246"/>
      <c r="T48" s="248"/>
      <c r="U48" s="248"/>
    </row>
    <row r="49" spans="1:21" ht="14.1" customHeight="1">
      <c r="A49" s="58" t="s">
        <v>412</v>
      </c>
      <c r="B49" s="245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7"/>
      <c r="P49" s="245"/>
      <c r="Q49" s="246"/>
      <c r="R49" s="246"/>
      <c r="S49" s="246"/>
      <c r="T49" s="248"/>
      <c r="U49" s="248"/>
    </row>
    <row r="50" spans="1:21" ht="14.1" customHeight="1">
      <c r="A50" s="58" t="s">
        <v>413</v>
      </c>
      <c r="B50" s="245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7"/>
      <c r="P50" s="245"/>
      <c r="Q50" s="246"/>
      <c r="R50" s="246"/>
      <c r="S50" s="246"/>
      <c r="T50" s="248"/>
      <c r="U50" s="248"/>
    </row>
    <row r="51" spans="1:21" ht="14.1" customHeight="1">
      <c r="A51" s="295"/>
    </row>
    <row r="52" spans="1:21" ht="14.1" customHeight="1">
      <c r="A52" s="295"/>
      <c r="D52" s="393" t="s">
        <v>43</v>
      </c>
    </row>
  </sheetData>
  <mergeCells count="22">
    <mergeCell ref="S5:S6"/>
    <mergeCell ref="K5:K6"/>
    <mergeCell ref="H5:H6"/>
    <mergeCell ref="P4:U4"/>
    <mergeCell ref="U5:U6"/>
    <mergeCell ref="B4:O4"/>
    <mergeCell ref="T5:T6"/>
    <mergeCell ref="Q5:Q6"/>
    <mergeCell ref="R5:R6"/>
    <mergeCell ref="I5:I6"/>
    <mergeCell ref="J5:J6"/>
    <mergeCell ref="O5:O6"/>
    <mergeCell ref="P5:P6"/>
    <mergeCell ref="M1:N1"/>
    <mergeCell ref="M5:N5"/>
    <mergeCell ref="L5:L6"/>
    <mergeCell ref="B5:B6"/>
    <mergeCell ref="C5:C6"/>
    <mergeCell ref="F5:F6"/>
    <mergeCell ref="G5:G6"/>
    <mergeCell ref="D5:D6"/>
    <mergeCell ref="E5:E6"/>
  </mergeCells>
  <phoneticPr fontId="2"/>
  <pageMargins left="0.70866141732283472" right="0.39370078740157483" top="1.1000000000000001" bottom="0.38" header="0.11811023622047245" footer="0.21"/>
  <pageSetup paperSize="9" scale="7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U53"/>
  <sheetViews>
    <sheetView zoomScaleNormal="100" workbookViewId="0">
      <pane xSplit="1" ySplit="6" topLeftCell="B7" activePane="bottomRight" state="frozen"/>
      <selection activeCell="F32" sqref="F32:G32"/>
      <selection pane="topRight" activeCell="F32" sqref="F32:G32"/>
      <selection pane="bottomLeft" activeCell="F32" sqref="F32:G32"/>
      <selection pane="bottomRight" activeCell="C42" sqref="C42"/>
    </sheetView>
  </sheetViews>
  <sheetFormatPr defaultRowHeight="13.5" customHeight="1"/>
  <cols>
    <col min="1" max="1" width="13.375" style="10" customWidth="1"/>
    <col min="2" max="2" width="7.625" style="8" customWidth="1"/>
    <col min="3" max="6" width="10.125" style="8" customWidth="1"/>
    <col min="7" max="7" width="12.25" style="8" customWidth="1"/>
    <col min="8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>
      <c r="A1" s="354"/>
      <c r="B1" s="9"/>
      <c r="C1" s="9"/>
      <c r="D1" s="9"/>
      <c r="E1" s="9"/>
      <c r="F1" s="9"/>
      <c r="G1" s="355" t="s">
        <v>396</v>
      </c>
      <c r="H1" s="9"/>
      <c r="I1" s="9"/>
      <c r="J1" s="9"/>
      <c r="K1" s="9"/>
      <c r="L1" s="9"/>
      <c r="M1" s="508">
        <v>28</v>
      </c>
      <c r="N1" s="508"/>
      <c r="O1" s="356">
        <v>4</v>
      </c>
      <c r="P1" s="71"/>
      <c r="Q1" s="9"/>
      <c r="R1" s="9"/>
      <c r="S1" s="9"/>
      <c r="T1" s="9"/>
      <c r="U1" s="9"/>
    </row>
    <row r="2" spans="1:21" ht="15" customHeight="1">
      <c r="E2" s="65"/>
      <c r="I2" s="21"/>
      <c r="J2" s="21"/>
      <c r="K2" s="74"/>
    </row>
    <row r="3" spans="1:21" ht="15" customHeight="1">
      <c r="B3" s="3"/>
      <c r="C3" s="302"/>
      <c r="O3" s="21"/>
      <c r="R3" s="17" t="s">
        <v>371</v>
      </c>
    </row>
    <row r="4" spans="1:21" ht="15" customHeight="1">
      <c r="A4" s="72"/>
      <c r="B4" s="511" t="s">
        <v>21</v>
      </c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3"/>
      <c r="O4" s="511" t="s">
        <v>25</v>
      </c>
      <c r="P4" s="512"/>
      <c r="Q4" s="512"/>
      <c r="R4" s="513"/>
    </row>
    <row r="5" spans="1:21" s="10" customFormat="1" ht="15" customHeight="1">
      <c r="A5" s="229"/>
      <c r="B5" s="500" t="s">
        <v>414</v>
      </c>
      <c r="C5" s="502" t="s">
        <v>24</v>
      </c>
      <c r="D5" s="500" t="s">
        <v>350</v>
      </c>
      <c r="E5" s="500" t="s">
        <v>351</v>
      </c>
      <c r="F5" s="504" t="s">
        <v>27</v>
      </c>
      <c r="G5" s="506" t="s">
        <v>422</v>
      </c>
      <c r="H5" s="500" t="s">
        <v>415</v>
      </c>
      <c r="I5" s="500" t="s">
        <v>416</v>
      </c>
      <c r="J5" s="500" t="s">
        <v>417</v>
      </c>
      <c r="K5" s="500" t="s">
        <v>419</v>
      </c>
      <c r="L5" s="500" t="s">
        <v>420</v>
      </c>
      <c r="M5" s="509" t="s">
        <v>357</v>
      </c>
      <c r="N5" s="510"/>
      <c r="O5" s="500" t="s">
        <v>414</v>
      </c>
      <c r="P5" s="500" t="s">
        <v>421</v>
      </c>
      <c r="Q5" s="500" t="s">
        <v>423</v>
      </c>
      <c r="R5" s="502" t="s">
        <v>24</v>
      </c>
    </row>
    <row r="6" spans="1:21" ht="15" customHeight="1">
      <c r="A6" s="206"/>
      <c r="B6" s="501"/>
      <c r="C6" s="503"/>
      <c r="D6" s="501"/>
      <c r="E6" s="501"/>
      <c r="F6" s="505"/>
      <c r="G6" s="507"/>
      <c r="H6" s="501"/>
      <c r="I6" s="501"/>
      <c r="J6" s="501"/>
      <c r="K6" s="501"/>
      <c r="L6" s="501"/>
      <c r="M6" s="206"/>
      <c r="N6" s="68" t="s">
        <v>358</v>
      </c>
      <c r="O6" s="501"/>
      <c r="P6" s="501"/>
      <c r="Q6" s="501"/>
      <c r="R6" s="503"/>
    </row>
    <row r="7" spans="1:21" ht="14.1" customHeight="1">
      <c r="A7" s="58" t="s">
        <v>660</v>
      </c>
      <c r="B7" s="249" t="s">
        <v>364</v>
      </c>
      <c r="C7" s="250">
        <v>10.3193614664306</v>
      </c>
      <c r="D7" s="250">
        <v>4.3057422700211179</v>
      </c>
      <c r="E7" s="250">
        <v>-12.001294438537279</v>
      </c>
      <c r="F7" s="250">
        <v>-0.96494379715649226</v>
      </c>
      <c r="G7" s="250">
        <v>29.072681704260649</v>
      </c>
      <c r="H7" s="250">
        <v>8.2237896761782725</v>
      </c>
      <c r="I7" s="250">
        <v>-1.0207632525229049</v>
      </c>
      <c r="J7" s="250">
        <v>0.44343713046905986</v>
      </c>
      <c r="K7" s="250">
        <v>73.600321457272983</v>
      </c>
      <c r="L7" s="250">
        <v>9.6249672174141043</v>
      </c>
      <c r="M7" s="250">
        <v>29.688132847306605</v>
      </c>
      <c r="N7" s="250">
        <v>12.383247966254896</v>
      </c>
      <c r="O7" s="251" t="s">
        <v>364</v>
      </c>
      <c r="P7" s="250">
        <v>9.0795766188436424</v>
      </c>
      <c r="Q7" s="250">
        <v>5.7852132707446824</v>
      </c>
      <c r="R7" s="250">
        <v>10.872290729227485</v>
      </c>
    </row>
    <row r="8" spans="1:21" ht="14.1" customHeight="1">
      <c r="A8" s="58" t="s">
        <v>446</v>
      </c>
      <c r="B8" s="249" t="s">
        <v>364</v>
      </c>
      <c r="C8" s="250">
        <v>-2.7931786192454289</v>
      </c>
      <c r="D8" s="250">
        <v>-3.5369715716600414</v>
      </c>
      <c r="E8" s="250">
        <v>14.063567113212505</v>
      </c>
      <c r="F8" s="250">
        <v>-3.1147965794247168</v>
      </c>
      <c r="G8" s="250">
        <v>-0.91539528432732498</v>
      </c>
      <c r="H8" s="250">
        <v>-13.123981632350768</v>
      </c>
      <c r="I8" s="250">
        <v>0.44532989569905368</v>
      </c>
      <c r="J8" s="250">
        <v>3.2113541973249671</v>
      </c>
      <c r="K8" s="250">
        <v>-36.440089499267039</v>
      </c>
      <c r="L8" s="250">
        <v>9.3301435406698552</v>
      </c>
      <c r="M8" s="250">
        <v>-6.1888403081407422</v>
      </c>
      <c r="N8" s="250">
        <v>9.6447721179624644</v>
      </c>
      <c r="O8" s="251" t="s">
        <v>364</v>
      </c>
      <c r="P8" s="250">
        <v>-0.68776362540777791</v>
      </c>
      <c r="Q8" s="250">
        <v>-0.86375244103951143</v>
      </c>
      <c r="R8" s="250">
        <v>-2.6217344496681227</v>
      </c>
    </row>
    <row r="9" spans="1:21" ht="14.1" customHeight="1">
      <c r="A9" s="58" t="s">
        <v>308</v>
      </c>
      <c r="B9" s="252" t="s">
        <v>364</v>
      </c>
      <c r="C9" s="253">
        <v>-5.4806796660824775</v>
      </c>
      <c r="D9" s="253">
        <v>-0.20232482678322894</v>
      </c>
      <c r="E9" s="253">
        <v>-12.421702284450998</v>
      </c>
      <c r="F9" s="253">
        <v>6.0982133304803732</v>
      </c>
      <c r="G9" s="253">
        <v>-7.4748040313549868</v>
      </c>
      <c r="H9" s="253">
        <v>6.2574595055413518</v>
      </c>
      <c r="I9" s="253">
        <v>10.79220627698052</v>
      </c>
      <c r="J9" s="253">
        <v>-7.8451253128861591</v>
      </c>
      <c r="K9" s="253">
        <v>-18.997329448895361</v>
      </c>
      <c r="L9" s="253">
        <v>-4.5678336980306327</v>
      </c>
      <c r="M9" s="253">
        <v>-12.273206458414244</v>
      </c>
      <c r="N9" s="253">
        <v>-18.540253071703649</v>
      </c>
      <c r="O9" s="254" t="s">
        <v>364</v>
      </c>
      <c r="P9" s="253">
        <v>2.2334504979496295</v>
      </c>
      <c r="Q9" s="253">
        <v>2.6195923933631349</v>
      </c>
      <c r="R9" s="253">
        <v>-5.6483042758971758</v>
      </c>
    </row>
    <row r="10" spans="1:21" ht="14.1" customHeight="1">
      <c r="A10" s="58" t="s">
        <v>458</v>
      </c>
      <c r="B10" s="249" t="s">
        <v>364</v>
      </c>
      <c r="C10" s="250">
        <v>4.2394492499112646</v>
      </c>
      <c r="D10" s="250">
        <v>6.4913455101845763</v>
      </c>
      <c r="E10" s="250">
        <v>-1.2831974756771003</v>
      </c>
      <c r="F10" s="250">
        <v>-2.4856307351013407</v>
      </c>
      <c r="G10" s="250">
        <v>19.924357034795758</v>
      </c>
      <c r="H10" s="250">
        <v>3.5783055198973068</v>
      </c>
      <c r="I10" s="250">
        <v>3.8647851727042992</v>
      </c>
      <c r="J10" s="250">
        <v>-0.11002234828949575</v>
      </c>
      <c r="K10" s="250">
        <v>21.819271691892705</v>
      </c>
      <c r="L10" s="250">
        <v>1.7827457724276297</v>
      </c>
      <c r="M10" s="250">
        <v>5.8545738199144104</v>
      </c>
      <c r="N10" s="250">
        <v>15.128320576316966</v>
      </c>
      <c r="O10" s="251" t="s">
        <v>364</v>
      </c>
      <c r="P10" s="250">
        <v>7.8151380887574673</v>
      </c>
      <c r="Q10" s="250">
        <v>5.5389685753014506</v>
      </c>
      <c r="R10" s="250">
        <v>4.2646457579040176</v>
      </c>
    </row>
    <row r="11" spans="1:21" ht="14.1" customHeight="1">
      <c r="A11" s="58" t="s">
        <v>310</v>
      </c>
      <c r="B11" s="249" t="s">
        <v>364</v>
      </c>
      <c r="C11" s="250">
        <v>-0.99155409189686239</v>
      </c>
      <c r="D11" s="250">
        <v>0.14547675066003407</v>
      </c>
      <c r="E11" s="250">
        <v>22.300356933567734</v>
      </c>
      <c r="F11" s="250">
        <v>0.46533271288971001</v>
      </c>
      <c r="G11" s="250">
        <v>-5.765106597704051</v>
      </c>
      <c r="H11" s="250">
        <v>-5.127807900852055</v>
      </c>
      <c r="I11" s="250">
        <v>-0.42583392476933657</v>
      </c>
      <c r="J11" s="250">
        <v>8.814924448421845</v>
      </c>
      <c r="K11" s="250">
        <v>6.1016115143313954</v>
      </c>
      <c r="L11" s="250">
        <v>1.1320117143500896</v>
      </c>
      <c r="M11" s="250">
        <v>-17.916749651463849</v>
      </c>
      <c r="N11" s="250">
        <v>-2.2356928692478184</v>
      </c>
      <c r="O11" s="251" t="s">
        <v>364</v>
      </c>
      <c r="P11" s="250">
        <v>-8.1547864793170337</v>
      </c>
      <c r="Q11" s="250">
        <v>-7.3309548793284325</v>
      </c>
      <c r="R11" s="250">
        <v>2.6789720702911746</v>
      </c>
    </row>
    <row r="12" spans="1:21" ht="14.1" customHeight="1">
      <c r="A12" s="58" t="s">
        <v>655</v>
      </c>
      <c r="B12" s="249" t="s">
        <v>364</v>
      </c>
      <c r="C12" s="250">
        <v>-3.6832720887714276</v>
      </c>
      <c r="D12" s="250">
        <v>-4.5857245337159291</v>
      </c>
      <c r="E12" s="250">
        <v>-24.829028183124969</v>
      </c>
      <c r="F12" s="250">
        <v>3.5664659564613288</v>
      </c>
      <c r="G12" s="250">
        <v>4.17670682730924</v>
      </c>
      <c r="H12" s="250">
        <v>4.0006531678641322</v>
      </c>
      <c r="I12" s="250">
        <v>-3.5128805620608938</v>
      </c>
      <c r="J12" s="250">
        <v>5.1749225026886725</v>
      </c>
      <c r="K12" s="250">
        <v>-10.86376811594203</v>
      </c>
      <c r="L12" s="250">
        <v>-11.572088878988696</v>
      </c>
      <c r="M12" s="250">
        <v>1.4315523851118561</v>
      </c>
      <c r="N12" s="250">
        <v>-3.9602640176011783</v>
      </c>
      <c r="O12" s="251" t="s">
        <v>364</v>
      </c>
      <c r="P12" s="250">
        <v>-2.791864403276767</v>
      </c>
      <c r="Q12" s="250">
        <v>-1.7114766770538914</v>
      </c>
      <c r="R12" s="250">
        <v>-5.5413822156079924</v>
      </c>
    </row>
    <row r="13" spans="1:21" ht="14.1" customHeight="1">
      <c r="A13" s="58" t="s">
        <v>661</v>
      </c>
      <c r="B13" s="250" t="s">
        <v>364</v>
      </c>
      <c r="C13" s="250">
        <v>1.2112783261994053</v>
      </c>
      <c r="D13" s="250">
        <v>6.2552863560325633</v>
      </c>
      <c r="E13" s="250">
        <v>10.813003418902479</v>
      </c>
      <c r="F13" s="250">
        <v>-5.1083283641423227</v>
      </c>
      <c r="G13" s="250">
        <v>0.52685684913904574</v>
      </c>
      <c r="H13" s="250">
        <v>-1.0205683780813324</v>
      </c>
      <c r="I13" s="250">
        <v>-4.1262135922330074</v>
      </c>
      <c r="J13" s="250">
        <v>-4.5834586466165455</v>
      </c>
      <c r="K13" s="250">
        <v>-14.034859521331944</v>
      </c>
      <c r="L13" s="250">
        <v>4.3705523017822268</v>
      </c>
      <c r="M13" s="250">
        <v>1.7629891876375536</v>
      </c>
      <c r="N13" s="250">
        <v>-2.617146824019434</v>
      </c>
      <c r="O13" s="251" t="s">
        <v>364</v>
      </c>
      <c r="P13" s="250">
        <v>-1.157908164621213</v>
      </c>
      <c r="Q13" s="250">
        <v>-1.5332956486476479</v>
      </c>
      <c r="R13" s="250">
        <v>-0.29342747464811136</v>
      </c>
    </row>
    <row r="14" spans="1:21" ht="14.1" customHeight="1" thickBot="1">
      <c r="A14" s="298"/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6"/>
      <c r="P14" s="255"/>
      <c r="Q14" s="255"/>
      <c r="R14" s="255"/>
    </row>
    <row r="15" spans="1:21" ht="14.1" customHeight="1">
      <c r="A15" s="244" t="s">
        <v>309</v>
      </c>
      <c r="B15" s="257" t="s">
        <v>364</v>
      </c>
      <c r="C15" s="258">
        <v>9.1540563962402501</v>
      </c>
      <c r="D15" s="258">
        <v>3.7382816275248754</v>
      </c>
      <c r="E15" s="258">
        <v>-9.4919908466819187</v>
      </c>
      <c r="F15" s="258">
        <v>7.3659673659673741</v>
      </c>
      <c r="G15" s="258">
        <v>-26.573898946230745</v>
      </c>
      <c r="H15" s="258">
        <v>3.3261138613861485</v>
      </c>
      <c r="I15" s="258">
        <v>83.569907735982966</v>
      </c>
      <c r="J15" s="258">
        <v>16.044923528415822</v>
      </c>
      <c r="K15" s="258">
        <v>24.169381107491851</v>
      </c>
      <c r="L15" s="258">
        <v>5.6041680582459508</v>
      </c>
      <c r="M15" s="258">
        <v>7.7136205337386743</v>
      </c>
      <c r="N15" s="258">
        <v>14.31682472778364</v>
      </c>
      <c r="O15" s="259" t="s">
        <v>364</v>
      </c>
      <c r="P15" s="258">
        <v>7.6011074944306145</v>
      </c>
      <c r="Q15" s="258">
        <v>4.9209336291885508</v>
      </c>
      <c r="R15" s="258">
        <v>6.0944784368099025</v>
      </c>
    </row>
    <row r="16" spans="1:21" ht="14.1" customHeight="1">
      <c r="A16" s="58" t="s">
        <v>568</v>
      </c>
      <c r="B16" s="249" t="s">
        <v>364</v>
      </c>
      <c r="C16" s="250">
        <v>1.4391938066727228</v>
      </c>
      <c r="D16" s="250">
        <v>-3.4809867234879555</v>
      </c>
      <c r="E16" s="250">
        <v>-4.8442383304768573</v>
      </c>
      <c r="F16" s="250">
        <v>3.9030955585464433</v>
      </c>
      <c r="G16" s="250">
        <v>33.941316415543213</v>
      </c>
      <c r="H16" s="250">
        <v>41.709915323682047</v>
      </c>
      <c r="I16" s="250">
        <v>7.3970690858339072</v>
      </c>
      <c r="J16" s="250">
        <v>11.343411184082687</v>
      </c>
      <c r="K16" s="250">
        <v>-10.349678456591638</v>
      </c>
      <c r="L16" s="250">
        <v>-4.2501903070286779</v>
      </c>
      <c r="M16" s="250">
        <v>0.77941256905322831</v>
      </c>
      <c r="N16" s="250">
        <v>18.716534803804041</v>
      </c>
      <c r="O16" s="251" t="s">
        <v>364</v>
      </c>
      <c r="P16" s="250">
        <v>2.2242340590787446</v>
      </c>
      <c r="Q16" s="250">
        <v>-0.959829958633307</v>
      </c>
      <c r="R16" s="250">
        <v>2.5730101647181813</v>
      </c>
    </row>
    <row r="17" spans="1:18" ht="14.1" customHeight="1">
      <c r="A17" s="58" t="s">
        <v>405</v>
      </c>
      <c r="B17" s="249" t="s">
        <v>364</v>
      </c>
      <c r="C17" s="250">
        <v>12.92739129217939</v>
      </c>
      <c r="D17" s="250">
        <v>7.1406663343940524</v>
      </c>
      <c r="E17" s="250">
        <v>4.3568143056488706</v>
      </c>
      <c r="F17" s="250">
        <v>0.66144183202712092</v>
      </c>
      <c r="G17" s="250">
        <v>68.809559824534873</v>
      </c>
      <c r="H17" s="250">
        <v>9.3723252496433762</v>
      </c>
      <c r="I17" s="250">
        <v>9.143395781783914</v>
      </c>
      <c r="J17" s="250">
        <v>46.489071768289428</v>
      </c>
      <c r="K17" s="250">
        <v>8.9677787282577803</v>
      </c>
      <c r="L17" s="250">
        <v>1.8257756563245797</v>
      </c>
      <c r="M17" s="250">
        <v>-3.1032740744304621</v>
      </c>
      <c r="N17" s="250">
        <v>-2.4412109509688973</v>
      </c>
      <c r="O17" s="251" t="s">
        <v>364</v>
      </c>
      <c r="P17" s="250">
        <v>2.3141941650685727</v>
      </c>
      <c r="Q17" s="250">
        <v>0.65173297823781784</v>
      </c>
      <c r="R17" s="250">
        <v>13.070628768303184</v>
      </c>
    </row>
    <row r="18" spans="1:18" ht="14.1" customHeight="1">
      <c r="A18" s="58" t="s">
        <v>406</v>
      </c>
      <c r="B18" s="249" t="s">
        <v>364</v>
      </c>
      <c r="C18" s="250">
        <v>-2.0565294210594387</v>
      </c>
      <c r="D18" s="250">
        <v>-10.541989279332942</v>
      </c>
      <c r="E18" s="250">
        <v>-28.913743550676962</v>
      </c>
      <c r="F18" s="250">
        <v>5.9099328548275043</v>
      </c>
      <c r="G18" s="250">
        <v>-19.934873308232426</v>
      </c>
      <c r="H18" s="250">
        <v>3.2772364924712027</v>
      </c>
      <c r="I18" s="250">
        <v>-19.347124237713743</v>
      </c>
      <c r="J18" s="250">
        <v>26.089191112516797</v>
      </c>
      <c r="K18" s="250">
        <v>65.442504515352212</v>
      </c>
      <c r="L18" s="250">
        <v>-0.92678405931417851</v>
      </c>
      <c r="M18" s="250">
        <v>7.8327571305103483E-2</v>
      </c>
      <c r="N18" s="250">
        <v>-20.916168049926011</v>
      </c>
      <c r="O18" s="251" t="s">
        <v>364</v>
      </c>
      <c r="P18" s="250">
        <v>3.6174742792277614</v>
      </c>
      <c r="Q18" s="250">
        <v>4.4459317655922037</v>
      </c>
      <c r="R18" s="250">
        <v>2.715881479761495</v>
      </c>
    </row>
    <row r="19" spans="1:18" ht="14.1" customHeight="1">
      <c r="A19" s="58" t="s">
        <v>407</v>
      </c>
      <c r="B19" s="249" t="s">
        <v>364</v>
      </c>
      <c r="C19" s="250">
        <v>-6.7354902445048159</v>
      </c>
      <c r="D19" s="250">
        <v>-5.9982707687873731</v>
      </c>
      <c r="E19" s="250">
        <v>-12.638711578120398</v>
      </c>
      <c r="F19" s="250">
        <v>1.0088202866593177</v>
      </c>
      <c r="G19" s="250">
        <v>-7.9365079365079421</v>
      </c>
      <c r="H19" s="250">
        <v>40.605248036774569</v>
      </c>
      <c r="I19" s="250">
        <v>-11.824711148121159</v>
      </c>
      <c r="J19" s="250">
        <v>2.5563018569735307</v>
      </c>
      <c r="K19" s="250">
        <v>-56.11328125</v>
      </c>
      <c r="L19" s="250">
        <v>-15.186432665603022</v>
      </c>
      <c r="M19" s="250">
        <v>-1.9856123523219082</v>
      </c>
      <c r="N19" s="250">
        <v>-4.8769739258171185</v>
      </c>
      <c r="O19" s="251" t="s">
        <v>364</v>
      </c>
      <c r="P19" s="250">
        <v>1.7727028780081477</v>
      </c>
      <c r="Q19" s="250">
        <v>7.32451720549121</v>
      </c>
      <c r="R19" s="250">
        <v>-4.9529076528393006</v>
      </c>
    </row>
    <row r="20" spans="1:18" ht="14.1" customHeight="1">
      <c r="A20" s="58" t="s">
        <v>408</v>
      </c>
      <c r="B20" s="249" t="s">
        <v>364</v>
      </c>
      <c r="C20" s="250">
        <v>-3.6732804727531154</v>
      </c>
      <c r="D20" s="250">
        <v>-8.5456355096125254</v>
      </c>
      <c r="E20" s="250">
        <v>-21.912153977298221</v>
      </c>
      <c r="F20" s="250">
        <v>-4.1107508106759783</v>
      </c>
      <c r="G20" s="250">
        <v>15.212134535062649</v>
      </c>
      <c r="H20" s="250">
        <v>20.075614366729688</v>
      </c>
      <c r="I20" s="250">
        <v>-6.5050874585572238</v>
      </c>
      <c r="J20" s="250">
        <v>-1.3649869090695099</v>
      </c>
      <c r="K20" s="250">
        <v>-17.484008528784646</v>
      </c>
      <c r="L20" s="250">
        <v>-23.749178074003229</v>
      </c>
      <c r="M20" s="250">
        <v>19.051696141241781</v>
      </c>
      <c r="N20" s="250">
        <v>13.076000282266609</v>
      </c>
      <c r="O20" s="251" t="s">
        <v>364</v>
      </c>
      <c r="P20" s="250">
        <v>-12.929480274867377</v>
      </c>
      <c r="Q20" s="250">
        <v>-12.079347345648717</v>
      </c>
      <c r="R20" s="250">
        <v>-8.0207356051330123</v>
      </c>
    </row>
    <row r="21" spans="1:18" ht="14.1" customHeight="1">
      <c r="A21" s="58" t="s">
        <v>409</v>
      </c>
      <c r="B21" s="249" t="s">
        <v>364</v>
      </c>
      <c r="C21" s="251">
        <v>-8.5850021473574234</v>
      </c>
      <c r="D21" s="251">
        <v>-10.765354759635027</v>
      </c>
      <c r="E21" s="251">
        <v>-22.757294952681384</v>
      </c>
      <c r="F21" s="251">
        <v>5.3791708796764315</v>
      </c>
      <c r="G21" s="251">
        <v>-8.8801399825021896</v>
      </c>
      <c r="H21" s="251">
        <v>15.070953835099687</v>
      </c>
      <c r="I21" s="251">
        <v>-24.092219020172912</v>
      </c>
      <c r="J21" s="251">
        <v>-12.697022767075305</v>
      </c>
      <c r="K21" s="251">
        <v>-4.623535077861618</v>
      </c>
      <c r="L21" s="251">
        <v>-9.8115465151061958</v>
      </c>
      <c r="M21" s="250">
        <v>-0.43334246507110707</v>
      </c>
      <c r="N21" s="251">
        <v>-25.478114282392607</v>
      </c>
      <c r="O21" s="251" t="s">
        <v>364</v>
      </c>
      <c r="P21" s="251">
        <v>-0.34709291429044775</v>
      </c>
      <c r="Q21" s="251">
        <v>3.3579152338732987</v>
      </c>
      <c r="R21" s="251">
        <v>-9.4607913208995082</v>
      </c>
    </row>
    <row r="22" spans="1:18" ht="14.1" customHeight="1">
      <c r="A22" s="58" t="s">
        <v>410</v>
      </c>
      <c r="B22" s="249" t="s">
        <v>364</v>
      </c>
      <c r="C22" s="251">
        <v>-12.389848716146901</v>
      </c>
      <c r="D22" s="251">
        <v>-10.732613264258839</v>
      </c>
      <c r="E22" s="251">
        <v>-2.099203349421408</v>
      </c>
      <c r="F22" s="251">
        <v>4.0737583561397894</v>
      </c>
      <c r="G22" s="251">
        <v>-1.5272556390977465</v>
      </c>
      <c r="H22" s="251">
        <v>56.562113082955022</v>
      </c>
      <c r="I22" s="251">
        <v>-33.531891495601172</v>
      </c>
      <c r="J22" s="251">
        <v>-10.7437511458779</v>
      </c>
      <c r="K22" s="251">
        <v>-66.654343807763411</v>
      </c>
      <c r="L22" s="251">
        <v>-28.086140628532675</v>
      </c>
      <c r="M22" s="250">
        <v>-7.6772887670840229</v>
      </c>
      <c r="N22" s="251">
        <v>-6.3014724232592911</v>
      </c>
      <c r="O22" s="251" t="s">
        <v>364</v>
      </c>
      <c r="P22" s="251">
        <v>-9.2275602512072901</v>
      </c>
      <c r="Q22" s="251">
        <v>-5.6897739202535602</v>
      </c>
      <c r="R22" s="251">
        <v>-15.249642319967716</v>
      </c>
    </row>
    <row r="23" spans="1:18" ht="14.1" customHeight="1">
      <c r="A23" s="58" t="s">
        <v>411</v>
      </c>
      <c r="B23" s="249" t="s">
        <v>364</v>
      </c>
      <c r="C23" s="251">
        <v>-15.168453227303303</v>
      </c>
      <c r="D23" s="251">
        <v>-3.8765822784810111</v>
      </c>
      <c r="E23" s="251">
        <v>-62.307323808718685</v>
      </c>
      <c r="F23" s="251">
        <v>3.3204457584716796</v>
      </c>
      <c r="G23" s="251">
        <v>23.162992651970615</v>
      </c>
      <c r="H23" s="251">
        <v>11.3356233582542</v>
      </c>
      <c r="I23" s="251">
        <v>-1.644934804413245</v>
      </c>
      <c r="J23" s="251">
        <v>-10.262733278533808</v>
      </c>
      <c r="K23" s="251">
        <v>24.805272618334339</v>
      </c>
      <c r="L23" s="251">
        <v>-19.506999391357272</v>
      </c>
      <c r="M23" s="250">
        <v>-17.698172576546046</v>
      </c>
      <c r="N23" s="251">
        <v>-14.013114754098366</v>
      </c>
      <c r="O23" s="251" t="s">
        <v>364</v>
      </c>
      <c r="P23" s="251">
        <v>-5.6123350798560683</v>
      </c>
      <c r="Q23" s="251">
        <v>-4.1785677666944965</v>
      </c>
      <c r="R23" s="251">
        <v>-18.293686022284628</v>
      </c>
    </row>
    <row r="24" spans="1:18" ht="14.1" customHeight="1">
      <c r="A24" s="58" t="s">
        <v>569</v>
      </c>
      <c r="B24" s="249" t="s">
        <v>364</v>
      </c>
      <c r="C24" s="251">
        <v>-4.0476622787108507</v>
      </c>
      <c r="D24" s="251">
        <v>-8.6225133927048105</v>
      </c>
      <c r="E24" s="251">
        <v>-40.532786885245898</v>
      </c>
      <c r="F24" s="251">
        <v>5.7742528290937178</v>
      </c>
      <c r="G24" s="251">
        <v>9.4050529747351277</v>
      </c>
      <c r="H24" s="251">
        <v>-36.982935153583618</v>
      </c>
      <c r="I24" s="251">
        <v>-14.481021766504764</v>
      </c>
      <c r="J24" s="251">
        <v>1.8843426440723121</v>
      </c>
      <c r="K24" s="251">
        <v>-0.68346026166764551</v>
      </c>
      <c r="L24" s="251">
        <v>-1.2463861227112072</v>
      </c>
      <c r="M24" s="250">
        <v>18.85258634080671</v>
      </c>
      <c r="N24" s="251">
        <v>12.639269406392684</v>
      </c>
      <c r="O24" s="251" t="s">
        <v>364</v>
      </c>
      <c r="P24" s="251">
        <v>-1.3542789394266008</v>
      </c>
      <c r="Q24" s="251">
        <v>0.11164264374770028</v>
      </c>
      <c r="R24" s="251">
        <v>-11.740905071685715</v>
      </c>
    </row>
    <row r="25" spans="1:18" ht="14.1" customHeight="1">
      <c r="A25" s="58" t="s">
        <v>412</v>
      </c>
      <c r="B25" s="249" t="s">
        <v>364</v>
      </c>
      <c r="C25" s="251">
        <v>-6.3668686752364367</v>
      </c>
      <c r="D25" s="251">
        <v>-3.0379331107340257</v>
      </c>
      <c r="E25" s="251">
        <v>-18.693405637693761</v>
      </c>
      <c r="F25" s="251">
        <v>0.76356258009397937</v>
      </c>
      <c r="G25" s="251">
        <v>-4.8166151126822765</v>
      </c>
      <c r="H25" s="251">
        <v>-28.907141227469769</v>
      </c>
      <c r="I25" s="251">
        <v>-21.849380362249761</v>
      </c>
      <c r="J25" s="251">
        <v>11.30613772455089</v>
      </c>
      <c r="K25" s="251">
        <v>-14.026526526526528</v>
      </c>
      <c r="L25" s="251">
        <v>-24.119961714346484</v>
      </c>
      <c r="M25" s="250">
        <v>-0.84729174240093519</v>
      </c>
      <c r="N25" s="251">
        <v>-16.625754660651491</v>
      </c>
      <c r="O25" s="251" t="s">
        <v>364</v>
      </c>
      <c r="P25" s="251">
        <v>-15.123264576924766</v>
      </c>
      <c r="Q25" s="251">
        <v>-13.225283155670621</v>
      </c>
      <c r="R25" s="251">
        <v>-13.59400349111819</v>
      </c>
    </row>
    <row r="26" spans="1:18" ht="14.1" customHeight="1" thickBot="1">
      <c r="A26" s="238" t="s">
        <v>413</v>
      </c>
      <c r="B26" s="260" t="s">
        <v>364</v>
      </c>
      <c r="C26" s="261">
        <v>-5.959127732727354</v>
      </c>
      <c r="D26" s="261">
        <v>1.2704544740726798</v>
      </c>
      <c r="E26" s="261">
        <v>-37.834130557118741</v>
      </c>
      <c r="F26" s="261">
        <v>8.9306122448979508</v>
      </c>
      <c r="G26" s="261">
        <v>-1.3732221677292822</v>
      </c>
      <c r="H26" s="261">
        <v>-19.716376944190305</v>
      </c>
      <c r="I26" s="261">
        <v>-11.579598691770531</v>
      </c>
      <c r="J26" s="261">
        <v>-14.068658250985322</v>
      </c>
      <c r="K26" s="261">
        <v>17.669111654441739</v>
      </c>
      <c r="L26" s="261">
        <v>-10.999469174186704</v>
      </c>
      <c r="M26" s="262">
        <v>6.4245575777908348</v>
      </c>
      <c r="N26" s="261">
        <v>-7.3229213920031118</v>
      </c>
      <c r="O26" s="261" t="s">
        <v>364</v>
      </c>
      <c r="P26" s="261">
        <v>-2.6819238613934315</v>
      </c>
      <c r="Q26" s="261">
        <v>-0.77343005788818031</v>
      </c>
      <c r="R26" s="261">
        <v>-6.4540322898985476</v>
      </c>
    </row>
    <row r="27" spans="1:18" ht="14.1" customHeight="1">
      <c r="A27" s="244" t="s">
        <v>656</v>
      </c>
      <c r="B27" s="249" t="s">
        <v>364</v>
      </c>
      <c r="C27" s="250">
        <v>-7.0867584370534082</v>
      </c>
      <c r="D27" s="250">
        <v>1.8707261174979894</v>
      </c>
      <c r="E27" s="250">
        <v>-2.8367718446601908</v>
      </c>
      <c r="F27" s="250">
        <v>-3.3724127949051996</v>
      </c>
      <c r="G27" s="250">
        <v>19.153633854645811</v>
      </c>
      <c r="H27" s="250">
        <v>22.263811947896393</v>
      </c>
      <c r="I27" s="250">
        <v>-60.965590566402469</v>
      </c>
      <c r="J27" s="250">
        <v>-27.752650520377397</v>
      </c>
      <c r="K27" s="250">
        <v>209.02413431269676</v>
      </c>
      <c r="L27" s="250">
        <v>-15.970904490828586</v>
      </c>
      <c r="M27" s="250">
        <v>-9.0707727483834049</v>
      </c>
      <c r="N27" s="250">
        <v>-9.2361580532169807</v>
      </c>
      <c r="O27" s="251" t="s">
        <v>364</v>
      </c>
      <c r="P27" s="250">
        <v>-3.3696662250982223</v>
      </c>
      <c r="Q27" s="250">
        <v>-1.578101994378267</v>
      </c>
      <c r="R27" s="250">
        <v>2.0069381986380641</v>
      </c>
    </row>
    <row r="28" spans="1:18" ht="14.1" customHeight="1">
      <c r="A28" s="58" t="s">
        <v>568</v>
      </c>
      <c r="B28" s="249" t="s">
        <v>364</v>
      </c>
      <c r="C28" s="250">
        <v>-4.8284599605839968</v>
      </c>
      <c r="D28" s="250">
        <v>10.94270733830054</v>
      </c>
      <c r="E28" s="250">
        <v>-15.62748318059014</v>
      </c>
      <c r="F28" s="250">
        <v>7.3678756476683871</v>
      </c>
      <c r="G28" s="250">
        <v>-27.353463587921844</v>
      </c>
      <c r="H28" s="250">
        <v>-15.670778720123357</v>
      </c>
      <c r="I28" s="250">
        <v>-11.384015594541907</v>
      </c>
      <c r="J28" s="250">
        <v>-6.6382800502582722</v>
      </c>
      <c r="K28" s="250">
        <v>-67.46618844803109</v>
      </c>
      <c r="L28" s="250">
        <v>8.7253213197296944</v>
      </c>
      <c r="M28" s="250">
        <v>-0.21980407587310902</v>
      </c>
      <c r="N28" s="250">
        <v>-9.1013126893301877</v>
      </c>
      <c r="O28" s="251" t="s">
        <v>364</v>
      </c>
      <c r="P28" s="250">
        <v>-9.2567498899014176</v>
      </c>
      <c r="Q28" s="250">
        <v>-8.2588858221145696</v>
      </c>
      <c r="R28" s="250">
        <v>-6.509354859923711</v>
      </c>
    </row>
    <row r="29" spans="1:18" ht="14.1" customHeight="1">
      <c r="A29" s="58" t="s">
        <v>405</v>
      </c>
      <c r="B29" s="249" t="s">
        <v>364</v>
      </c>
      <c r="C29" s="250">
        <v>7.8568006080232733</v>
      </c>
      <c r="D29" s="250">
        <v>-0.28627149272691943</v>
      </c>
      <c r="E29" s="250">
        <v>-12.059231378763869</v>
      </c>
      <c r="F29" s="250">
        <v>8.3821093318608533</v>
      </c>
      <c r="G29" s="250">
        <v>-14.498207885304659</v>
      </c>
      <c r="H29" s="250">
        <v>8.0083474631537754</v>
      </c>
      <c r="I29" s="250">
        <v>8.4637806326244291</v>
      </c>
      <c r="J29" s="250">
        <v>-14.872777017783855</v>
      </c>
      <c r="K29" s="250">
        <v>7.6017270705220463</v>
      </c>
      <c r="L29" s="250">
        <v>22.840735966248673</v>
      </c>
      <c r="M29" s="250">
        <v>59.564537351970003</v>
      </c>
      <c r="N29" s="250">
        <v>17.268678871845623</v>
      </c>
      <c r="O29" s="251" t="s">
        <v>364</v>
      </c>
      <c r="P29" s="250">
        <v>-1.0996371755512158</v>
      </c>
      <c r="Q29" s="250">
        <v>-6.3476043044776942</v>
      </c>
      <c r="R29" s="250">
        <v>1.121439582038275</v>
      </c>
    </row>
    <row r="30" spans="1:18" ht="14.1" customHeight="1">
      <c r="A30" s="58" t="s">
        <v>406</v>
      </c>
      <c r="B30" s="249" t="s">
        <v>364</v>
      </c>
      <c r="C30" s="250">
        <v>10.761566740975393</v>
      </c>
      <c r="D30" s="250">
        <v>21.502512778660709</v>
      </c>
      <c r="E30" s="250">
        <v>-23.055190218714994</v>
      </c>
      <c r="F30" s="250">
        <v>1.951139531070667</v>
      </c>
      <c r="G30" s="250">
        <v>-1.8556176919166223</v>
      </c>
      <c r="H30" s="250">
        <v>35.591766723842191</v>
      </c>
      <c r="I30" s="250">
        <v>36.886582653817634</v>
      </c>
      <c r="J30" s="250">
        <v>27.369642241244165</v>
      </c>
      <c r="K30" s="250">
        <v>-65.509461426491981</v>
      </c>
      <c r="L30" s="250">
        <v>27.920174618023076</v>
      </c>
      <c r="M30" s="250">
        <v>20.929479394381012</v>
      </c>
      <c r="N30" s="250">
        <v>18.141880898145125</v>
      </c>
      <c r="O30" s="251" t="s">
        <v>364</v>
      </c>
      <c r="P30" s="250">
        <v>-8.2210710998779408</v>
      </c>
      <c r="Q30" s="250">
        <v>-7.796243402769953</v>
      </c>
      <c r="R30" s="250">
        <v>4.2704784356784264</v>
      </c>
    </row>
    <row r="31" spans="1:18" ht="14.1" customHeight="1">
      <c r="A31" s="58" t="s">
        <v>407</v>
      </c>
      <c r="B31" s="249" t="s">
        <v>364</v>
      </c>
      <c r="C31" s="250">
        <v>9.826072219221027</v>
      </c>
      <c r="D31" s="250">
        <v>16.404782891963364</v>
      </c>
      <c r="E31" s="250">
        <v>9.644784172661879</v>
      </c>
      <c r="F31" s="250">
        <v>-1.6864050646728135</v>
      </c>
      <c r="G31" s="250">
        <v>-3.1818181818181857</v>
      </c>
      <c r="H31" s="250">
        <v>10.543522680833672</v>
      </c>
      <c r="I31" s="250">
        <v>7.2246488017943644</v>
      </c>
      <c r="J31" s="250">
        <v>2.5580768193550929</v>
      </c>
      <c r="K31" s="250">
        <v>8.0551846906987024</v>
      </c>
      <c r="L31" s="250">
        <v>14.164286211941747</v>
      </c>
      <c r="M31" s="250">
        <v>12.957603604141177</v>
      </c>
      <c r="N31" s="250">
        <v>20.121998301289466</v>
      </c>
      <c r="O31" s="251" t="s">
        <v>364</v>
      </c>
      <c r="P31" s="250">
        <v>-2.4403026842358955</v>
      </c>
      <c r="Q31" s="250">
        <v>-7.7489638930683729</v>
      </c>
      <c r="R31" s="250">
        <v>6.0249459473342482</v>
      </c>
    </row>
    <row r="32" spans="1:18" ht="14.1" customHeight="1">
      <c r="A32" s="58" t="s">
        <v>408</v>
      </c>
      <c r="B32" s="249" t="s">
        <v>364</v>
      </c>
      <c r="C32" s="250">
        <v>-2.7970432782143173</v>
      </c>
      <c r="D32" s="250">
        <v>4.1241050119331657</v>
      </c>
      <c r="E32" s="250">
        <v>16.679115196782533</v>
      </c>
      <c r="F32" s="250">
        <v>-3.8395504916497569</v>
      </c>
      <c r="G32" s="250">
        <v>-27.571074222476621</v>
      </c>
      <c r="H32" s="250">
        <v>-17.175692695214106</v>
      </c>
      <c r="I32" s="250">
        <v>59.256541941795064</v>
      </c>
      <c r="J32" s="250">
        <v>-10.170300337021686</v>
      </c>
      <c r="K32" s="250">
        <v>-7.4381690660760391</v>
      </c>
      <c r="L32" s="250">
        <v>15.467231106930068</v>
      </c>
      <c r="M32" s="250">
        <v>-22.601924412260686</v>
      </c>
      <c r="N32" s="250">
        <v>-12.256615077383925</v>
      </c>
      <c r="O32" s="251" t="s">
        <v>364</v>
      </c>
      <c r="P32" s="250">
        <v>6.0040750443227209</v>
      </c>
      <c r="Q32" s="250">
        <v>2.8228648516189558</v>
      </c>
      <c r="R32" s="250">
        <v>-7.1650847985063049</v>
      </c>
    </row>
    <row r="33" spans="1:18" ht="14.1" customHeight="1">
      <c r="A33" s="58" t="s">
        <v>409</v>
      </c>
      <c r="B33" s="249" t="s">
        <v>364</v>
      </c>
      <c r="C33" s="250">
        <v>9.8634661862071269</v>
      </c>
      <c r="D33" s="250">
        <v>10.267073636016777</v>
      </c>
      <c r="E33" s="250">
        <v>24.829302533341835</v>
      </c>
      <c r="F33" s="250">
        <v>-4.629629629629628</v>
      </c>
      <c r="G33" s="250">
        <v>6.9971195391262508</v>
      </c>
      <c r="H33" s="250">
        <v>-11.270683733999377</v>
      </c>
      <c r="I33" s="250">
        <v>30.536573019488735</v>
      </c>
      <c r="J33" s="250">
        <v>49.808248274234465</v>
      </c>
      <c r="K33" s="250">
        <v>-31.07221006564551</v>
      </c>
      <c r="L33" s="250">
        <v>-10.819237147595363</v>
      </c>
      <c r="M33" s="250">
        <v>-9.0647589984741987</v>
      </c>
      <c r="N33" s="250">
        <v>10.195007800312016</v>
      </c>
      <c r="O33" s="251" t="s">
        <v>364</v>
      </c>
      <c r="P33" s="250">
        <v>-13.067181221987468</v>
      </c>
      <c r="Q33" s="250">
        <v>-17.257955993300211</v>
      </c>
      <c r="R33" s="250">
        <v>-9.7393262535108267</v>
      </c>
    </row>
    <row r="34" spans="1:18" ht="14.1" customHeight="1">
      <c r="A34" s="58" t="s">
        <v>410</v>
      </c>
      <c r="B34" s="249" t="s">
        <v>364</v>
      </c>
      <c r="C34" s="250">
        <v>5.0803235992348039</v>
      </c>
      <c r="D34" s="250">
        <v>12.752988411351396</v>
      </c>
      <c r="E34" s="250">
        <v>16.726063197909234</v>
      </c>
      <c r="F34" s="250">
        <v>-12.510238392895634</v>
      </c>
      <c r="G34" s="250">
        <v>59.055118110236229</v>
      </c>
      <c r="H34" s="250">
        <v>-38.816396467642022</v>
      </c>
      <c r="I34" s="250">
        <v>22.790569419550533</v>
      </c>
      <c r="J34" s="250">
        <v>0.5306401917151593</v>
      </c>
      <c r="K34" s="250">
        <v>-32.760532150776058</v>
      </c>
      <c r="L34" s="250">
        <v>26.173072388587592</v>
      </c>
      <c r="M34" s="250">
        <v>-2.4330144933159992</v>
      </c>
      <c r="N34" s="250">
        <v>2.7367159408709485</v>
      </c>
      <c r="O34" s="251" t="s">
        <v>364</v>
      </c>
      <c r="P34" s="250">
        <v>9.6891625246646953</v>
      </c>
      <c r="Q34" s="250">
        <v>10.989790130459443</v>
      </c>
      <c r="R34" s="250">
        <v>6.5903099718207514</v>
      </c>
    </row>
    <row r="35" spans="1:18" ht="14.1" customHeight="1">
      <c r="A35" s="58" t="s">
        <v>411</v>
      </c>
      <c r="B35" s="249" t="s">
        <v>364</v>
      </c>
      <c r="C35" s="250">
        <v>-6.1860481454903082</v>
      </c>
      <c r="D35" s="250">
        <v>-0.45363192650014206</v>
      </c>
      <c r="E35" s="250">
        <v>51.913875598086136</v>
      </c>
      <c r="F35" s="250">
        <v>-13.387629319832705</v>
      </c>
      <c r="G35" s="250">
        <v>-2.8474576271186436</v>
      </c>
      <c r="H35" s="250">
        <v>-32.10526315789474</v>
      </c>
      <c r="I35" s="250">
        <v>-16.836630634305529</v>
      </c>
      <c r="J35" s="250">
        <v>-17.336137874881263</v>
      </c>
      <c r="K35" s="250">
        <v>9.0254440710513695</v>
      </c>
      <c r="L35" s="250">
        <v>-24.488252768025919</v>
      </c>
      <c r="M35" s="250">
        <v>-9.6550304384907193</v>
      </c>
      <c r="N35" s="250">
        <v>-5.978799664455126</v>
      </c>
      <c r="O35" s="251" t="s">
        <v>364</v>
      </c>
      <c r="P35" s="250">
        <v>-0.26417958861553181</v>
      </c>
      <c r="Q35" s="250">
        <v>0.89462802811142161</v>
      </c>
      <c r="R35" s="250">
        <v>-9.4691980540070659</v>
      </c>
    </row>
    <row r="36" spans="1:18" ht="14.1" customHeight="1">
      <c r="A36" s="58" t="s">
        <v>569</v>
      </c>
      <c r="B36" s="249" t="s">
        <v>364</v>
      </c>
      <c r="C36" s="250">
        <v>-2.1141719059716291</v>
      </c>
      <c r="D36" s="250">
        <v>2.1527259148618416</v>
      </c>
      <c r="E36" s="250">
        <v>42.353932154069994</v>
      </c>
      <c r="F36" s="250">
        <v>-9.5418800292611508</v>
      </c>
      <c r="G36" s="250">
        <v>-0.53635280095352122</v>
      </c>
      <c r="H36" s="250">
        <v>23.981802426343158</v>
      </c>
      <c r="I36" s="250">
        <v>-13.662179217501047</v>
      </c>
      <c r="J36" s="250">
        <v>-12.250432964088487</v>
      </c>
      <c r="K36" s="250">
        <v>-32.451828548957927</v>
      </c>
      <c r="L36" s="250">
        <v>17.747706720447589</v>
      </c>
      <c r="M36" s="250">
        <v>-9.8327088960529778</v>
      </c>
      <c r="N36" s="250">
        <v>-29.187611480460518</v>
      </c>
      <c r="O36" s="251" t="s">
        <v>364</v>
      </c>
      <c r="P36" s="250">
        <v>9.3811971788666284</v>
      </c>
      <c r="Q36" s="250">
        <v>13.943817284688986</v>
      </c>
      <c r="R36" s="250">
        <v>5.5638795089115956</v>
      </c>
    </row>
    <row r="37" spans="1:18" ht="14.1" customHeight="1">
      <c r="A37" s="58" t="s">
        <v>412</v>
      </c>
      <c r="B37" s="249" t="s">
        <v>364</v>
      </c>
      <c r="C37" s="250">
        <v>-2.2004940093677261</v>
      </c>
      <c r="D37" s="250">
        <v>1.1648037333935601</v>
      </c>
      <c r="E37" s="250">
        <v>10.797206317246587</v>
      </c>
      <c r="F37" s="250">
        <v>-11.292459329129356</v>
      </c>
      <c r="G37" s="250">
        <v>8.10894459919529</v>
      </c>
      <c r="H37" s="250">
        <v>-0.4974326059050016</v>
      </c>
      <c r="I37" s="250">
        <v>-13.112954379116859</v>
      </c>
      <c r="J37" s="250">
        <v>-18.190376920749131</v>
      </c>
      <c r="K37" s="250">
        <v>20.433706884005232</v>
      </c>
      <c r="L37" s="250">
        <v>1.5416958654519863</v>
      </c>
      <c r="M37" s="250">
        <v>-0.36099046759546782</v>
      </c>
      <c r="N37" s="250">
        <v>2.1325694278666374</v>
      </c>
      <c r="O37" s="251" t="s">
        <v>364</v>
      </c>
      <c r="P37" s="250">
        <v>11.88243926300343</v>
      </c>
      <c r="Q37" s="250">
        <v>12.892934459228499</v>
      </c>
      <c r="R37" s="250">
        <v>5.1388697433654817</v>
      </c>
    </row>
    <row r="38" spans="1:18" ht="14.1" customHeight="1" thickBot="1">
      <c r="A38" s="238" t="s">
        <v>413</v>
      </c>
      <c r="B38" s="260" t="s">
        <v>364</v>
      </c>
      <c r="C38" s="262">
        <v>-2.5852032397751912</v>
      </c>
      <c r="D38" s="262">
        <v>-1.0963449997673957</v>
      </c>
      <c r="E38" s="262">
        <v>42.743988684582732</v>
      </c>
      <c r="F38" s="262">
        <v>-13.828936850519579</v>
      </c>
      <c r="G38" s="262">
        <v>4.2391844853306715</v>
      </c>
      <c r="H38" s="262">
        <v>7.5641025641025594</v>
      </c>
      <c r="I38" s="262">
        <v>0.28991302609218117</v>
      </c>
      <c r="J38" s="262">
        <v>-18.512363733049717</v>
      </c>
      <c r="K38" s="262">
        <v>-34.104446599251972</v>
      </c>
      <c r="L38" s="262">
        <v>-12.559110467345459</v>
      </c>
      <c r="M38" s="262">
        <v>-0.33887619197729979</v>
      </c>
      <c r="N38" s="262">
        <v>-19.474162645968818</v>
      </c>
      <c r="O38" s="261" t="s">
        <v>364</v>
      </c>
      <c r="P38" s="262">
        <v>-5.0953998028210767</v>
      </c>
      <c r="Q38" s="262">
        <v>-4.1428355161374881</v>
      </c>
      <c r="R38" s="262">
        <v>-0.68705452704101999</v>
      </c>
    </row>
    <row r="39" spans="1:18" ht="14.1" customHeight="1">
      <c r="A39" s="244" t="s">
        <v>662</v>
      </c>
      <c r="B39" s="259" t="s">
        <v>364</v>
      </c>
      <c r="C39" s="258">
        <v>-11.169683664392416</v>
      </c>
      <c r="D39" s="258">
        <v>10.121998061200221</v>
      </c>
      <c r="E39" s="258">
        <v>-13.931824095758527</v>
      </c>
      <c r="F39" s="258">
        <v>-12.417615338526067</v>
      </c>
      <c r="G39" s="258">
        <v>11.735639283508338</v>
      </c>
      <c r="H39" s="258">
        <v>-25.544942444281173</v>
      </c>
      <c r="I39" s="258">
        <v>-11.093227683545869</v>
      </c>
      <c r="J39" s="258">
        <v>-19.972400794318602</v>
      </c>
      <c r="K39" s="258">
        <v>-63.667232597623091</v>
      </c>
      <c r="L39" s="258">
        <v>1.6936394429807988</v>
      </c>
      <c r="M39" s="258">
        <v>-13.116847399025621</v>
      </c>
      <c r="N39" s="258">
        <v>-8.4495599187542343</v>
      </c>
      <c r="O39" s="259" t="s">
        <v>364</v>
      </c>
      <c r="P39" s="258">
        <v>-10.759081116947423</v>
      </c>
      <c r="Q39" s="258">
        <v>-8.9384069304103022</v>
      </c>
      <c r="R39" s="258">
        <v>-18.059394253469218</v>
      </c>
    </row>
    <row r="40" spans="1:18" ht="14.1" customHeight="1">
      <c r="A40" s="58" t="s">
        <v>425</v>
      </c>
      <c r="B40" s="259" t="s">
        <v>364</v>
      </c>
      <c r="C40" s="258">
        <v>5.2847332276809267</v>
      </c>
      <c r="D40" s="258">
        <v>7.2229450482167445</v>
      </c>
      <c r="E40" s="258">
        <v>36.855653921014621</v>
      </c>
      <c r="F40" s="258">
        <v>-5.1684200366759914</v>
      </c>
      <c r="G40" s="258">
        <v>25</v>
      </c>
      <c r="H40" s="258">
        <v>26.857142857142847</v>
      </c>
      <c r="I40" s="258">
        <v>33.435987681478217</v>
      </c>
      <c r="J40" s="258">
        <v>4.1719626168224222</v>
      </c>
      <c r="K40" s="258">
        <v>-0.87276067983463879</v>
      </c>
      <c r="L40" s="258">
        <v>-29.809274267259767</v>
      </c>
      <c r="M40" s="258">
        <v>1.5257002991569291</v>
      </c>
      <c r="N40" s="258">
        <v>-1.5107753832481641</v>
      </c>
      <c r="O40" s="259" t="s">
        <v>364</v>
      </c>
      <c r="P40" s="258">
        <v>-8.9469375564983462</v>
      </c>
      <c r="Q40" s="258">
        <v>-6.5513176314561434</v>
      </c>
      <c r="R40" s="258">
        <v>-3.1715605889413023</v>
      </c>
    </row>
    <row r="41" spans="1:18" ht="14.1" customHeight="1">
      <c r="A41" s="58" t="s">
        <v>405</v>
      </c>
      <c r="B41" s="259" t="s">
        <v>364</v>
      </c>
      <c r="C41" s="258">
        <v>-12.399805451196212</v>
      </c>
      <c r="D41" s="258">
        <v>8.4818144300299547</v>
      </c>
      <c r="E41" s="258">
        <v>80.68367404403898</v>
      </c>
      <c r="F41" s="258">
        <v>-6.1952313022213161</v>
      </c>
      <c r="G41" s="258">
        <v>-0.93271850765038744</v>
      </c>
      <c r="H41" s="258">
        <v>-19.091897113875135</v>
      </c>
      <c r="I41" s="258">
        <v>-2.0304568527918732</v>
      </c>
      <c r="J41" s="258">
        <v>-39.086370551305947</v>
      </c>
      <c r="K41" s="258">
        <v>23.954280155642028</v>
      </c>
      <c r="L41" s="258">
        <v>-36.977676016027473</v>
      </c>
      <c r="M41" s="258">
        <v>-37.833548567783296</v>
      </c>
      <c r="N41" s="258">
        <v>-18.324291742013266</v>
      </c>
      <c r="O41" s="259" t="s">
        <v>364</v>
      </c>
      <c r="P41" s="258">
        <v>-12.965999489071478</v>
      </c>
      <c r="Q41" s="258">
        <v>-5.7696788757008672</v>
      </c>
      <c r="R41" s="258">
        <v>-11.284396497811134</v>
      </c>
    </row>
    <row r="42" spans="1:18" ht="14.1" customHeight="1">
      <c r="A42" s="58" t="s">
        <v>406</v>
      </c>
      <c r="B42" s="259" t="s">
        <v>364</v>
      </c>
      <c r="C42" s="258">
        <v>-3.3676869772471529</v>
      </c>
      <c r="D42" s="258">
        <v>3.5033761091667559</v>
      </c>
      <c r="E42" s="258">
        <v>36.768802228412255</v>
      </c>
      <c r="F42" s="258">
        <v>3.9080090061112793</v>
      </c>
      <c r="G42" s="258">
        <v>-6.6951566951566903</v>
      </c>
      <c r="H42" s="258">
        <v>-11.347248576850099</v>
      </c>
      <c r="I42" s="258">
        <v>11.242283114913887</v>
      </c>
      <c r="J42" s="258">
        <v>-28.474718133031363</v>
      </c>
      <c r="K42" s="258">
        <v>87.085883097699934</v>
      </c>
      <c r="L42" s="258">
        <v>-34.989274570982843</v>
      </c>
      <c r="M42" s="258">
        <v>-2.5776647027316524</v>
      </c>
      <c r="N42" s="258">
        <v>16.45090207960336</v>
      </c>
      <c r="O42" s="259" t="s">
        <v>364</v>
      </c>
      <c r="P42" s="258">
        <v>1.9776903920843969</v>
      </c>
      <c r="Q42" s="258">
        <v>3.2175486142154597</v>
      </c>
      <c r="R42" s="258">
        <v>-10.292563384861964</v>
      </c>
    </row>
    <row r="43" spans="1:18" ht="14.1" customHeight="1">
      <c r="A43" s="58" t="s">
        <v>407</v>
      </c>
      <c r="B43" s="259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9"/>
      <c r="P43" s="258"/>
      <c r="Q43" s="258"/>
      <c r="R43" s="258"/>
    </row>
    <row r="44" spans="1:18" ht="14.1" customHeight="1">
      <c r="A44" s="58" t="s">
        <v>408</v>
      </c>
      <c r="B44" s="259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9"/>
      <c r="P44" s="258"/>
      <c r="Q44" s="258"/>
      <c r="R44" s="258"/>
    </row>
    <row r="45" spans="1:18" ht="14.1" customHeight="1">
      <c r="A45" s="58" t="s">
        <v>409</v>
      </c>
      <c r="B45" s="259"/>
      <c r="C45" s="258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9"/>
      <c r="P45" s="258"/>
      <c r="Q45" s="258"/>
      <c r="R45" s="258"/>
    </row>
    <row r="46" spans="1:18" ht="14.1" customHeight="1">
      <c r="A46" s="58" t="s">
        <v>410</v>
      </c>
      <c r="B46" s="259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9"/>
      <c r="P46" s="258"/>
      <c r="Q46" s="258"/>
      <c r="R46" s="258"/>
    </row>
    <row r="47" spans="1:18" ht="14.1" customHeight="1">
      <c r="A47" s="58" t="s">
        <v>411</v>
      </c>
      <c r="B47" s="259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9"/>
      <c r="P47" s="258"/>
      <c r="Q47" s="258"/>
      <c r="R47" s="258"/>
    </row>
    <row r="48" spans="1:18" ht="14.1" customHeight="1">
      <c r="A48" s="58" t="s">
        <v>426</v>
      </c>
      <c r="B48" s="259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9"/>
      <c r="P48" s="258"/>
      <c r="Q48" s="258"/>
      <c r="R48" s="258"/>
    </row>
    <row r="49" spans="1:18" ht="14.1" customHeight="1">
      <c r="A49" s="58" t="s">
        <v>412</v>
      </c>
      <c r="B49" s="259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9"/>
      <c r="P49" s="258"/>
      <c r="Q49" s="258"/>
      <c r="R49" s="258"/>
    </row>
    <row r="50" spans="1:18" ht="14.1" customHeight="1">
      <c r="A50" s="58" t="s">
        <v>413</v>
      </c>
      <c r="B50" s="259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9"/>
      <c r="P50" s="258"/>
      <c r="Q50" s="258"/>
      <c r="R50" s="258"/>
    </row>
    <row r="51" spans="1:18" ht="14.1" customHeight="1">
      <c r="A51" s="295"/>
    </row>
    <row r="52" spans="1:18" ht="14.1" customHeight="1">
      <c r="A52" s="295"/>
      <c r="D52" s="300" t="s">
        <v>43</v>
      </c>
    </row>
    <row r="53" spans="1:18" ht="14.1" customHeight="1">
      <c r="A53" s="295"/>
    </row>
  </sheetData>
  <mergeCells count="19">
    <mergeCell ref="I5:I6"/>
    <mergeCell ref="J5:J6"/>
    <mergeCell ref="L5:L6"/>
    <mergeCell ref="M1:N1"/>
    <mergeCell ref="Q5:Q6"/>
    <mergeCell ref="R5:R6"/>
    <mergeCell ref="B4:N4"/>
    <mergeCell ref="O4:R4"/>
    <mergeCell ref="B5:B6"/>
    <mergeCell ref="C5:C6"/>
    <mergeCell ref="F5:F6"/>
    <mergeCell ref="G5:G6"/>
    <mergeCell ref="P5:P6"/>
    <mergeCell ref="D5:D6"/>
    <mergeCell ref="O5:O6"/>
    <mergeCell ref="E5:E6"/>
    <mergeCell ref="M5:N5"/>
    <mergeCell ref="K5:K6"/>
    <mergeCell ref="H5:H6"/>
  </mergeCells>
  <phoneticPr fontId="2"/>
  <pageMargins left="0.70866141732283472" right="0.39370078740157483" top="0.98425196850393704" bottom="0.55118110236220474" header="0.11811023622047245" footer="0.6692913385826772"/>
  <pageSetup paperSize="9" scale="7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U52"/>
  <sheetViews>
    <sheetView zoomScaleNormal="100" workbookViewId="0">
      <pane xSplit="1" ySplit="6" topLeftCell="B7" activePane="bottomRight" state="frozen"/>
      <selection activeCell="F32" sqref="F32:G32"/>
      <selection pane="topRight" activeCell="F32" sqref="F32:G32"/>
      <selection pane="bottomLeft" activeCell="F32" sqref="F32:G32"/>
      <selection pane="bottomRight" activeCell="C43" sqref="C43"/>
    </sheetView>
  </sheetViews>
  <sheetFormatPr defaultRowHeight="13.5" customHeight="1"/>
  <cols>
    <col min="1" max="1" width="13.375" style="10" customWidth="1"/>
    <col min="2" max="2" width="7.625" style="8" customWidth="1"/>
    <col min="3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>
      <c r="A1" s="354"/>
      <c r="B1" s="9"/>
      <c r="C1" s="9"/>
      <c r="D1" s="9"/>
      <c r="E1" s="9"/>
      <c r="F1" s="9"/>
      <c r="G1" s="355" t="s">
        <v>397</v>
      </c>
      <c r="H1" s="9"/>
      <c r="I1" s="9"/>
      <c r="J1" s="9"/>
      <c r="K1" s="9"/>
      <c r="L1" s="9"/>
      <c r="M1" s="508">
        <v>28</v>
      </c>
      <c r="N1" s="508"/>
      <c r="O1" s="356">
        <v>4</v>
      </c>
      <c r="P1" s="71"/>
      <c r="Q1" s="9"/>
      <c r="R1" s="9"/>
      <c r="S1" s="9"/>
      <c r="T1" s="9"/>
      <c r="U1" s="9"/>
    </row>
    <row r="2" spans="1:21" ht="15" customHeight="1">
      <c r="E2" s="65"/>
      <c r="I2" s="21"/>
      <c r="J2" s="21"/>
      <c r="K2" s="74"/>
      <c r="M2" s="70"/>
      <c r="N2" s="21"/>
      <c r="O2" s="21"/>
      <c r="P2" s="21"/>
    </row>
    <row r="3" spans="1:21" ht="15" customHeight="1">
      <c r="B3" s="3"/>
      <c r="C3" s="302"/>
      <c r="O3" s="21"/>
      <c r="R3" s="17" t="s">
        <v>371</v>
      </c>
    </row>
    <row r="4" spans="1:21" ht="15" customHeight="1">
      <c r="A4" s="72"/>
      <c r="B4" s="511" t="s">
        <v>322</v>
      </c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5"/>
      <c r="O4" s="511" t="s">
        <v>323</v>
      </c>
      <c r="P4" s="514"/>
      <c r="Q4" s="514"/>
      <c r="R4" s="515"/>
    </row>
    <row r="5" spans="1:21" s="10" customFormat="1" ht="15" customHeight="1">
      <c r="A5" s="229"/>
      <c r="B5" s="500" t="s">
        <v>414</v>
      </c>
      <c r="C5" s="502" t="s">
        <v>324</v>
      </c>
      <c r="D5" s="500" t="s">
        <v>350</v>
      </c>
      <c r="E5" s="500" t="s">
        <v>351</v>
      </c>
      <c r="F5" s="504" t="s">
        <v>325</v>
      </c>
      <c r="G5" s="506" t="s">
        <v>326</v>
      </c>
      <c r="H5" s="500" t="s">
        <v>327</v>
      </c>
      <c r="I5" s="500" t="s">
        <v>328</v>
      </c>
      <c r="J5" s="500" t="s">
        <v>329</v>
      </c>
      <c r="K5" s="500" t="s">
        <v>330</v>
      </c>
      <c r="L5" s="500" t="s">
        <v>331</v>
      </c>
      <c r="M5" s="509" t="s">
        <v>357</v>
      </c>
      <c r="N5" s="510"/>
      <c r="O5" s="500" t="s">
        <v>414</v>
      </c>
      <c r="P5" s="500" t="s">
        <v>332</v>
      </c>
      <c r="Q5" s="500" t="s">
        <v>333</v>
      </c>
      <c r="R5" s="502" t="s">
        <v>324</v>
      </c>
    </row>
    <row r="6" spans="1:21" ht="15" customHeight="1">
      <c r="A6" s="206"/>
      <c r="B6" s="501"/>
      <c r="C6" s="503"/>
      <c r="D6" s="501"/>
      <c r="E6" s="501"/>
      <c r="F6" s="505"/>
      <c r="G6" s="507"/>
      <c r="H6" s="501"/>
      <c r="I6" s="501"/>
      <c r="J6" s="501"/>
      <c r="K6" s="501"/>
      <c r="L6" s="501"/>
      <c r="M6" s="206"/>
      <c r="N6" s="68" t="s">
        <v>358</v>
      </c>
      <c r="O6" s="501"/>
      <c r="P6" s="501"/>
      <c r="Q6" s="501"/>
      <c r="R6" s="503"/>
    </row>
    <row r="7" spans="1:21" ht="14.1" customHeight="1">
      <c r="A7" s="58" t="s">
        <v>660</v>
      </c>
      <c r="B7" s="251" t="s">
        <v>364</v>
      </c>
      <c r="C7" s="250">
        <v>10.985273105060966</v>
      </c>
      <c r="D7" s="250">
        <v>3.0689152865821301</v>
      </c>
      <c r="E7" s="250">
        <v>-12.439098943818184</v>
      </c>
      <c r="F7" s="250">
        <v>0.85036273201986035</v>
      </c>
      <c r="G7" s="250">
        <v>29.721288144985579</v>
      </c>
      <c r="H7" s="250">
        <v>10.54523971009016</v>
      </c>
      <c r="I7" s="250">
        <v>-2.4835105936186208</v>
      </c>
      <c r="J7" s="250">
        <v>6.4019461127850175</v>
      </c>
      <c r="K7" s="250">
        <v>72.051854764393468</v>
      </c>
      <c r="L7" s="250">
        <v>10.620552187097987</v>
      </c>
      <c r="M7" s="250" t="s">
        <v>364</v>
      </c>
      <c r="N7" s="250">
        <v>12.608464896046989</v>
      </c>
      <c r="O7" s="251" t="s">
        <v>364</v>
      </c>
      <c r="P7" s="250">
        <v>9.7380046467239865</v>
      </c>
      <c r="Q7" s="250">
        <v>6.4237558055781463</v>
      </c>
      <c r="R7" s="250">
        <v>11.541539969041725</v>
      </c>
    </row>
    <row r="8" spans="1:21" ht="14.1" customHeight="1">
      <c r="A8" s="58" t="s">
        <v>446</v>
      </c>
      <c r="B8" s="251" t="s">
        <v>364</v>
      </c>
      <c r="C8" s="250">
        <v>-2.107934158353908</v>
      </c>
      <c r="D8" s="250">
        <v>-3.7295125465669043</v>
      </c>
      <c r="E8" s="250">
        <v>13.38326750816352</v>
      </c>
      <c r="F8" s="250">
        <v>-1.5394274181145473</v>
      </c>
      <c r="G8" s="250">
        <v>1.5211113890089001</v>
      </c>
      <c r="H8" s="250">
        <v>-13.123981632350768</v>
      </c>
      <c r="I8" s="250">
        <v>1.3575478261342644</v>
      </c>
      <c r="J8" s="250">
        <v>1.5859785406741711</v>
      </c>
      <c r="K8" s="250">
        <v>-24.870082150433849</v>
      </c>
      <c r="L8" s="250">
        <v>10.770155562988704</v>
      </c>
      <c r="M8" s="250" t="s">
        <v>364</v>
      </c>
      <c r="N8" s="250">
        <v>7.8119686508972164</v>
      </c>
      <c r="O8" s="251" t="s">
        <v>364</v>
      </c>
      <c r="P8" s="250">
        <v>1.2322633023376106E-2</v>
      </c>
      <c r="Q8" s="250">
        <v>-0.16490678855942686</v>
      </c>
      <c r="R8" s="250">
        <v>-1.9352814196053614</v>
      </c>
    </row>
    <row r="9" spans="1:21" ht="14.1" customHeight="1">
      <c r="A9" s="58" t="s">
        <v>308</v>
      </c>
      <c r="B9" s="254" t="s">
        <v>364</v>
      </c>
      <c r="C9" s="253">
        <v>-5.8572506634287596</v>
      </c>
      <c r="D9" s="253">
        <v>-0.10242725403726283</v>
      </c>
      <c r="E9" s="253">
        <v>-13.460180122975295</v>
      </c>
      <c r="F9" s="253">
        <v>3.6115364555472373</v>
      </c>
      <c r="G9" s="253">
        <v>-4.6132000323247269</v>
      </c>
      <c r="H9" s="253">
        <v>5.9396405837899957</v>
      </c>
      <c r="I9" s="253">
        <v>11.014234746473473</v>
      </c>
      <c r="J9" s="253">
        <v>-9.6520836400844736</v>
      </c>
      <c r="K9" s="253">
        <v>-16.146303777324388</v>
      </c>
      <c r="L9" s="253">
        <v>-2.3212217994172279</v>
      </c>
      <c r="M9" s="253" t="s">
        <v>364</v>
      </c>
      <c r="N9" s="253">
        <v>-21.52240180318271</v>
      </c>
      <c r="O9" s="254" t="s">
        <v>364</v>
      </c>
      <c r="P9" s="253">
        <v>1.8261459142924652</v>
      </c>
      <c r="Q9" s="253">
        <v>2.2107493957800095</v>
      </c>
      <c r="R9" s="253">
        <v>-6.0242074461127277</v>
      </c>
    </row>
    <row r="10" spans="1:21" ht="14.1" customHeight="1">
      <c r="A10" s="58" t="s">
        <v>458</v>
      </c>
      <c r="B10" s="251" t="s">
        <v>364</v>
      </c>
      <c r="C10" s="250">
        <v>4.2394492499112646</v>
      </c>
      <c r="D10" s="250">
        <v>6.8117808527428103</v>
      </c>
      <c r="E10" s="250">
        <v>-1.5784620894088608</v>
      </c>
      <c r="F10" s="250">
        <v>-4.3976771912758288</v>
      </c>
      <c r="G10" s="250">
        <v>21.627136952125525</v>
      </c>
      <c r="H10" s="250">
        <v>2.9605422662995151</v>
      </c>
      <c r="I10" s="250">
        <v>4.4917355862216235</v>
      </c>
      <c r="J10" s="250">
        <v>-0.40879596040825916</v>
      </c>
      <c r="K10" s="250">
        <v>21.697574117774955</v>
      </c>
      <c r="L10" s="250">
        <v>3.1233493135031765</v>
      </c>
      <c r="M10" s="250" t="s">
        <v>364</v>
      </c>
      <c r="N10" s="250">
        <v>15.474744810749218</v>
      </c>
      <c r="O10" s="251" t="s">
        <v>364</v>
      </c>
      <c r="P10" s="250">
        <v>7.8151380887574673</v>
      </c>
      <c r="Q10" s="250">
        <v>5.5389685753014506</v>
      </c>
      <c r="R10" s="250">
        <v>4.2646457579040176</v>
      </c>
    </row>
    <row r="11" spans="1:21" ht="14.1" customHeight="1">
      <c r="A11" s="58" t="s">
        <v>310</v>
      </c>
      <c r="B11" s="251" t="s">
        <v>364</v>
      </c>
      <c r="C11" s="250">
        <v>-1.3860100516901008</v>
      </c>
      <c r="D11" s="250">
        <v>-0.35275945207955406</v>
      </c>
      <c r="E11" s="250">
        <v>22.914931591525356</v>
      </c>
      <c r="F11" s="250">
        <v>-1.4079168666440434</v>
      </c>
      <c r="G11" s="250">
        <v>-3.7437248189009731</v>
      </c>
      <c r="H11" s="250">
        <v>-4.555138733251562</v>
      </c>
      <c r="I11" s="250">
        <v>-0.62458475525881685</v>
      </c>
      <c r="J11" s="250">
        <v>6.995992574652754</v>
      </c>
      <c r="K11" s="250">
        <v>5.9956158984329821</v>
      </c>
      <c r="L11" s="250">
        <v>2.7764346690549724</v>
      </c>
      <c r="M11" s="250" t="s">
        <v>364</v>
      </c>
      <c r="N11" s="250">
        <v>-3.2993994750225575</v>
      </c>
      <c r="O11" s="251" t="s">
        <v>364</v>
      </c>
      <c r="P11" s="250">
        <v>-8.5207036646584022</v>
      </c>
      <c r="Q11" s="250">
        <v>-7.7001542622793124</v>
      </c>
      <c r="R11" s="250">
        <v>2.2698925002900161</v>
      </c>
    </row>
    <row r="12" spans="1:21" ht="14.1" customHeight="1">
      <c r="A12" s="58" t="s">
        <v>655</v>
      </c>
      <c r="B12" s="251" t="s">
        <v>364</v>
      </c>
      <c r="C12" s="250">
        <v>-6.3066849112562551</v>
      </c>
      <c r="D12" s="250">
        <v>-7.9900911607675207</v>
      </c>
      <c r="E12" s="250">
        <v>-25.351567212636507</v>
      </c>
      <c r="F12" s="250">
        <v>-0.41685965724872487</v>
      </c>
      <c r="G12" s="250">
        <v>2.1340263012835647</v>
      </c>
      <c r="H12" s="250">
        <v>2.0614849537430313</v>
      </c>
      <c r="I12" s="250">
        <v>-4.1835953943007764</v>
      </c>
      <c r="J12" s="250">
        <v>2.7098852565319076</v>
      </c>
      <c r="K12" s="250">
        <v>-13.291603225624549</v>
      </c>
      <c r="L12" s="250">
        <v>-14.230930047515699</v>
      </c>
      <c r="M12" s="250" t="s">
        <v>364</v>
      </c>
      <c r="N12" s="250">
        <v>-6.7575378811661979</v>
      </c>
      <c r="O12" s="251" t="s">
        <v>364</v>
      </c>
      <c r="P12" s="250">
        <v>-5.4395568125260363</v>
      </c>
      <c r="Q12" s="250">
        <v>-4.3885959893520399</v>
      </c>
      <c r="R12" s="250">
        <v>-8.1141850346381332</v>
      </c>
    </row>
    <row r="13" spans="1:21" ht="14.1" customHeight="1">
      <c r="A13" s="58" t="s">
        <v>661</v>
      </c>
      <c r="B13" s="251" t="s">
        <v>364</v>
      </c>
      <c r="C13" s="250">
        <v>0.60763253101332459</v>
      </c>
      <c r="D13" s="250">
        <v>3.260725321703184</v>
      </c>
      <c r="E13" s="250">
        <v>9.7158449692103623</v>
      </c>
      <c r="F13" s="250">
        <v>-2.8744404955397318</v>
      </c>
      <c r="G13" s="250">
        <v>1.0320169338080776</v>
      </c>
      <c r="H13" s="250">
        <v>-2.3871483018553574</v>
      </c>
      <c r="I13" s="250">
        <v>-4.6980254395954324</v>
      </c>
      <c r="J13" s="250">
        <v>-1.7337370202024083</v>
      </c>
      <c r="K13" s="250">
        <v>-16.049667501300725</v>
      </c>
      <c r="L13" s="250">
        <v>2.7269215568722638</v>
      </c>
      <c r="M13" s="250" t="s">
        <v>364</v>
      </c>
      <c r="N13" s="250">
        <v>-3.9616832584018047</v>
      </c>
      <c r="O13" s="251" t="s">
        <v>364</v>
      </c>
      <c r="P13" s="250">
        <v>-1.7474236228839146</v>
      </c>
      <c r="Q13" s="250">
        <v>-2.1205722153555207</v>
      </c>
      <c r="R13" s="250">
        <v>-0.88809888135995552</v>
      </c>
    </row>
    <row r="14" spans="1:21" ht="14.1" customHeight="1" thickBot="1">
      <c r="A14" s="298"/>
      <c r="B14" s="256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6"/>
      <c r="P14" s="255"/>
      <c r="Q14" s="255"/>
      <c r="R14" s="255"/>
    </row>
    <row r="15" spans="1:21" ht="14.1" customHeight="1">
      <c r="A15" s="244" t="s">
        <v>309</v>
      </c>
      <c r="B15" s="259" t="s">
        <v>364</v>
      </c>
      <c r="C15" s="258">
        <v>7.4350948781892301</v>
      </c>
      <c r="D15" s="258">
        <v>1.6045853354798023</v>
      </c>
      <c r="E15" s="258">
        <v>-9.2196497960701294</v>
      </c>
      <c r="F15" s="258">
        <v>3.9360768305589433</v>
      </c>
      <c r="G15" s="258">
        <v>-25.075407087990552</v>
      </c>
      <c r="H15" s="258">
        <v>2.1009030250851213</v>
      </c>
      <c r="I15" s="258">
        <v>84.492369583902473</v>
      </c>
      <c r="J15" s="258">
        <v>13.325120633218578</v>
      </c>
      <c r="K15" s="258">
        <v>23.921538031429002</v>
      </c>
      <c r="L15" s="258">
        <v>5.3933812956546312</v>
      </c>
      <c r="M15" s="258" t="s">
        <v>364</v>
      </c>
      <c r="N15" s="258">
        <v>10.879558416860968</v>
      </c>
      <c r="O15" s="259" t="s">
        <v>364</v>
      </c>
      <c r="P15" s="258">
        <v>5.9066018645970608</v>
      </c>
      <c r="Q15" s="258">
        <v>3.2686354617997626</v>
      </c>
      <c r="R15" s="258">
        <v>4.4236992488286386</v>
      </c>
    </row>
    <row r="16" spans="1:21" ht="14.1" customHeight="1">
      <c r="A16" s="58" t="s">
        <v>568</v>
      </c>
      <c r="B16" s="251" t="s">
        <v>364</v>
      </c>
      <c r="C16" s="250">
        <v>0.23635751647501646</v>
      </c>
      <c r="D16" s="250">
        <v>-5.0009711845353859</v>
      </c>
      <c r="E16" s="250">
        <v>-4.6535454213194942</v>
      </c>
      <c r="F16" s="250">
        <v>0.87679180441402327</v>
      </c>
      <c r="G16" s="250">
        <v>38.083831356230121</v>
      </c>
      <c r="H16" s="250">
        <v>39.615680121854233</v>
      </c>
      <c r="I16" s="250">
        <v>6.5447113946764945</v>
      </c>
      <c r="J16" s="250">
        <v>10.131959628172794</v>
      </c>
      <c r="K16" s="250">
        <v>-10.528621214163314</v>
      </c>
      <c r="L16" s="250">
        <v>-4.3458444625661059</v>
      </c>
      <c r="M16" s="250" t="s">
        <v>364</v>
      </c>
      <c r="N16" s="250">
        <v>15.035401941670589</v>
      </c>
      <c r="O16" s="251" t="s">
        <v>364</v>
      </c>
      <c r="P16" s="250">
        <v>1.0120889911845232</v>
      </c>
      <c r="Q16" s="250">
        <v>-2.1342193267127496</v>
      </c>
      <c r="R16" s="250">
        <v>1.3567294117768469</v>
      </c>
    </row>
    <row r="17" spans="1:18" ht="14.1" customHeight="1">
      <c r="A17" s="58" t="s">
        <v>405</v>
      </c>
      <c r="B17" s="251" t="s">
        <v>364</v>
      </c>
      <c r="C17" s="250">
        <v>11.478175016958936</v>
      </c>
      <c r="D17" s="250">
        <v>5.0398689552882958</v>
      </c>
      <c r="E17" s="250">
        <v>4.4612755812301064</v>
      </c>
      <c r="F17" s="250">
        <v>-2.5542673455690945</v>
      </c>
      <c r="G17" s="250">
        <v>70.342643617088669</v>
      </c>
      <c r="H17" s="250">
        <v>9.8115715357865128</v>
      </c>
      <c r="I17" s="250">
        <v>9.4718112154302148</v>
      </c>
      <c r="J17" s="250">
        <v>44.609152782121853</v>
      </c>
      <c r="K17" s="250">
        <v>8.750278171913962</v>
      </c>
      <c r="L17" s="250">
        <v>1.218464867121849</v>
      </c>
      <c r="M17" s="250" t="s">
        <v>364</v>
      </c>
      <c r="N17" s="250">
        <v>-4.4478070038872612</v>
      </c>
      <c r="O17" s="251" t="s">
        <v>364</v>
      </c>
      <c r="P17" s="250">
        <v>1.001178840146677</v>
      </c>
      <c r="Q17" s="250">
        <v>-0.63994770164084169</v>
      </c>
      <c r="R17" s="250">
        <v>11.619574302372349</v>
      </c>
    </row>
    <row r="18" spans="1:18" ht="14.1" customHeight="1">
      <c r="A18" s="58" t="s">
        <v>406</v>
      </c>
      <c r="B18" s="251" t="s">
        <v>364</v>
      </c>
      <c r="C18" s="250">
        <v>-5.0935362607165136</v>
      </c>
      <c r="D18" s="250">
        <v>-14.72067614807716</v>
      </c>
      <c r="E18" s="250">
        <v>-29.547813231592624</v>
      </c>
      <c r="F18" s="250">
        <v>2.3284375408961555</v>
      </c>
      <c r="G18" s="250">
        <v>-24.395536646111825</v>
      </c>
      <c r="H18" s="250">
        <v>2.3560322026473957</v>
      </c>
      <c r="I18" s="250">
        <v>-20.850956072339287</v>
      </c>
      <c r="J18" s="250">
        <v>22.654855167817889</v>
      </c>
      <c r="K18" s="250">
        <v>59.693537176980897</v>
      </c>
      <c r="L18" s="250">
        <v>-1.5176779913659844</v>
      </c>
      <c r="M18" s="250" t="s">
        <v>364</v>
      </c>
      <c r="N18" s="250">
        <v>-23.811337234996156</v>
      </c>
      <c r="O18" s="251" t="s">
        <v>364</v>
      </c>
      <c r="P18" s="250">
        <v>0.40452934033696764</v>
      </c>
      <c r="Q18" s="250">
        <v>1.2072982224730522</v>
      </c>
      <c r="R18" s="250">
        <v>-0.46910709325437283</v>
      </c>
    </row>
    <row r="19" spans="1:18" ht="14.1" customHeight="1">
      <c r="A19" s="58" t="s">
        <v>407</v>
      </c>
      <c r="B19" s="251" t="s">
        <v>364</v>
      </c>
      <c r="C19" s="250">
        <v>-9.889362555077108</v>
      </c>
      <c r="D19" s="250">
        <v>-9.9600294720185616</v>
      </c>
      <c r="E19" s="250">
        <v>-13.332055137024202</v>
      </c>
      <c r="F19" s="250">
        <v>-4.6186777274227371</v>
      </c>
      <c r="G19" s="250">
        <v>-11.392211680950847</v>
      </c>
      <c r="H19" s="250">
        <v>37.309812535912656</v>
      </c>
      <c r="I19" s="250">
        <v>-12.611210255818783</v>
      </c>
      <c r="J19" s="250">
        <v>-0.62373851068456831</v>
      </c>
      <c r="K19" s="250">
        <v>-57.679152603664406</v>
      </c>
      <c r="L19" s="250">
        <v>-17.174250650002953</v>
      </c>
      <c r="M19" s="250" t="s">
        <v>364</v>
      </c>
      <c r="N19" s="250">
        <v>-8.5355518517472362</v>
      </c>
      <c r="O19" s="251" t="s">
        <v>364</v>
      </c>
      <c r="P19" s="250">
        <v>-1.6688861082046813</v>
      </c>
      <c r="Q19" s="250">
        <v>3.6951857057886173</v>
      </c>
      <c r="R19" s="250">
        <v>-8.1670605341442446</v>
      </c>
    </row>
    <row r="20" spans="1:18" ht="14.1" customHeight="1">
      <c r="A20" s="58" t="s">
        <v>408</v>
      </c>
      <c r="B20" s="251" t="s">
        <v>364</v>
      </c>
      <c r="C20" s="250">
        <v>-7.0205409968659431</v>
      </c>
      <c r="D20" s="250">
        <v>-12.483861731686618</v>
      </c>
      <c r="E20" s="250">
        <v>-22.608675894249963</v>
      </c>
      <c r="F20" s="250">
        <v>-8.8505235842927572</v>
      </c>
      <c r="G20" s="250">
        <v>12.621832390090582</v>
      </c>
      <c r="H20" s="250">
        <v>18.301097898255868</v>
      </c>
      <c r="I20" s="250">
        <v>-7.2471105739654984</v>
      </c>
      <c r="J20" s="250">
        <v>-4.3307341504068901</v>
      </c>
      <c r="K20" s="250">
        <v>-20.428166372984226</v>
      </c>
      <c r="L20" s="250">
        <v>-27.655766673627358</v>
      </c>
      <c r="M20" s="250" t="s">
        <v>364</v>
      </c>
      <c r="N20" s="250">
        <v>9.1467184191762705</v>
      </c>
      <c r="O20" s="251" t="s">
        <v>364</v>
      </c>
      <c r="P20" s="250">
        <v>-15.955096790412526</v>
      </c>
      <c r="Q20" s="250">
        <v>-15.134505159892587</v>
      </c>
      <c r="R20" s="250">
        <v>-11.216926259780902</v>
      </c>
    </row>
    <row r="21" spans="1:18" ht="14.1" customHeight="1">
      <c r="A21" s="58" t="s">
        <v>409</v>
      </c>
      <c r="B21" s="251" t="s">
        <v>364</v>
      </c>
      <c r="C21" s="251">
        <v>-11.590911167657081</v>
      </c>
      <c r="D21" s="251">
        <v>-14.279879692252662</v>
      </c>
      <c r="E21" s="251">
        <v>-23.370332294326769</v>
      </c>
      <c r="F21" s="251">
        <v>0.8413118465803171</v>
      </c>
      <c r="G21" s="251">
        <v>-12.38474998317518</v>
      </c>
      <c r="H21" s="251">
        <v>14.955997837262448</v>
      </c>
      <c r="I21" s="251">
        <v>-24.319261236463507</v>
      </c>
      <c r="J21" s="251">
        <v>-15.811979524662778</v>
      </c>
      <c r="K21" s="251">
        <v>-8.0265526305319241</v>
      </c>
      <c r="L21" s="251">
        <v>-14.350946358125539</v>
      </c>
      <c r="M21" s="250" t="s">
        <v>364</v>
      </c>
      <c r="N21" s="251">
        <v>-27.858774716740175</v>
      </c>
      <c r="O21" s="251" t="s">
        <v>364</v>
      </c>
      <c r="P21" s="251">
        <v>-3.623880961596182</v>
      </c>
      <c r="Q21" s="251">
        <v>-4.0700934358517404E-2</v>
      </c>
      <c r="R21" s="251">
        <v>-12.437902631430864</v>
      </c>
    </row>
    <row r="22" spans="1:18" ht="14.1" customHeight="1">
      <c r="A22" s="58" t="s">
        <v>410</v>
      </c>
      <c r="B22" s="251" t="s">
        <v>364</v>
      </c>
      <c r="C22" s="251">
        <v>-15.270646727414805</v>
      </c>
      <c r="D22" s="251">
        <v>-14.412860272539628</v>
      </c>
      <c r="E22" s="251">
        <v>-3.0685181677439721</v>
      </c>
      <c r="F22" s="251">
        <v>-0.12115320907890581</v>
      </c>
      <c r="G22" s="251">
        <v>-3.7412078583555552</v>
      </c>
      <c r="H22" s="251">
        <v>51.854619867075691</v>
      </c>
      <c r="I22" s="251">
        <v>-34.514178813400164</v>
      </c>
      <c r="J22" s="251">
        <v>-12.835694478396388</v>
      </c>
      <c r="K22" s="251">
        <v>-67.84411167576026</v>
      </c>
      <c r="L22" s="251">
        <v>-31.379905179897595</v>
      </c>
      <c r="M22" s="250" t="s">
        <v>364</v>
      </c>
      <c r="N22" s="251">
        <v>-9.731669001213195</v>
      </c>
      <c r="O22" s="251" t="s">
        <v>364</v>
      </c>
      <c r="P22" s="251">
        <v>-12.212340668479005</v>
      </c>
      <c r="Q22" s="251">
        <v>-8.7908838687171809</v>
      </c>
      <c r="R22" s="251">
        <v>-18.036404564765686</v>
      </c>
    </row>
    <row r="23" spans="1:18" ht="14.1" customHeight="1">
      <c r="A23" s="58" t="s">
        <v>411</v>
      </c>
      <c r="B23" s="251" t="s">
        <v>364</v>
      </c>
      <c r="C23" s="251">
        <v>-18.195229727389872</v>
      </c>
      <c r="D23" s="251">
        <v>-8.8013114596594111</v>
      </c>
      <c r="E23" s="251">
        <v>-62.643532020533875</v>
      </c>
      <c r="F23" s="251">
        <v>-0.55780003996950267</v>
      </c>
      <c r="G23" s="251">
        <v>19.228453680513667</v>
      </c>
      <c r="H23" s="251">
        <v>6.9506468379002984</v>
      </c>
      <c r="I23" s="251">
        <v>-2.2315455312258869</v>
      </c>
      <c r="J23" s="251">
        <v>-12.28028668478377</v>
      </c>
      <c r="K23" s="251">
        <v>20.352239747670531</v>
      </c>
      <c r="L23" s="251">
        <v>-23.558403980396271</v>
      </c>
      <c r="M23" s="250" t="s">
        <v>364</v>
      </c>
      <c r="N23" s="251">
        <v>-17.320302648171506</v>
      </c>
      <c r="O23" s="251" t="s">
        <v>364</v>
      </c>
      <c r="P23" s="251">
        <v>-8.9800724010183792</v>
      </c>
      <c r="Q23" s="251">
        <v>-7.5974616843726972</v>
      </c>
      <c r="R23" s="251">
        <v>-21.208954698442263</v>
      </c>
    </row>
    <row r="24" spans="1:18" ht="14.1" customHeight="1">
      <c r="A24" s="58" t="s">
        <v>569</v>
      </c>
      <c r="B24" s="251" t="s">
        <v>364</v>
      </c>
      <c r="C24" s="251">
        <v>-7.1129354101750693</v>
      </c>
      <c r="D24" s="251">
        <v>-12.389753971912565</v>
      </c>
      <c r="E24" s="251">
        <v>-41.179808986395535</v>
      </c>
      <c r="F24" s="251">
        <v>1.7060123356670287</v>
      </c>
      <c r="G24" s="251">
        <v>6.3217230075171438</v>
      </c>
      <c r="H24" s="251">
        <v>-38.399741108097373</v>
      </c>
      <c r="I24" s="251">
        <v>-14.651718329845076</v>
      </c>
      <c r="J24" s="251">
        <v>-1.1791050978929962</v>
      </c>
      <c r="K24" s="251">
        <v>-4.227059075860784</v>
      </c>
      <c r="L24" s="251">
        <v>-6.0384263774607039</v>
      </c>
      <c r="M24" s="250" t="s">
        <v>364</v>
      </c>
      <c r="N24" s="251">
        <v>11.084092116758072</v>
      </c>
      <c r="O24" s="251" t="s">
        <v>364</v>
      </c>
      <c r="P24" s="251">
        <v>-4.5055943266472331</v>
      </c>
      <c r="Q24" s="251">
        <v>-3.0865027650070598</v>
      </c>
      <c r="R24" s="251">
        <v>-14.560411492435342</v>
      </c>
    </row>
    <row r="25" spans="1:18" ht="14.1" customHeight="1">
      <c r="A25" s="58" t="s">
        <v>412</v>
      </c>
      <c r="B25" s="251" t="s">
        <v>364</v>
      </c>
      <c r="C25" s="251">
        <v>-8.9171874272727987</v>
      </c>
      <c r="D25" s="251">
        <v>-6.3168435852502647</v>
      </c>
      <c r="E25" s="251">
        <v>-19.498421423459167</v>
      </c>
      <c r="F25" s="251">
        <v>-3.1119590576019429</v>
      </c>
      <c r="G25" s="251">
        <v>-8.3011706287883236</v>
      </c>
      <c r="H25" s="251">
        <v>-30.64111339265343</v>
      </c>
      <c r="I25" s="251">
        <v>-22.392631938678996</v>
      </c>
      <c r="J25" s="251">
        <v>8.8036536896880726</v>
      </c>
      <c r="K25" s="251">
        <v>-17.094046795107541</v>
      </c>
      <c r="L25" s="251">
        <v>-26.968201842489393</v>
      </c>
      <c r="M25" s="250" t="s">
        <v>364</v>
      </c>
      <c r="N25" s="251">
        <v>-17.938734902216037</v>
      </c>
      <c r="O25" s="251" t="s">
        <v>364</v>
      </c>
      <c r="P25" s="251">
        <v>-17.435082273273117</v>
      </c>
      <c r="Q25" s="251">
        <v>-15.588796844037567</v>
      </c>
      <c r="R25" s="251">
        <v>-15.947474213149992</v>
      </c>
    </row>
    <row r="26" spans="1:18" ht="14.1" customHeight="1" thickBot="1">
      <c r="A26" s="238" t="s">
        <v>413</v>
      </c>
      <c r="B26" s="261" t="s">
        <v>364</v>
      </c>
      <c r="C26" s="261">
        <v>-8.3422297589935255</v>
      </c>
      <c r="D26" s="261">
        <v>-2.0595217852295233</v>
      </c>
      <c r="E26" s="261">
        <v>-38.449634214969052</v>
      </c>
      <c r="F26" s="261">
        <v>5.4507378943833062</v>
      </c>
      <c r="G26" s="261">
        <v>-4.8922103835383535</v>
      </c>
      <c r="H26" s="261">
        <v>-21.135930200579867</v>
      </c>
      <c r="I26" s="261">
        <v>-12.541640644679052</v>
      </c>
      <c r="J26" s="261">
        <v>-15.588072938099529</v>
      </c>
      <c r="K26" s="261">
        <v>13.470695905922604</v>
      </c>
      <c r="L26" s="261">
        <v>-14.092151712535427</v>
      </c>
      <c r="M26" s="262" t="s">
        <v>364</v>
      </c>
      <c r="N26" s="261">
        <v>-9.1401190117677551</v>
      </c>
      <c r="O26" s="261" t="s">
        <v>364</v>
      </c>
      <c r="P26" s="261">
        <v>-5.1480739389799579</v>
      </c>
      <c r="Q26" s="261">
        <v>-3.2879435262068046</v>
      </c>
      <c r="R26" s="261">
        <v>-8.8245928751447877</v>
      </c>
    </row>
    <row r="27" spans="1:18" ht="14.1" customHeight="1">
      <c r="A27" s="244" t="s">
        <v>656</v>
      </c>
      <c r="B27" s="251" t="s">
        <v>364</v>
      </c>
      <c r="C27" s="250">
        <v>-8.9978045416781569</v>
      </c>
      <c r="D27" s="250">
        <v>-1.8586453588651408</v>
      </c>
      <c r="E27" s="250">
        <v>-3.7034408767692595</v>
      </c>
      <c r="F27" s="250">
        <v>-5.5448805424293202</v>
      </c>
      <c r="G27" s="250">
        <v>16.021065097026121</v>
      </c>
      <c r="H27" s="250">
        <v>21.293464234024206</v>
      </c>
      <c r="I27" s="250">
        <v>-61.198400165410007</v>
      </c>
      <c r="J27" s="250">
        <v>-27.316549819293158</v>
      </c>
      <c r="K27" s="250">
        <v>197.99820088013189</v>
      </c>
      <c r="L27" s="250">
        <v>-18.339071419658481</v>
      </c>
      <c r="M27" s="250" t="s">
        <v>364</v>
      </c>
      <c r="N27" s="250">
        <v>-11.276791840876809</v>
      </c>
      <c r="O27" s="251" t="s">
        <v>364</v>
      </c>
      <c r="P27" s="250">
        <v>-5.3571657444644654</v>
      </c>
      <c r="Q27" s="250">
        <v>-3.6024505331814449</v>
      </c>
      <c r="R27" s="250">
        <v>-9.1147699668880922E-2</v>
      </c>
    </row>
    <row r="28" spans="1:18" ht="14.1" customHeight="1">
      <c r="A28" s="58" t="s">
        <v>568</v>
      </c>
      <c r="B28" s="251" t="s">
        <v>364</v>
      </c>
      <c r="C28" s="250">
        <v>-6.785954907525948</v>
      </c>
      <c r="D28" s="250">
        <v>6.4709283476972468</v>
      </c>
      <c r="E28" s="250">
        <v>-16.46285463424767</v>
      </c>
      <c r="F28" s="250">
        <v>5.8854789424737541</v>
      </c>
      <c r="G28" s="250">
        <v>-30.348478991296101</v>
      </c>
      <c r="H28" s="250">
        <v>-17.48608485334967</v>
      </c>
      <c r="I28" s="250">
        <v>-12.261401578754361</v>
      </c>
      <c r="J28" s="250">
        <v>-4.8300510196312647</v>
      </c>
      <c r="K28" s="250">
        <v>-68.626989824523704</v>
      </c>
      <c r="L28" s="250">
        <v>4.8460186304047248</v>
      </c>
      <c r="M28" s="250" t="s">
        <v>364</v>
      </c>
      <c r="N28" s="250">
        <v>-10.796185171079664</v>
      </c>
      <c r="O28" s="251" t="s">
        <v>364</v>
      </c>
      <c r="P28" s="250">
        <v>-11.123163457298146</v>
      </c>
      <c r="Q28" s="250">
        <v>-10.145823528026011</v>
      </c>
      <c r="R28" s="250">
        <v>-8.4322770420408482</v>
      </c>
    </row>
    <row r="29" spans="1:18" ht="14.1" customHeight="1">
      <c r="A29" s="58" t="s">
        <v>405</v>
      </c>
      <c r="B29" s="251" t="s">
        <v>364</v>
      </c>
      <c r="C29" s="250">
        <v>5.5350299491421451</v>
      </c>
      <c r="D29" s="250">
        <v>-4.9440147690437701</v>
      </c>
      <c r="E29" s="250">
        <v>-12.843638631084097</v>
      </c>
      <c r="F29" s="250">
        <v>7.7356951608954727</v>
      </c>
      <c r="G29" s="250">
        <v>-16.256814775029039</v>
      </c>
      <c r="H29" s="250">
        <v>5.4769018194861019</v>
      </c>
      <c r="I29" s="250">
        <v>6.9662530893731978</v>
      </c>
      <c r="J29" s="250">
        <v>-13.838843135408762</v>
      </c>
      <c r="K29" s="250">
        <v>3.7625140506480692</v>
      </c>
      <c r="L29" s="250">
        <v>18.916491738866092</v>
      </c>
      <c r="M29" s="250" t="s">
        <v>364</v>
      </c>
      <c r="N29" s="250">
        <v>15.195165885899421</v>
      </c>
      <c r="O29" s="251" t="s">
        <v>364</v>
      </c>
      <c r="P29" s="250">
        <v>-3.228607803866157</v>
      </c>
      <c r="Q29" s="250">
        <v>-8.3636049945965745</v>
      </c>
      <c r="R29" s="250">
        <v>-1.055342874717935</v>
      </c>
    </row>
    <row r="30" spans="1:18" ht="14.1" customHeight="1">
      <c r="A30" s="58" t="s">
        <v>406</v>
      </c>
      <c r="B30" s="251" t="s">
        <v>364</v>
      </c>
      <c r="C30" s="250">
        <v>10.540485769436515</v>
      </c>
      <c r="D30" s="250">
        <v>18.770784729873636</v>
      </c>
      <c r="E30" s="250">
        <v>-23.438000217626854</v>
      </c>
      <c r="F30" s="250">
        <v>2.8770328265092404</v>
      </c>
      <c r="G30" s="250">
        <v>2.2337315709201944</v>
      </c>
      <c r="H30" s="250">
        <v>30.37669877292517</v>
      </c>
      <c r="I30" s="250">
        <v>37.436327965680348</v>
      </c>
      <c r="J30" s="250">
        <v>32.400875510648831</v>
      </c>
      <c r="K30" s="250">
        <v>-66.218865256113602</v>
      </c>
      <c r="L30" s="250">
        <v>27.157231230639244</v>
      </c>
      <c r="M30" s="250" t="s">
        <v>364</v>
      </c>
      <c r="N30" s="250">
        <v>16.740989029787666</v>
      </c>
      <c r="O30" s="251" t="s">
        <v>364</v>
      </c>
      <c r="P30" s="250">
        <v>-8.4042625747284827</v>
      </c>
      <c r="Q30" s="250">
        <v>-7.9802828370957641</v>
      </c>
      <c r="R30" s="250">
        <v>4.0623537282219901</v>
      </c>
    </row>
    <row r="31" spans="1:18" ht="14.1" customHeight="1">
      <c r="A31" s="58" t="s">
        <v>407</v>
      </c>
      <c r="B31" s="251" t="s">
        <v>364</v>
      </c>
      <c r="C31" s="250">
        <v>9.4975794807786951</v>
      </c>
      <c r="D31" s="250">
        <v>12.795332259654412</v>
      </c>
      <c r="E31" s="250">
        <v>9.0992877339919342</v>
      </c>
      <c r="F31" s="250">
        <v>1.7739078005457376</v>
      </c>
      <c r="G31" s="250">
        <v>-0.90257746347818246</v>
      </c>
      <c r="H31" s="250">
        <v>7.4281075615487691</v>
      </c>
      <c r="I31" s="250">
        <v>6.3736595255896367</v>
      </c>
      <c r="J31" s="250">
        <v>6.0579905060549111</v>
      </c>
      <c r="K31" s="250">
        <v>5.9364555791163731</v>
      </c>
      <c r="L31" s="250">
        <v>13.936413385171399</v>
      </c>
      <c r="M31" s="250" t="s">
        <v>364</v>
      </c>
      <c r="N31" s="250">
        <v>18.6976267799303</v>
      </c>
      <c r="O31" s="251" t="s">
        <v>364</v>
      </c>
      <c r="P31" s="250">
        <v>-2.7321063651404631</v>
      </c>
      <c r="Q31" s="250">
        <v>-8.0248892253921849</v>
      </c>
      <c r="R31" s="250">
        <v>5.7078224798945865</v>
      </c>
    </row>
    <row r="32" spans="1:18" ht="14.1" customHeight="1">
      <c r="A32" s="58" t="s">
        <v>408</v>
      </c>
      <c r="B32" s="251" t="s">
        <v>364</v>
      </c>
      <c r="C32" s="250">
        <v>-3.0877799383991045</v>
      </c>
      <c r="D32" s="250">
        <v>0.89545059295850216</v>
      </c>
      <c r="E32" s="250">
        <v>16.098622086350801</v>
      </c>
      <c r="F32" s="250">
        <v>0.58624425559650195</v>
      </c>
      <c r="G32" s="250">
        <v>-27.715642936603412</v>
      </c>
      <c r="H32" s="250">
        <v>-19.821580537477345</v>
      </c>
      <c r="I32" s="250">
        <v>59.097444497297793</v>
      </c>
      <c r="J32" s="250">
        <v>-7.5826135154544065</v>
      </c>
      <c r="K32" s="250">
        <v>-9.2531069275255344</v>
      </c>
      <c r="L32" s="250">
        <v>15.467231106930068</v>
      </c>
      <c r="M32" s="250" t="s">
        <v>364</v>
      </c>
      <c r="N32" s="250">
        <v>-13.125361462756358</v>
      </c>
      <c r="O32" s="251" t="s">
        <v>364</v>
      </c>
      <c r="P32" s="250">
        <v>5.6870140023157933</v>
      </c>
      <c r="Q32" s="250">
        <v>2.5153188949341709</v>
      </c>
      <c r="R32" s="250">
        <v>-7.4427565289195368</v>
      </c>
    </row>
    <row r="33" spans="1:18" ht="14.1" customHeight="1">
      <c r="A33" s="58" t="s">
        <v>409</v>
      </c>
      <c r="B33" s="251" t="s">
        <v>364</v>
      </c>
      <c r="C33" s="250">
        <v>9.4257631336724259</v>
      </c>
      <c r="D33" s="250">
        <v>6.8479395697836898</v>
      </c>
      <c r="E33" s="250">
        <v>23.838593783077222</v>
      </c>
      <c r="F33" s="250">
        <v>-0.13573783207290191</v>
      </c>
      <c r="G33" s="250">
        <v>7.6429774035475351</v>
      </c>
      <c r="H33" s="250">
        <v>-12.409362027640046</v>
      </c>
      <c r="I33" s="250">
        <v>30.929361102797117</v>
      </c>
      <c r="J33" s="250">
        <v>54.282439005390806</v>
      </c>
      <c r="K33" s="250">
        <v>-32.423735358475994</v>
      </c>
      <c r="L33" s="250">
        <v>-12.137179455758973</v>
      </c>
      <c r="M33" s="250" t="s">
        <v>364</v>
      </c>
      <c r="N33" s="250">
        <v>8.888347628766823</v>
      </c>
      <c r="O33" s="251" t="s">
        <v>364</v>
      </c>
      <c r="P33" s="250">
        <v>-13.41352711353333</v>
      </c>
      <c r="Q33" s="250">
        <v>-17.587605571016152</v>
      </c>
      <c r="R33" s="250">
        <v>-10.098930531385285</v>
      </c>
    </row>
    <row r="34" spans="1:18" ht="14.1" customHeight="1">
      <c r="A34" s="58" t="s">
        <v>410</v>
      </c>
      <c r="B34" s="251" t="s">
        <v>364</v>
      </c>
      <c r="C34" s="250">
        <v>5.1855091083431448</v>
      </c>
      <c r="D34" s="250">
        <v>10.217974986658263</v>
      </c>
      <c r="E34" s="250">
        <v>15.799665870941704</v>
      </c>
      <c r="F34" s="250">
        <v>-8.7698002011424752</v>
      </c>
      <c r="G34" s="250">
        <v>62.799506765850801</v>
      </c>
      <c r="H34" s="250">
        <v>-40.016074968276492</v>
      </c>
      <c r="I34" s="250">
        <v>21.816041090823934</v>
      </c>
      <c r="J34" s="250">
        <v>4.5017049809928933</v>
      </c>
      <c r="K34" s="250">
        <v>-34.07895308899613</v>
      </c>
      <c r="L34" s="250">
        <v>25.17169879820198</v>
      </c>
      <c r="M34" s="250" t="s">
        <v>364</v>
      </c>
      <c r="N34" s="250">
        <v>1.4182783226761586</v>
      </c>
      <c r="O34" s="251" t="s">
        <v>364</v>
      </c>
      <c r="P34" s="250">
        <v>9.7989614861508478</v>
      </c>
      <c r="Q34" s="250">
        <v>11.10089102148093</v>
      </c>
      <c r="R34" s="250">
        <v>6.6970069787995579</v>
      </c>
    </row>
    <row r="35" spans="1:18" ht="14.1" customHeight="1">
      <c r="A35" s="58" t="s">
        <v>411</v>
      </c>
      <c r="B35" s="251" t="s">
        <v>364</v>
      </c>
      <c r="C35" s="250">
        <v>-5.9037594237615902</v>
      </c>
      <c r="D35" s="250">
        <v>-1.6340236427866972</v>
      </c>
      <c r="E35" s="250">
        <v>50.558845984228107</v>
      </c>
      <c r="F35" s="250">
        <v>-10.059843530459711</v>
      </c>
      <c r="G35" s="250">
        <v>-2.1625957977025601</v>
      </c>
      <c r="H35" s="250">
        <v>-31.969201561016767</v>
      </c>
      <c r="I35" s="250">
        <v>-17.2503787406025</v>
      </c>
      <c r="J35" s="250">
        <v>-14.249105679337404</v>
      </c>
      <c r="K35" s="250">
        <v>6.9925849568708287</v>
      </c>
      <c r="L35" s="250">
        <v>-25.530821270242519</v>
      </c>
      <c r="M35" s="250" t="s">
        <v>364</v>
      </c>
      <c r="N35" s="250">
        <v>-7.276922746010972</v>
      </c>
      <c r="O35" s="251" t="s">
        <v>364</v>
      </c>
      <c r="P35" s="250">
        <v>3.5928195972378951E-2</v>
      </c>
      <c r="Q35" s="250">
        <v>1.1982226962000242</v>
      </c>
      <c r="R35" s="250">
        <v>-9.1967884192648555</v>
      </c>
    </row>
    <row r="36" spans="1:18" ht="14.1" customHeight="1">
      <c r="A36" s="58" t="s">
        <v>569</v>
      </c>
      <c r="B36" s="251" t="s">
        <v>364</v>
      </c>
      <c r="C36" s="250">
        <v>-2.0161880940656962</v>
      </c>
      <c r="D36" s="250">
        <v>5.1641444526784319E-2</v>
      </c>
      <c r="E36" s="250">
        <v>40.250179462137936</v>
      </c>
      <c r="F36" s="250">
        <v>-6.1637759639638467</v>
      </c>
      <c r="G36" s="250">
        <v>0.36694974676738656</v>
      </c>
      <c r="H36" s="250">
        <v>24.981655671716887</v>
      </c>
      <c r="I36" s="250">
        <v>-14.347400017362155</v>
      </c>
      <c r="J36" s="250">
        <v>-8.4033747015537443</v>
      </c>
      <c r="K36" s="250">
        <v>-33.64619700290563</v>
      </c>
      <c r="L36" s="250">
        <v>16.236630523640283</v>
      </c>
      <c r="M36" s="250" t="s">
        <v>364</v>
      </c>
      <c r="N36" s="250">
        <v>-30.302767205177673</v>
      </c>
      <c r="O36" s="251" t="s">
        <v>364</v>
      </c>
      <c r="P36" s="250">
        <v>9.4906878667333707</v>
      </c>
      <c r="Q36" s="250">
        <v>14.057875159848843</v>
      </c>
      <c r="R36" s="250">
        <v>5.6695490579695695</v>
      </c>
    </row>
    <row r="37" spans="1:18" ht="14.1" customHeight="1">
      <c r="A37" s="58" t="s">
        <v>412</v>
      </c>
      <c r="B37" s="251" t="s">
        <v>364</v>
      </c>
      <c r="C37" s="250">
        <v>-2.3957026041594109</v>
      </c>
      <c r="D37" s="250">
        <v>-1.1096737698987558</v>
      </c>
      <c r="E37" s="250">
        <v>9.0523684224868006</v>
      </c>
      <c r="F37" s="250">
        <v>-7.9797295945325253</v>
      </c>
      <c r="G37" s="250">
        <v>10.427931153417047</v>
      </c>
      <c r="H37" s="250">
        <v>0.71110060131072128</v>
      </c>
      <c r="I37" s="250">
        <v>-14.058312936811923</v>
      </c>
      <c r="J37" s="250">
        <v>-15.223188518911012</v>
      </c>
      <c r="K37" s="250">
        <v>18.304230730849923</v>
      </c>
      <c r="L37" s="250">
        <v>-0.54682089573752091</v>
      </c>
      <c r="M37" s="250" t="s">
        <v>364</v>
      </c>
      <c r="N37" s="250">
        <v>0.82188492385650846</v>
      </c>
      <c r="O37" s="251" t="s">
        <v>364</v>
      </c>
      <c r="P37" s="250">
        <v>11.659121020961516</v>
      </c>
      <c r="Q37" s="250">
        <v>12.667599260707085</v>
      </c>
      <c r="R37" s="250">
        <v>4.9290117199256356</v>
      </c>
    </row>
    <row r="38" spans="1:18" ht="14.1" customHeight="1" thickBot="1">
      <c r="A38" s="238" t="s">
        <v>413</v>
      </c>
      <c r="B38" s="261" t="s">
        <v>364</v>
      </c>
      <c r="C38" s="262">
        <v>-2.5852032397751912</v>
      </c>
      <c r="D38" s="262">
        <v>-2.8451326127381105</v>
      </c>
      <c r="E38" s="262">
        <v>40.634471610426345</v>
      </c>
      <c r="F38" s="262">
        <v>-10.238475885957888</v>
      </c>
      <c r="G38" s="262">
        <v>6.8024431202158508</v>
      </c>
      <c r="H38" s="262">
        <v>6.8163878491584562</v>
      </c>
      <c r="I38" s="262">
        <v>-1.0056803497315858E-2</v>
      </c>
      <c r="J38" s="262">
        <v>-15.99212755984507</v>
      </c>
      <c r="K38" s="262">
        <v>-35.269593908891913</v>
      </c>
      <c r="L38" s="262">
        <v>-14.273637713083787</v>
      </c>
      <c r="M38" s="262" t="s">
        <v>364</v>
      </c>
      <c r="N38" s="262">
        <v>-20.350309244281707</v>
      </c>
      <c r="O38" s="261" t="s">
        <v>364</v>
      </c>
      <c r="P38" s="262">
        <v>-5.0953998028210767</v>
      </c>
      <c r="Q38" s="262">
        <v>-4.1428355161374881</v>
      </c>
      <c r="R38" s="262">
        <v>-0.68705452704101999</v>
      </c>
    </row>
    <row r="39" spans="1:18" ht="14.1" customHeight="1">
      <c r="A39" s="244" t="s">
        <v>662</v>
      </c>
      <c r="B39" s="259" t="s">
        <v>364</v>
      </c>
      <c r="C39" s="258">
        <v>-11.787173450240719</v>
      </c>
      <c r="D39" s="258">
        <v>6.8108613590690981</v>
      </c>
      <c r="E39" s="258">
        <v>-15.036351525921543</v>
      </c>
      <c r="F39" s="258">
        <v>-8.2906966895560874</v>
      </c>
      <c r="G39" s="258">
        <v>14.836217146462838</v>
      </c>
      <c r="H39" s="258">
        <v>-28.477370263478541</v>
      </c>
      <c r="I39" s="258">
        <v>-11.973492755986015</v>
      </c>
      <c r="J39" s="258">
        <v>-18.753706390171164</v>
      </c>
      <c r="K39" s="258">
        <v>-64.309658740297721</v>
      </c>
      <c r="L39" s="258">
        <v>-0.20251281356151729</v>
      </c>
      <c r="M39" s="258" t="s">
        <v>364</v>
      </c>
      <c r="N39" s="258">
        <v>-9.0859582112753028</v>
      </c>
      <c r="O39" s="259" t="s">
        <v>364</v>
      </c>
      <c r="P39" s="258">
        <v>-11.379425140960686</v>
      </c>
      <c r="Q39" s="258">
        <v>-9.5714070808443843</v>
      </c>
      <c r="R39" s="258">
        <v>-18.628991314269328</v>
      </c>
    </row>
    <row r="40" spans="1:18" ht="14.1" customHeight="1">
      <c r="A40" s="58" t="s">
        <v>334</v>
      </c>
      <c r="B40" s="259" t="s">
        <v>364</v>
      </c>
      <c r="C40" s="258">
        <v>4.5528631853832602</v>
      </c>
      <c r="D40" s="258">
        <v>3.9989767683964672</v>
      </c>
      <c r="E40" s="258">
        <v>35.099362212255315</v>
      </c>
      <c r="F40" s="258">
        <v>-0.69991626877067281</v>
      </c>
      <c r="G40" s="258">
        <v>28.468653648509768</v>
      </c>
      <c r="H40" s="258">
        <v>21.860848085631957</v>
      </c>
      <c r="I40" s="258">
        <v>32.114839288592293</v>
      </c>
      <c r="J40" s="258">
        <v>5.7583376820532273</v>
      </c>
      <c r="K40" s="258">
        <v>-2.6255016501322559</v>
      </c>
      <c r="L40" s="258">
        <v>-31.11803166561311</v>
      </c>
      <c r="M40" s="258" t="s">
        <v>364</v>
      </c>
      <c r="N40" s="258">
        <v>-2.1954075305344101</v>
      </c>
      <c r="O40" s="259" t="s">
        <v>364</v>
      </c>
      <c r="P40" s="258">
        <v>-9.5798784076448271</v>
      </c>
      <c r="Q40" s="258">
        <v>-7.2009112526873249</v>
      </c>
      <c r="R40" s="258">
        <v>-3.844648052573274</v>
      </c>
    </row>
    <row r="41" spans="1:18" ht="14.1" customHeight="1">
      <c r="A41" s="58" t="s">
        <v>405</v>
      </c>
      <c r="B41" s="259" t="s">
        <v>364</v>
      </c>
      <c r="C41" s="258">
        <v>-12.835627314623089</v>
      </c>
      <c r="D41" s="258">
        <v>5.3221499320679211</v>
      </c>
      <c r="E41" s="258">
        <v>78.36492995462882</v>
      </c>
      <c r="F41" s="258">
        <v>-2.0827049083729787</v>
      </c>
      <c r="G41" s="258">
        <v>2.9805420918395109</v>
      </c>
      <c r="H41" s="258">
        <v>-20.910945370356913</v>
      </c>
      <c r="I41" s="258">
        <v>-3.2877165378004558</v>
      </c>
      <c r="J41" s="258">
        <v>-37.460339375057437</v>
      </c>
      <c r="K41" s="258">
        <v>21.762554180394922</v>
      </c>
      <c r="L41" s="258">
        <v>-37.909040409879282</v>
      </c>
      <c r="M41" s="258" t="s">
        <v>364</v>
      </c>
      <c r="N41" s="258">
        <v>-18.972511648822689</v>
      </c>
      <c r="O41" s="259" t="s">
        <v>364</v>
      </c>
      <c r="P41" s="258">
        <v>-13.399004466737786</v>
      </c>
      <c r="Q41" s="258">
        <v>-6.2384864434834375</v>
      </c>
      <c r="R41" s="258">
        <v>-11.725767659513552</v>
      </c>
    </row>
    <row r="42" spans="1:18" ht="14.1" customHeight="1">
      <c r="A42" s="58" t="s">
        <v>406</v>
      </c>
      <c r="B42" s="259" t="s">
        <v>364</v>
      </c>
      <c r="C42" s="258">
        <v>-3.7526762721585172</v>
      </c>
      <c r="D42" s="258">
        <v>1.5734799893687645</v>
      </c>
      <c r="E42" s="258">
        <v>35.280714370338551</v>
      </c>
      <c r="F42" s="258">
        <v>8.1248792987630445</v>
      </c>
      <c r="G42" s="258">
        <v>-3.8094398919141126</v>
      </c>
      <c r="H42" s="258">
        <v>-11.080490046991077</v>
      </c>
      <c r="I42" s="258">
        <v>9.9232046590058243</v>
      </c>
      <c r="J42" s="258">
        <v>-27.532642485340798</v>
      </c>
      <c r="K42" s="258">
        <v>84.321067091330008</v>
      </c>
      <c r="L42" s="258">
        <v>-36.759994718854905</v>
      </c>
      <c r="M42" s="258" t="s">
        <v>364</v>
      </c>
      <c r="N42" s="258">
        <v>15.871544357814305</v>
      </c>
      <c r="O42" s="259" t="s">
        <v>364</v>
      </c>
      <c r="P42" s="258">
        <v>1.5714047729924241</v>
      </c>
      <c r="Q42" s="258">
        <v>2.8063233209317362</v>
      </c>
      <c r="R42" s="258">
        <v>-10.649963530739004</v>
      </c>
    </row>
    <row r="43" spans="1:18" ht="14.1" customHeight="1">
      <c r="A43" s="58" t="s">
        <v>407</v>
      </c>
      <c r="B43" s="259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9"/>
      <c r="P43" s="258"/>
      <c r="Q43" s="258"/>
      <c r="R43" s="258"/>
    </row>
    <row r="44" spans="1:18" ht="14.1" customHeight="1">
      <c r="A44" s="58" t="s">
        <v>408</v>
      </c>
      <c r="B44" s="259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9"/>
      <c r="P44" s="258"/>
      <c r="Q44" s="258"/>
      <c r="R44" s="258"/>
    </row>
    <row r="45" spans="1:18" ht="14.1" customHeight="1">
      <c r="A45" s="58" t="s">
        <v>409</v>
      </c>
      <c r="B45" s="259"/>
      <c r="C45" s="258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9"/>
      <c r="P45" s="258"/>
      <c r="Q45" s="258"/>
      <c r="R45" s="258"/>
    </row>
    <row r="46" spans="1:18" ht="14.1" customHeight="1">
      <c r="A46" s="58" t="s">
        <v>410</v>
      </c>
      <c r="B46" s="259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9"/>
      <c r="P46" s="258"/>
      <c r="Q46" s="258"/>
      <c r="R46" s="258"/>
    </row>
    <row r="47" spans="1:18" ht="14.1" customHeight="1">
      <c r="A47" s="58" t="s">
        <v>411</v>
      </c>
      <c r="B47" s="259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9"/>
      <c r="P47" s="258"/>
      <c r="Q47" s="258"/>
      <c r="R47" s="258"/>
    </row>
    <row r="48" spans="1:18" ht="14.1" customHeight="1">
      <c r="A48" s="58" t="s">
        <v>335</v>
      </c>
      <c r="B48" s="259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9"/>
      <c r="P48" s="258"/>
      <c r="Q48" s="258"/>
      <c r="R48" s="258"/>
    </row>
    <row r="49" spans="1:18" ht="14.1" customHeight="1">
      <c r="A49" s="58" t="s">
        <v>412</v>
      </c>
      <c r="B49" s="259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9"/>
      <c r="P49" s="258"/>
      <c r="Q49" s="258"/>
      <c r="R49" s="258"/>
    </row>
    <row r="50" spans="1:18" ht="14.1" customHeight="1">
      <c r="A50" s="58" t="s">
        <v>413</v>
      </c>
      <c r="B50" s="259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9"/>
      <c r="P50" s="258"/>
      <c r="Q50" s="258"/>
      <c r="R50" s="258"/>
    </row>
    <row r="51" spans="1:18" ht="15" customHeight="1">
      <c r="A51" s="302"/>
    </row>
    <row r="52" spans="1:18" ht="13.5" customHeight="1">
      <c r="D52" s="300" t="s">
        <v>43</v>
      </c>
    </row>
  </sheetData>
  <mergeCells count="19">
    <mergeCell ref="M1:N1"/>
    <mergeCell ref="I5:I6"/>
    <mergeCell ref="R5:R6"/>
    <mergeCell ref="J5:J6"/>
    <mergeCell ref="L5:L6"/>
    <mergeCell ref="O5:O6"/>
    <mergeCell ref="Q5:Q6"/>
    <mergeCell ref="P5:P6"/>
    <mergeCell ref="M5:N5"/>
    <mergeCell ref="O4:R4"/>
    <mergeCell ref="K5:K6"/>
    <mergeCell ref="B4:N4"/>
    <mergeCell ref="H5:H6"/>
    <mergeCell ref="B5:B6"/>
    <mergeCell ref="C5:C6"/>
    <mergeCell ref="F5:F6"/>
    <mergeCell ref="G5:G6"/>
    <mergeCell ref="D5:D6"/>
    <mergeCell ref="E5:E6"/>
  </mergeCells>
  <phoneticPr fontId="2"/>
  <pageMargins left="0.70866141732283472" right="0.39370078740157483" top="0.95" bottom="0" header="0.11811023622047245" footer="0.26"/>
  <pageSetup paperSize="9" scale="74" orientation="landscape" r:id="rId1"/>
  <headerFooter alignWithMargins="0">
    <oddFooter>&amp;L&amp;"ＭＳ ゴシック,標準"※消費者物価指数については、平成18年から平成22年分までは平成17年基準、平成23年からは平成22年基準で算出しています。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rgb="FFFFFF00"/>
    <pageSetUpPr fitToPage="1"/>
  </sheetPr>
  <dimension ref="A1"/>
  <sheetViews>
    <sheetView zoomScaleNormal="100" workbookViewId="0">
      <selection activeCell="K71" sqref="K71"/>
    </sheetView>
  </sheetViews>
  <sheetFormatPr defaultRowHeight="13.5"/>
  <sheetData/>
  <phoneticPr fontId="2"/>
  <printOptions horizontalCentered="1" verticalCentered="1"/>
  <pageMargins left="0" right="0" top="0" bottom="0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一太郎" shapeId="864257" r:id="rId4">
          <objectPr defaultSize="0" autoPict="0" r:id="rId5">
            <anchor moveWithCells="1">
              <from>
                <xdr:col>0</xdr:col>
                <xdr:colOff>9525</xdr:colOff>
                <xdr:row>0</xdr:row>
                <xdr:rowOff>28575</xdr:rowOff>
              </from>
              <to>
                <xdr:col>9</xdr:col>
                <xdr:colOff>485775</xdr:colOff>
                <xdr:row>55</xdr:row>
                <xdr:rowOff>19050</xdr:rowOff>
              </to>
            </anchor>
          </objectPr>
        </oleObject>
      </mc:Choice>
      <mc:Fallback>
        <oleObject progId="一太郎" shapeId="86425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 enableFormatConditionsCalculation="0">
    <tabColor indexed="11"/>
  </sheetPr>
  <dimension ref="A1:I17"/>
  <sheetViews>
    <sheetView workbookViewId="0">
      <pane xSplit="1" ySplit="3" topLeftCell="B7" activePane="bottomRight" state="frozen"/>
      <selection activeCell="C3" sqref="C3"/>
      <selection pane="topRight" activeCell="C3" sqref="C3"/>
      <selection pane="bottomLeft" activeCell="C3" sqref="C3"/>
      <selection pane="bottomRight" activeCell="A6" sqref="A6"/>
    </sheetView>
  </sheetViews>
  <sheetFormatPr defaultRowHeight="13.5"/>
  <cols>
    <col min="1" max="1" width="25.875" style="8" customWidth="1"/>
    <col min="2" max="5" width="12.625" style="8" customWidth="1"/>
    <col min="6" max="6" width="10.375" style="8" customWidth="1"/>
    <col min="7" max="7" width="9" style="8"/>
    <col min="8" max="9" width="12.625" style="8" customWidth="1"/>
    <col min="10" max="16384" width="9" style="8"/>
  </cols>
  <sheetData>
    <row r="1" spans="1:9" ht="15.95" customHeight="1">
      <c r="A1" s="8" t="s">
        <v>300</v>
      </c>
      <c r="B1" s="9"/>
      <c r="C1" s="9"/>
      <c r="D1" s="9"/>
      <c r="E1" s="9"/>
      <c r="H1" s="390" t="s">
        <v>51</v>
      </c>
      <c r="I1" s="9"/>
    </row>
    <row r="2" spans="1:9" ht="15.95" customHeight="1">
      <c r="A2" s="21"/>
      <c r="B2" s="517" t="s">
        <v>429</v>
      </c>
      <c r="C2" s="517"/>
      <c r="D2" s="517" t="s">
        <v>430</v>
      </c>
      <c r="E2" s="517"/>
      <c r="H2" s="517" t="s">
        <v>429</v>
      </c>
      <c r="I2" s="517"/>
    </row>
    <row r="3" spans="1:9" ht="24" customHeight="1">
      <c r="A3" s="362"/>
      <c r="B3" s="129" t="s">
        <v>12</v>
      </c>
      <c r="C3" s="129" t="s">
        <v>456</v>
      </c>
      <c r="D3" s="129" t="s">
        <v>13</v>
      </c>
      <c r="E3" s="129" t="s">
        <v>457</v>
      </c>
      <c r="H3" s="129" t="s">
        <v>52</v>
      </c>
      <c r="I3" s="129" t="s">
        <v>53</v>
      </c>
    </row>
    <row r="4" spans="1:9" ht="24" customHeight="1">
      <c r="A4" s="361"/>
      <c r="B4" s="124"/>
      <c r="C4" s="124"/>
      <c r="D4" s="124"/>
      <c r="E4" s="124"/>
      <c r="H4" s="124"/>
      <c r="I4" s="124"/>
    </row>
    <row r="5" spans="1:9" ht="26.25" customHeight="1">
      <c r="A5" s="361" t="s">
        <v>671</v>
      </c>
      <c r="B5" s="125">
        <v>10.540485769436515</v>
      </c>
      <c r="C5" s="125">
        <v>4.0623537282219901</v>
      </c>
      <c r="D5" s="125">
        <v>-1.3</v>
      </c>
      <c r="E5" s="125">
        <v>0.5</v>
      </c>
      <c r="G5" s="391" t="str">
        <f>+A5</f>
        <v>4
H27年</v>
      </c>
      <c r="H5" s="125">
        <v>-8.0009610469189418</v>
      </c>
      <c r="I5" s="125">
        <v>-13.18647372834738</v>
      </c>
    </row>
    <row r="6" spans="1:9" ht="24" customHeight="1">
      <c r="A6" s="361">
        <v>5</v>
      </c>
      <c r="B6" s="125">
        <v>9.4975794807786951</v>
      </c>
      <c r="C6" s="125">
        <v>5.7078224798945865</v>
      </c>
      <c r="D6" s="125">
        <v>4.8</v>
      </c>
      <c r="E6" s="125">
        <v>7.5</v>
      </c>
      <c r="G6" s="391">
        <f t="shared" ref="G6:G17" si="0">+A6</f>
        <v>5</v>
      </c>
      <c r="H6" s="125">
        <v>8.1447792017186096</v>
      </c>
      <c r="I6" s="125">
        <v>-2.6380824975606121</v>
      </c>
    </row>
    <row r="7" spans="1:9" ht="24" customHeight="1">
      <c r="A7" s="361">
        <v>6</v>
      </c>
      <c r="B7" s="125">
        <v>-3.0877799383991045</v>
      </c>
      <c r="C7" s="125">
        <v>-7.4427565289195368</v>
      </c>
      <c r="D7" s="125">
        <v>-2</v>
      </c>
      <c r="E7" s="125">
        <v>-1.4</v>
      </c>
      <c r="G7" s="391">
        <f t="shared" si="0"/>
        <v>6</v>
      </c>
      <c r="H7" s="125">
        <v>11.612128750403826</v>
      </c>
      <c r="I7" s="125">
        <v>1.4253997765621529</v>
      </c>
    </row>
    <row r="8" spans="1:9" ht="24" customHeight="1">
      <c r="A8" s="361">
        <v>7</v>
      </c>
      <c r="B8" s="125">
        <v>9.4257631336724259</v>
      </c>
      <c r="C8" s="125">
        <v>-10.098930531385285</v>
      </c>
      <c r="D8" s="125">
        <v>-0.2</v>
      </c>
      <c r="E8" s="125">
        <v>0.7</v>
      </c>
      <c r="G8" s="391">
        <f t="shared" si="0"/>
        <v>7</v>
      </c>
      <c r="H8" s="125">
        <v>10.101995235410378</v>
      </c>
      <c r="I8" s="125">
        <v>6.5433371459799661</v>
      </c>
    </row>
    <row r="9" spans="1:9" ht="24" customHeight="1">
      <c r="A9" s="361">
        <v>8</v>
      </c>
      <c r="B9" s="125">
        <v>5.1855091083431448</v>
      </c>
      <c r="C9" s="125">
        <v>6.6970069787995579</v>
      </c>
      <c r="D9" s="125">
        <v>2.9</v>
      </c>
      <c r="E9" s="125">
        <v>3.4</v>
      </c>
      <c r="G9" s="391">
        <f t="shared" si="0"/>
        <v>8</v>
      </c>
      <c r="H9" s="125">
        <v>0.67744036971513211</v>
      </c>
      <c r="I9" s="125">
        <v>-4.458520037041513</v>
      </c>
    </row>
    <row r="10" spans="1:9" ht="24" customHeight="1">
      <c r="A10" s="361">
        <v>9</v>
      </c>
      <c r="B10" s="125">
        <v>-5.9037594237615902</v>
      </c>
      <c r="C10" s="125">
        <v>-9.1967884192648555</v>
      </c>
      <c r="D10" s="125">
        <v>-0.4</v>
      </c>
      <c r="E10" s="125">
        <v>-1.7</v>
      </c>
      <c r="G10" s="391">
        <f t="shared" si="0"/>
        <v>9</v>
      </c>
      <c r="H10" s="125">
        <v>-1.2784870916935587</v>
      </c>
      <c r="I10" s="125">
        <v>-7.968019794314718</v>
      </c>
    </row>
    <row r="11" spans="1:9" ht="24" customHeight="1">
      <c r="A11" s="361">
        <v>10</v>
      </c>
      <c r="B11" s="125">
        <v>-2.0161880940656962</v>
      </c>
      <c r="C11" s="125">
        <v>5.6695490579695695</v>
      </c>
      <c r="D11" s="125">
        <v>-2.4</v>
      </c>
      <c r="E11" s="125">
        <v>-2.2999999999999998</v>
      </c>
      <c r="G11" s="391">
        <f t="shared" si="0"/>
        <v>10</v>
      </c>
      <c r="H11" s="125">
        <v>8.5278857795194618</v>
      </c>
      <c r="I11" s="125">
        <v>8.848527605343314</v>
      </c>
    </row>
    <row r="12" spans="1:9" ht="24" customHeight="1">
      <c r="A12" s="361">
        <v>11</v>
      </c>
      <c r="B12" s="125">
        <v>-2.3957026041594109</v>
      </c>
      <c r="C12" s="125">
        <v>4.9290117199256356</v>
      </c>
      <c r="D12" s="125">
        <v>-2.9</v>
      </c>
      <c r="E12" s="125">
        <v>-4.0999999999999996</v>
      </c>
      <c r="G12" s="391">
        <f t="shared" si="0"/>
        <v>11</v>
      </c>
      <c r="H12" s="125">
        <v>-9.0363070821927067</v>
      </c>
      <c r="I12" s="125">
        <v>-14.890364006700352</v>
      </c>
    </row>
    <row r="13" spans="1:9" ht="24" customHeight="1">
      <c r="A13" s="361">
        <v>12</v>
      </c>
      <c r="B13" s="125">
        <v>-2.5852032397751912</v>
      </c>
      <c r="C13" s="125">
        <v>-0.68705452704101999</v>
      </c>
      <c r="D13" s="125">
        <v>-4.4000000000000004</v>
      </c>
      <c r="E13" s="125">
        <v>-5</v>
      </c>
      <c r="G13" s="391">
        <f t="shared" si="0"/>
        <v>12</v>
      </c>
      <c r="H13" s="125">
        <v>-5.9914472518489248</v>
      </c>
      <c r="I13" s="125">
        <v>0.87050306214369044</v>
      </c>
    </row>
    <row r="14" spans="1:9" ht="24" customHeight="1">
      <c r="A14" s="361" t="s">
        <v>663</v>
      </c>
      <c r="B14" s="125">
        <v>-11.346989685022368</v>
      </c>
      <c r="C14" s="125">
        <v>-18.222948356755708</v>
      </c>
      <c r="D14" s="125">
        <v>-3.1</v>
      </c>
      <c r="E14" s="125">
        <v>-2.6</v>
      </c>
      <c r="G14" s="391" t="str">
        <f t="shared" si="0"/>
        <v>1
H28年</v>
      </c>
      <c r="H14" s="125">
        <v>-9.5784959530202602</v>
      </c>
      <c r="I14" s="125">
        <v>-4.0476602094574261</v>
      </c>
    </row>
    <row r="15" spans="1:9" ht="24" customHeight="1">
      <c r="A15" s="361">
        <v>2</v>
      </c>
      <c r="B15" s="125">
        <v>4.5528631853832602</v>
      </c>
      <c r="C15" s="125">
        <v>-3.844648052573274</v>
      </c>
      <c r="D15" s="125">
        <v>1.2</v>
      </c>
      <c r="E15" s="125">
        <v>1.8</v>
      </c>
      <c r="G15" s="391">
        <f t="shared" si="0"/>
        <v>2</v>
      </c>
      <c r="H15" s="125">
        <v>-11.558031037891936</v>
      </c>
      <c r="I15" s="125">
        <v>-17.354282557919255</v>
      </c>
    </row>
    <row r="16" spans="1:9" ht="23.25" customHeight="1">
      <c r="A16" s="361">
        <v>3</v>
      </c>
      <c r="B16" s="125">
        <v>-12.835627314623089</v>
      </c>
      <c r="C16" s="125">
        <v>-11.725767659513552</v>
      </c>
      <c r="D16" s="125">
        <v>-5.3</v>
      </c>
      <c r="E16" s="125">
        <v>-4.9000000000000004</v>
      </c>
      <c r="G16" s="391">
        <f t="shared" si="0"/>
        <v>3</v>
      </c>
      <c r="H16" s="125">
        <v>1.103022035518797</v>
      </c>
      <c r="I16" s="125">
        <v>-6.8467580333636757</v>
      </c>
    </row>
    <row r="17" spans="1:9" ht="24" customHeight="1">
      <c r="A17" s="361">
        <v>4</v>
      </c>
      <c r="B17" s="125">
        <f>'表2 (P4～P5)'!$G$8</f>
        <v>-3.7526762721585172</v>
      </c>
      <c r="C17" s="125">
        <f>'表2 (P4～P5)'!$G$93</f>
        <v>-10.649963530739004</v>
      </c>
      <c r="D17" s="125">
        <f>'表1 (P2)'!$E$7</f>
        <v>-0.4</v>
      </c>
      <c r="E17" s="125">
        <f>'表1 (P2)'!$E$44</f>
        <v>1.4</v>
      </c>
      <c r="G17" s="391">
        <f t="shared" si="0"/>
        <v>4</v>
      </c>
      <c r="H17" s="125" t="e">
        <f>+#REF!</f>
        <v>#REF!</v>
      </c>
      <c r="I17" s="125" t="e">
        <f>+#REF!</f>
        <v>#REF!</v>
      </c>
    </row>
  </sheetData>
  <mergeCells count="3">
    <mergeCell ref="B2:C2"/>
    <mergeCell ref="D2:E2"/>
    <mergeCell ref="H2:I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 enableFormatConditionsCalculation="0">
    <tabColor indexed="11"/>
  </sheetPr>
  <dimension ref="A1:C13"/>
  <sheetViews>
    <sheetView workbookViewId="0">
      <selection activeCell="B10" sqref="B10"/>
    </sheetView>
  </sheetViews>
  <sheetFormatPr defaultRowHeight="13.5"/>
  <cols>
    <col min="1" max="1" width="27.625" style="64" customWidth="1"/>
    <col min="2" max="3" width="7.625" style="64" customWidth="1"/>
    <col min="4" max="13" width="5.625" style="64" customWidth="1"/>
    <col min="14" max="16384" width="9" style="64"/>
  </cols>
  <sheetData>
    <row r="1" spans="1:3" ht="18" customHeight="1">
      <c r="A1" s="64" t="s">
        <v>645</v>
      </c>
    </row>
    <row r="2" spans="1:3">
      <c r="B2" s="77" t="s">
        <v>429</v>
      </c>
      <c r="C2" s="67" t="s">
        <v>430</v>
      </c>
    </row>
    <row r="3" spans="1:3">
      <c r="A3" s="64" t="s">
        <v>582</v>
      </c>
      <c r="B3" s="78" t="e">
        <f>'表2 (P4～P5)'!#REF!</f>
        <v>#REF!</v>
      </c>
      <c r="C3" s="79">
        <f>'表1 (P2)'!E17</f>
        <v>-0.99739839821704201</v>
      </c>
    </row>
    <row r="4" spans="1:3">
      <c r="A4" s="64" t="s">
        <v>361</v>
      </c>
      <c r="B4" s="78">
        <f>'表2 (P4～P5)'!G70</f>
        <v>-36.759994718854905</v>
      </c>
      <c r="C4" s="79">
        <f>'表1 (P2)'!E16</f>
        <v>-0.6</v>
      </c>
    </row>
    <row r="5" spans="1:3">
      <c r="A5" s="64" t="s">
        <v>356</v>
      </c>
      <c r="B5" s="78">
        <f>'表2 (P4～P5)'!G65</f>
        <v>84.321067091330008</v>
      </c>
      <c r="C5" s="79">
        <f>'表1 (P2)'!E15</f>
        <v>22.4</v>
      </c>
    </row>
    <row r="6" spans="1:3">
      <c r="A6" s="64" t="s">
        <v>355</v>
      </c>
      <c r="B6" s="78">
        <f>'表2 (P4～P5)'!G60</f>
        <v>-27.532642485340798</v>
      </c>
      <c r="C6" s="79">
        <f>'表1 (P2)'!E14</f>
        <v>-3.4</v>
      </c>
    </row>
    <row r="7" spans="1:3">
      <c r="A7" s="64" t="s">
        <v>365</v>
      </c>
      <c r="B7" s="78">
        <f>'表2 (P4～P5)'!G52</f>
        <v>9.9232046590058243</v>
      </c>
      <c r="C7" s="79">
        <f>'表1 (P2)'!E13</f>
        <v>2.2999999999999998</v>
      </c>
    </row>
    <row r="8" spans="1:3">
      <c r="A8" s="64" t="s">
        <v>574</v>
      </c>
      <c r="B8" s="78">
        <f>'表2 (P4～P5)'!G42</f>
        <v>-11.080490046991077</v>
      </c>
      <c r="C8" s="79">
        <f>'表1 (P2)'!E12</f>
        <v>-10.4</v>
      </c>
    </row>
    <row r="9" spans="1:3">
      <c r="A9" s="64" t="s">
        <v>353</v>
      </c>
      <c r="B9" s="78">
        <f>'表2 (P4～P5)'!G34</f>
        <v>-3.8094398919141126</v>
      </c>
      <c r="C9" s="79">
        <f>'表1 (P2)'!E11</f>
        <v>-5.7</v>
      </c>
    </row>
    <row r="10" spans="1:3">
      <c r="A10" s="64" t="s">
        <v>352</v>
      </c>
      <c r="B10" s="78">
        <f>'表2 (P4～P5)'!G28</f>
        <v>8.1248792987630445</v>
      </c>
      <c r="C10" s="79">
        <f>'表1 (P2)'!E10</f>
        <v>-2</v>
      </c>
    </row>
    <row r="11" spans="1:3">
      <c r="A11" s="64" t="s">
        <v>351</v>
      </c>
      <c r="B11" s="78">
        <f>'表2 (P4～P5)'!G24</f>
        <v>35.280714370338551</v>
      </c>
      <c r="C11" s="79">
        <f>'表1 (P2)'!E9</f>
        <v>-11.5</v>
      </c>
    </row>
    <row r="12" spans="1:3">
      <c r="A12" s="64" t="s">
        <v>350</v>
      </c>
      <c r="B12" s="78">
        <f>'表2 (P4～P5)'!G10</f>
        <v>1.5734799893687645</v>
      </c>
      <c r="C12" s="79">
        <f>'表1 (P2)'!E8</f>
        <v>1.6</v>
      </c>
    </row>
    <row r="13" spans="1:3">
      <c r="A13" s="64" t="s">
        <v>349</v>
      </c>
      <c r="B13" s="78">
        <f>'表2 (P4～P5)'!G8</f>
        <v>-3.7526762721585172</v>
      </c>
      <c r="C13" s="79">
        <f>'表1 (P2)'!E7</f>
        <v>-0.4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 enableFormatConditionsCalculation="0">
    <tabColor indexed="11"/>
  </sheetPr>
  <dimension ref="A1:F31"/>
  <sheetViews>
    <sheetView zoomScaleNormal="100" workbookViewId="0">
      <pane xSplit="2" ySplit="2" topLeftCell="C24" activePane="bottomRight" state="frozen"/>
      <selection activeCell="H9" sqref="H9"/>
      <selection pane="topRight" activeCell="H9" sqref="H9"/>
      <selection pane="bottomLeft" activeCell="H9" sqref="H9"/>
      <selection pane="bottomRight" activeCell="B5" sqref="B5"/>
    </sheetView>
  </sheetViews>
  <sheetFormatPr defaultRowHeight="24" customHeight="1"/>
  <cols>
    <col min="1" max="1" width="5" style="8" customWidth="1"/>
    <col min="2" max="2" width="32.75" style="363" customWidth="1"/>
    <col min="3" max="6" width="12.625" style="8" customWidth="1"/>
    <col min="7" max="16384" width="9" style="8"/>
  </cols>
  <sheetData>
    <row r="1" spans="1:6" ht="24" customHeight="1">
      <c r="B1" s="378" t="s">
        <v>366</v>
      </c>
      <c r="C1" s="9"/>
      <c r="D1" s="9"/>
      <c r="E1" s="9"/>
      <c r="F1" s="9"/>
    </row>
    <row r="2" spans="1:6" s="10" customFormat="1" ht="24" customHeight="1">
      <c r="B2" s="364"/>
      <c r="C2" s="124" t="s">
        <v>14</v>
      </c>
      <c r="D2" s="124" t="s">
        <v>454</v>
      </c>
      <c r="E2" s="124" t="s">
        <v>15</v>
      </c>
      <c r="F2" s="124" t="s">
        <v>455</v>
      </c>
    </row>
    <row r="3" spans="1:6" s="10" customFormat="1" ht="24" customHeight="1">
      <c r="B3" s="365"/>
      <c r="C3" s="12"/>
      <c r="D3" s="12"/>
      <c r="E3" s="12"/>
      <c r="F3" s="13"/>
    </row>
    <row r="4" spans="1:6" ht="26.25" customHeight="1">
      <c r="B4" s="379" t="s">
        <v>668</v>
      </c>
      <c r="C4" s="14">
        <v>11.478175016958936</v>
      </c>
      <c r="D4" s="14">
        <v>11.619574302372349</v>
      </c>
      <c r="E4" s="14">
        <v>12.92739129217939</v>
      </c>
      <c r="F4" s="14">
        <v>13.070628768303184</v>
      </c>
    </row>
    <row r="5" spans="1:6" ht="30" customHeight="1">
      <c r="A5" s="10"/>
      <c r="B5" s="379">
        <v>4</v>
      </c>
      <c r="C5" s="14">
        <v>-5.0935362607165136</v>
      </c>
      <c r="D5" s="14">
        <v>-0.46910709325437283</v>
      </c>
      <c r="E5" s="14">
        <v>-2.0565294210594387</v>
      </c>
      <c r="F5" s="14">
        <v>2.715881479761495</v>
      </c>
    </row>
    <row r="6" spans="1:6" ht="24" customHeight="1">
      <c r="A6" s="10"/>
      <c r="B6" s="379">
        <v>5</v>
      </c>
      <c r="C6" s="14">
        <v>-9.889362555077108</v>
      </c>
      <c r="D6" s="14">
        <v>-8.1670605341442446</v>
      </c>
      <c r="E6" s="14">
        <v>-6.7354902445048159</v>
      </c>
      <c r="F6" s="14">
        <v>-4.9529076528393006</v>
      </c>
    </row>
    <row r="7" spans="1:6" ht="24" customHeight="1">
      <c r="A7" s="10"/>
      <c r="B7" s="379">
        <v>6</v>
      </c>
      <c r="C7" s="14">
        <v>-7.0205409968659431</v>
      </c>
      <c r="D7" s="14">
        <v>-11.216926259780902</v>
      </c>
      <c r="E7" s="14">
        <v>-3.6732804727531154</v>
      </c>
      <c r="F7" s="14">
        <v>-8.0207356051330123</v>
      </c>
    </row>
    <row r="8" spans="1:6" ht="24" customHeight="1">
      <c r="A8" s="10"/>
      <c r="B8" s="379">
        <v>7</v>
      </c>
      <c r="C8" s="14">
        <v>-11.590911167657081</v>
      </c>
      <c r="D8" s="14">
        <v>-12.437902631430864</v>
      </c>
      <c r="E8" s="14">
        <v>-8.5850021473574234</v>
      </c>
      <c r="F8" s="14">
        <v>-9.4607913208995082</v>
      </c>
    </row>
    <row r="9" spans="1:6" ht="24" customHeight="1">
      <c r="A9" s="10"/>
      <c r="B9" s="379">
        <v>8</v>
      </c>
      <c r="C9" s="14">
        <v>-15.270646727414805</v>
      </c>
      <c r="D9" s="14">
        <v>-18.036404564765686</v>
      </c>
      <c r="E9" s="14">
        <v>-12.389848716146901</v>
      </c>
      <c r="F9" s="14">
        <v>-15.249642319967716</v>
      </c>
    </row>
    <row r="10" spans="1:6" ht="24" customHeight="1">
      <c r="A10" s="10"/>
      <c r="B10" s="379">
        <v>9</v>
      </c>
      <c r="C10" s="14">
        <v>-18.195229727389872</v>
      </c>
      <c r="D10" s="14">
        <v>-21.208954698442263</v>
      </c>
      <c r="E10" s="14">
        <v>-15.168453227303303</v>
      </c>
      <c r="F10" s="14">
        <v>-18.293686022284628</v>
      </c>
    </row>
    <row r="11" spans="1:6" ht="24" customHeight="1">
      <c r="A11" s="10"/>
      <c r="B11" s="379">
        <v>10</v>
      </c>
      <c r="C11" s="14">
        <v>-7.1129354101750693</v>
      </c>
      <c r="D11" s="14">
        <v>-14.560411492435342</v>
      </c>
      <c r="E11" s="14">
        <v>-4.0476622787108507</v>
      </c>
      <c r="F11" s="14">
        <v>-11.740905071685715</v>
      </c>
    </row>
    <row r="12" spans="1:6" ht="24" customHeight="1">
      <c r="A12" s="10"/>
      <c r="B12" s="379">
        <v>11</v>
      </c>
      <c r="C12" s="14">
        <v>-8.9171874272727987</v>
      </c>
      <c r="D12" s="14">
        <v>-15.947474213149992</v>
      </c>
      <c r="E12" s="14">
        <v>-6.3668686752364367</v>
      </c>
      <c r="F12" s="14">
        <v>-13.59400349111819</v>
      </c>
    </row>
    <row r="13" spans="1:6" ht="24" customHeight="1">
      <c r="B13" s="379">
        <v>12</v>
      </c>
      <c r="C13" s="14">
        <v>-8.3422297589935255</v>
      </c>
      <c r="D13" s="14">
        <v>-8.8245928751447877</v>
      </c>
      <c r="E13" s="14">
        <v>-5.959127732727354</v>
      </c>
      <c r="F13" s="14">
        <v>-6.4540322898985476</v>
      </c>
    </row>
    <row r="14" spans="1:6" ht="26.25" customHeight="1">
      <c r="B14" s="379" t="s">
        <v>657</v>
      </c>
      <c r="C14" s="14">
        <v>-8.9978045416781569</v>
      </c>
      <c r="D14" s="14">
        <v>-9.1147699668880922E-2</v>
      </c>
      <c r="E14" s="14">
        <v>-7.0867584370534082</v>
      </c>
      <c r="F14" s="14">
        <v>2.0069381986380641</v>
      </c>
    </row>
    <row r="15" spans="1:6" ht="27" customHeight="1">
      <c r="B15" s="379">
        <v>2</v>
      </c>
      <c r="C15" s="14">
        <v>-6.785954907525948</v>
      </c>
      <c r="D15" s="14">
        <v>-8.4322770420408482</v>
      </c>
      <c r="E15" s="14">
        <v>-4.8284599605839968</v>
      </c>
      <c r="F15" s="14">
        <v>-6.509354859923711</v>
      </c>
    </row>
    <row r="16" spans="1:6" ht="24" customHeight="1">
      <c r="B16" s="379">
        <v>3</v>
      </c>
      <c r="C16" s="14">
        <v>5.5350299491421451</v>
      </c>
      <c r="D16" s="14">
        <v>-1.055342874717935</v>
      </c>
      <c r="E16" s="14">
        <v>7.8568006080232733</v>
      </c>
      <c r="F16" s="14">
        <v>1.121439582038275</v>
      </c>
    </row>
    <row r="17" spans="1:6" ht="24" customHeight="1">
      <c r="A17" s="10"/>
      <c r="B17" s="379">
        <v>4</v>
      </c>
      <c r="C17" s="14">
        <v>10.540485769436515</v>
      </c>
      <c r="D17" s="14">
        <v>4.0623537282219901</v>
      </c>
      <c r="E17" s="14">
        <v>10.761566740975393</v>
      </c>
      <c r="F17" s="14">
        <v>4.2704784356784264</v>
      </c>
    </row>
    <row r="18" spans="1:6" ht="24" customHeight="1">
      <c r="A18" s="10"/>
      <c r="B18" s="379">
        <v>5</v>
      </c>
      <c r="C18" s="14">
        <v>9.4975794807786951</v>
      </c>
      <c r="D18" s="14">
        <v>5.7078224798945865</v>
      </c>
      <c r="E18" s="14">
        <v>9.826072219221027</v>
      </c>
      <c r="F18" s="14">
        <v>6.0249459473342482</v>
      </c>
    </row>
    <row r="19" spans="1:6" ht="24" customHeight="1">
      <c r="A19" s="10"/>
      <c r="B19" s="379">
        <v>6</v>
      </c>
      <c r="C19" s="14">
        <v>-3.0877799383991045</v>
      </c>
      <c r="D19" s="14">
        <v>-7.4427565289195368</v>
      </c>
      <c r="E19" s="14">
        <v>-2.7970432782143173</v>
      </c>
      <c r="F19" s="14">
        <v>-7.1650847985063049</v>
      </c>
    </row>
    <row r="20" spans="1:6" ht="24" customHeight="1">
      <c r="A20" s="10"/>
      <c r="B20" s="379">
        <v>7</v>
      </c>
      <c r="C20" s="14">
        <v>9.4257631336724259</v>
      </c>
      <c r="D20" s="14">
        <v>-10.098930531385285</v>
      </c>
      <c r="E20" s="14">
        <v>9.8634661862071269</v>
      </c>
      <c r="F20" s="14">
        <v>-9.7393262535108267</v>
      </c>
    </row>
    <row r="21" spans="1:6" ht="24" customHeight="1">
      <c r="A21" s="10"/>
      <c r="B21" s="379">
        <v>8</v>
      </c>
      <c r="C21" s="14">
        <v>5.1855091083431448</v>
      </c>
      <c r="D21" s="14">
        <v>6.6970069787995579</v>
      </c>
      <c r="E21" s="14">
        <v>5.0803235992348039</v>
      </c>
      <c r="F21" s="14">
        <v>6.5903099718207514</v>
      </c>
    </row>
    <row r="22" spans="1:6" ht="24" customHeight="1">
      <c r="A22" s="10"/>
      <c r="B22" s="379">
        <v>9</v>
      </c>
      <c r="C22" s="14">
        <v>-5.9037594237615902</v>
      </c>
      <c r="D22" s="14">
        <v>-9.1967884192648555</v>
      </c>
      <c r="E22" s="14">
        <v>-6.1860481454903082</v>
      </c>
      <c r="F22" s="14">
        <v>-9.4691980540070659</v>
      </c>
    </row>
    <row r="23" spans="1:6" ht="24" customHeight="1">
      <c r="A23" s="10"/>
      <c r="B23" s="379">
        <v>10</v>
      </c>
      <c r="C23" s="14">
        <v>-2.0161880940656962</v>
      </c>
      <c r="D23" s="14">
        <v>5.6695490579695695</v>
      </c>
      <c r="E23" s="14">
        <v>-2.1141719059716291</v>
      </c>
      <c r="F23" s="14">
        <v>5.5638795089115956</v>
      </c>
    </row>
    <row r="24" spans="1:6" ht="24" customHeight="1">
      <c r="A24" s="10"/>
      <c r="B24" s="379">
        <v>11</v>
      </c>
      <c r="C24" s="14">
        <v>-2.3957026041594109</v>
      </c>
      <c r="D24" s="14">
        <v>4.9290117199256356</v>
      </c>
      <c r="E24" s="14">
        <v>-2.2004940093677261</v>
      </c>
      <c r="F24" s="14">
        <v>5.1388697433654817</v>
      </c>
    </row>
    <row r="25" spans="1:6" ht="24" customHeight="1">
      <c r="A25" s="10"/>
      <c r="B25" s="379">
        <v>12</v>
      </c>
      <c r="C25" s="14">
        <v>-2.5852032397751912</v>
      </c>
      <c r="D25" s="14">
        <v>-0.68705452704101999</v>
      </c>
      <c r="E25" s="14">
        <v>-2.5852032397751912</v>
      </c>
      <c r="F25" s="14">
        <v>-0.68705452704101999</v>
      </c>
    </row>
    <row r="26" spans="1:6" ht="24" customHeight="1">
      <c r="A26" s="10"/>
      <c r="B26" s="379" t="s">
        <v>663</v>
      </c>
      <c r="C26" s="14">
        <v>-11.787173450240719</v>
      </c>
      <c r="D26" s="14">
        <v>-18.628991314269328</v>
      </c>
      <c r="E26" s="14">
        <v>-11.169683664392416</v>
      </c>
      <c r="F26" s="14">
        <v>-18.059394253469218</v>
      </c>
    </row>
    <row r="27" spans="1:6" ht="24" customHeight="1">
      <c r="A27" s="10"/>
      <c r="B27" s="379">
        <v>2</v>
      </c>
      <c r="C27" s="14">
        <v>4.5528631853832602</v>
      </c>
      <c r="D27" s="14">
        <v>-3.844648052573274</v>
      </c>
      <c r="E27" s="14">
        <v>5.2847332276809267</v>
      </c>
      <c r="F27" s="14">
        <v>-3.1715605889413023</v>
      </c>
    </row>
    <row r="28" spans="1:6" ht="24" customHeight="1">
      <c r="A28" s="10"/>
      <c r="B28" s="379">
        <v>3</v>
      </c>
      <c r="C28" s="14">
        <v>-12.835627314623089</v>
      </c>
      <c r="D28" s="14">
        <v>-11.725767659513552</v>
      </c>
      <c r="E28" s="14">
        <v>-12.399805451196212</v>
      </c>
      <c r="F28" s="14">
        <v>-11.284396497811134</v>
      </c>
    </row>
    <row r="29" spans="1:6" ht="24" customHeight="1">
      <c r="B29" s="379">
        <v>4</v>
      </c>
      <c r="C29" s="14">
        <f>'表2 (P4～P5)'!$G$8</f>
        <v>-3.7526762721585172</v>
      </c>
      <c r="D29" s="14">
        <f>'表2 (P4～P5)'!$G$93</f>
        <v>-10.649963530739004</v>
      </c>
      <c r="E29" s="14">
        <f>'表2 (P4～P5)'!$F$8</f>
        <v>-3.3676869772471529</v>
      </c>
      <c r="F29" s="14">
        <f>'表2 (P4～P5)'!$F$93</f>
        <v>-10.292563384861964</v>
      </c>
    </row>
    <row r="30" spans="1:6" ht="24" customHeight="1">
      <c r="C30" s="11"/>
      <c r="D30" s="11"/>
      <c r="E30" s="11"/>
      <c r="F30" s="11"/>
    </row>
    <row r="31" spans="1:6" ht="24" customHeight="1">
      <c r="B31" s="302"/>
    </row>
  </sheetData>
  <phoneticPr fontId="2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>
    <oddHeader>&amp;A</oddHeader>
  </headerFooter>
  <colBreaks count="1" manualBreakCount="1">
    <brk id="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 enableFormatConditionsCalculation="0">
    <tabColor indexed="11"/>
  </sheetPr>
  <dimension ref="A1:E13"/>
  <sheetViews>
    <sheetView workbookViewId="0">
      <selection activeCell="C15" sqref="C15"/>
    </sheetView>
  </sheetViews>
  <sheetFormatPr defaultRowHeight="13.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5">
      <c r="A1" s="64" t="s">
        <v>640</v>
      </c>
    </row>
    <row r="2" spans="1:5">
      <c r="B2" s="77" t="s">
        <v>367</v>
      </c>
      <c r="C2" s="67" t="s">
        <v>368</v>
      </c>
    </row>
    <row r="3" spans="1:5">
      <c r="A3" s="64" t="s">
        <v>553</v>
      </c>
      <c r="B3" s="135">
        <f>'表2 (P4～P5)'!G77</f>
        <v>15.871544357814305</v>
      </c>
      <c r="C3" s="135">
        <f>'表2 (P4～P5)'!F77</f>
        <v>16.45090207960336</v>
      </c>
    </row>
    <row r="4" spans="1:5">
      <c r="A4" s="64" t="s">
        <v>361</v>
      </c>
      <c r="B4" s="135">
        <f>'表2 (P4～P5)'!G70</f>
        <v>-36.759994718854905</v>
      </c>
      <c r="C4" s="135">
        <f>'表2 (P4～P5)'!F70</f>
        <v>-34.989274570982843</v>
      </c>
    </row>
    <row r="5" spans="1:5">
      <c r="A5" s="64" t="s">
        <v>356</v>
      </c>
      <c r="B5" s="135">
        <f>'表2 (P4～P5)'!G65</f>
        <v>84.321067091330008</v>
      </c>
      <c r="C5" s="135">
        <f>'表2 (P4～P5)'!F65</f>
        <v>87.085883097699934</v>
      </c>
    </row>
    <row r="6" spans="1:5">
      <c r="A6" s="64" t="s">
        <v>355</v>
      </c>
      <c r="B6" s="135">
        <f>'表2 (P4～P5)'!G60</f>
        <v>-27.532642485340798</v>
      </c>
      <c r="C6" s="135">
        <f>'表2 (P4～P5)'!F60</f>
        <v>-28.474718133031363</v>
      </c>
      <c r="E6" s="126"/>
    </row>
    <row r="7" spans="1:5">
      <c r="A7" s="64" t="s">
        <v>365</v>
      </c>
      <c r="B7" s="135">
        <f>'表2 (P4～P5)'!G52</f>
        <v>9.9232046590058243</v>
      </c>
      <c r="C7" s="135">
        <f>'表2 (P4～P5)'!F52</f>
        <v>11.242283114913887</v>
      </c>
    </row>
    <row r="8" spans="1:5">
      <c r="A8" s="64" t="s">
        <v>550</v>
      </c>
      <c r="B8" s="135">
        <f>'表2 (P4～P5)'!G42</f>
        <v>-11.080490046991077</v>
      </c>
      <c r="C8" s="135">
        <f>'表2 (P4～P5)'!F42</f>
        <v>-11.347248576850099</v>
      </c>
    </row>
    <row r="9" spans="1:5">
      <c r="A9" s="64" t="s">
        <v>353</v>
      </c>
      <c r="B9" s="135">
        <f>'表2 (P4～P5)'!G34</f>
        <v>-3.8094398919141126</v>
      </c>
      <c r="C9" s="135">
        <f>'表2 (P4～P5)'!F34</f>
        <v>-6.6951566951566903</v>
      </c>
    </row>
    <row r="10" spans="1:5">
      <c r="A10" s="64" t="s">
        <v>352</v>
      </c>
      <c r="B10" s="135">
        <f>'表2 (P4～P5)'!G28</f>
        <v>8.1248792987630445</v>
      </c>
      <c r="C10" s="135">
        <f>'表2 (P4～P5)'!F28</f>
        <v>3.9080090061112793</v>
      </c>
    </row>
    <row r="11" spans="1:5">
      <c r="A11" s="64" t="s">
        <v>351</v>
      </c>
      <c r="B11" s="135">
        <f>'表2 (P4～P5)'!G24</f>
        <v>35.280714370338551</v>
      </c>
      <c r="C11" s="135">
        <f>'表2 (P4～P5)'!F24</f>
        <v>36.768802228412255</v>
      </c>
    </row>
    <row r="12" spans="1:5">
      <c r="A12" s="64" t="s">
        <v>350</v>
      </c>
      <c r="B12" s="135">
        <f>'表2 (P4～P5)'!G10</f>
        <v>1.5734799893687645</v>
      </c>
      <c r="C12" s="135">
        <f>'表2 (P4～P5)'!F10</f>
        <v>3.5033761091667559</v>
      </c>
    </row>
    <row r="13" spans="1:5">
      <c r="A13" s="64" t="s">
        <v>349</v>
      </c>
      <c r="B13" s="135">
        <f>'表2 (P4～P5)'!G8</f>
        <v>-3.7526762721585172</v>
      </c>
      <c r="C13" s="135">
        <f>'表2 (P4～P5)'!F8</f>
        <v>-3.3676869772471529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 enableFormatConditionsCalculation="0">
    <tabColor indexed="11"/>
  </sheetPr>
  <dimension ref="A1:C13"/>
  <sheetViews>
    <sheetView workbookViewId="0">
      <selection activeCell="B4" sqref="B4"/>
    </sheetView>
  </sheetViews>
  <sheetFormatPr defaultRowHeight="13.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3">
      <c r="A1" s="64" t="s">
        <v>641</v>
      </c>
    </row>
    <row r="2" spans="1:3">
      <c r="B2" s="77" t="s">
        <v>367</v>
      </c>
      <c r="C2" s="67" t="s">
        <v>368</v>
      </c>
    </row>
    <row r="3" spans="1:3">
      <c r="A3" s="64" t="s">
        <v>369</v>
      </c>
      <c r="B3" s="135">
        <f>'表2 (P4～P5)'!G104</f>
        <v>16.12788667370355</v>
      </c>
      <c r="C3" s="135">
        <f>'表2 (P4～P5)'!F104</f>
        <v>16.708526107072053</v>
      </c>
    </row>
    <row r="4" spans="1:3">
      <c r="A4" s="64" t="s">
        <v>361</v>
      </c>
      <c r="B4" s="135">
        <f>'表2 (P4～P5)'!G102</f>
        <v>-27.074187227017099</v>
      </c>
      <c r="C4" s="135">
        <f>'表2 (P4～P5)'!F102</f>
        <v>-25.032264469373576</v>
      </c>
    </row>
    <row r="5" spans="1:3">
      <c r="A5" s="64" t="s">
        <v>356</v>
      </c>
      <c r="B5" s="135">
        <f>'表2 (P4～P5)'!G101</f>
        <v>72.881590347919143</v>
      </c>
      <c r="C5" s="135">
        <f>'表2 (P4～P5)'!F101</f>
        <v>75.47481420313791</v>
      </c>
    </row>
    <row r="6" spans="1:3">
      <c r="A6" s="64" t="s">
        <v>355</v>
      </c>
      <c r="B6" s="135">
        <f>'表2 (P4～P5)'!G100</f>
        <v>-34.454435108903546</v>
      </c>
      <c r="C6" s="135">
        <f>'表2 (P4～P5)'!F100</f>
        <v>-35.306527452487799</v>
      </c>
    </row>
    <row r="7" spans="1:3">
      <c r="A7" s="64" t="s">
        <v>365</v>
      </c>
      <c r="B7" s="135">
        <f>'表2 (P4～P5)'!G99</f>
        <v>17.787481180067278</v>
      </c>
      <c r="C7" s="135">
        <f>'表2 (P4～P5)'!F99</f>
        <v>19.200930954228077</v>
      </c>
    </row>
    <row r="8" spans="1:3">
      <c r="A8" s="64" t="s">
        <v>573</v>
      </c>
      <c r="B8" s="135">
        <f>'表2 (P4～P5)'!G98</f>
        <v>-6.8874085227493271</v>
      </c>
      <c r="C8" s="135">
        <f>'表2 (P4～P5)'!F98</f>
        <v>-7.1667462971810814</v>
      </c>
    </row>
    <row r="9" spans="1:3">
      <c r="A9" s="64" t="s">
        <v>353</v>
      </c>
      <c r="B9" s="135">
        <f>'表2 (P4～P5)'!G97</f>
        <v>8.9367969166170624</v>
      </c>
      <c r="C9" s="135">
        <f>'表2 (P4～P5)'!F97</f>
        <v>5.6686930091185417</v>
      </c>
    </row>
    <row r="10" spans="1:3">
      <c r="A10" s="64" t="s">
        <v>352</v>
      </c>
      <c r="B10" s="135">
        <f>'表2 (P4～P5)'!G96</f>
        <v>4.3921432866929511</v>
      </c>
      <c r="C10" s="135">
        <f>'表2 (P4～P5)'!F96</f>
        <v>0.3208496985119158</v>
      </c>
    </row>
    <row r="11" spans="1:3">
      <c r="A11" s="64" t="s">
        <v>351</v>
      </c>
      <c r="B11" s="135">
        <f>'表2 (P4～P5)'!G95</f>
        <v>14.030445676457193</v>
      </c>
      <c r="C11" s="135">
        <f>'表2 (P4～P5)'!F95</f>
        <v>15.284780578898216</v>
      </c>
    </row>
    <row r="12" spans="1:3">
      <c r="A12" s="64" t="s">
        <v>350</v>
      </c>
      <c r="B12" s="135">
        <f>'表2 (P4～P5)'!G94</f>
        <v>-10.625950399402772</v>
      </c>
      <c r="C12" s="135">
        <f>'表2 (P4～P5)'!F94</f>
        <v>-8.927843456991436</v>
      </c>
    </row>
    <row r="13" spans="1:3">
      <c r="A13" s="64" t="s">
        <v>349</v>
      </c>
      <c r="B13" s="135">
        <f>'表2 (P4～P5)'!G93</f>
        <v>-10.649963530739004</v>
      </c>
      <c r="C13" s="135">
        <f>'表2 (P4～P5)'!F93</f>
        <v>-10.292563384861964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 enableFormatConditionsCalculation="0">
    <tabColor indexed="11"/>
  </sheetPr>
  <dimension ref="A1:Y15"/>
  <sheetViews>
    <sheetView zoomScale="75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X17" sqref="X17"/>
    </sheetView>
  </sheetViews>
  <sheetFormatPr defaultColWidth="4.125" defaultRowHeight="13.5"/>
  <cols>
    <col min="1" max="1" width="10.875" style="127" customWidth="1"/>
    <col min="2" max="2" width="5.625" style="127" customWidth="1"/>
    <col min="3" max="13" width="6.5" style="127" customWidth="1"/>
    <col min="14" max="16" width="6.5" style="127" bestFit="1" customWidth="1"/>
    <col min="17" max="25" width="6.5" style="127" customWidth="1"/>
    <col min="26" max="16384" width="4.125" style="127"/>
  </cols>
  <sheetData>
    <row r="1" spans="1:25">
      <c r="A1" s="127" t="s">
        <v>451</v>
      </c>
    </row>
    <row r="3" spans="1:25">
      <c r="A3" s="127" t="s">
        <v>642</v>
      </c>
    </row>
    <row r="4" spans="1:25" ht="27">
      <c r="A4" s="73"/>
      <c r="B4" s="392" t="s">
        <v>669</v>
      </c>
      <c r="C4" s="392">
        <v>6</v>
      </c>
      <c r="D4" s="392">
        <v>7</v>
      </c>
      <c r="E4" s="392">
        <v>8</v>
      </c>
      <c r="F4" s="392">
        <v>9</v>
      </c>
      <c r="G4" s="392">
        <v>10</v>
      </c>
      <c r="H4" s="392">
        <v>11</v>
      </c>
      <c r="I4" s="392">
        <v>12</v>
      </c>
      <c r="J4" s="392" t="s">
        <v>658</v>
      </c>
      <c r="K4" s="392">
        <v>2</v>
      </c>
      <c r="L4" s="392">
        <v>3</v>
      </c>
      <c r="M4" s="392">
        <v>4</v>
      </c>
      <c r="N4" s="392">
        <v>5</v>
      </c>
      <c r="O4" s="392">
        <v>6</v>
      </c>
      <c r="P4" s="392">
        <v>7</v>
      </c>
      <c r="Q4" s="392">
        <v>8</v>
      </c>
      <c r="R4" s="392">
        <v>9</v>
      </c>
      <c r="S4" s="392">
        <v>10</v>
      </c>
      <c r="T4" s="392">
        <v>11</v>
      </c>
      <c r="U4" s="392">
        <v>12</v>
      </c>
      <c r="V4" s="392" t="s">
        <v>664</v>
      </c>
      <c r="W4" s="392">
        <v>2</v>
      </c>
      <c r="X4" s="392">
        <v>3</v>
      </c>
      <c r="Y4" s="392">
        <v>4</v>
      </c>
    </row>
    <row r="5" spans="1:25">
      <c r="A5" s="73" t="s">
        <v>427</v>
      </c>
      <c r="B5" s="128">
        <v>-9.889362555077108</v>
      </c>
      <c r="C5" s="128">
        <v>-7.0205409968659431</v>
      </c>
      <c r="D5" s="128">
        <v>-11.590911167657081</v>
      </c>
      <c r="E5" s="128">
        <v>-15.270646727414805</v>
      </c>
      <c r="F5" s="128">
        <v>-18.195229727389872</v>
      </c>
      <c r="G5" s="128">
        <v>-7.1129354101750693</v>
      </c>
      <c r="H5" s="128">
        <v>-8.9171874272727987</v>
      </c>
      <c r="I5" s="128">
        <v>-8.3422297589935255</v>
      </c>
      <c r="J5" s="128">
        <v>-8.9978045416781569</v>
      </c>
      <c r="K5" s="128">
        <v>-6.785954907525948</v>
      </c>
      <c r="L5" s="128">
        <v>5.5350299491421451</v>
      </c>
      <c r="M5" s="128">
        <v>10.540485769436515</v>
      </c>
      <c r="N5" s="128">
        <v>9.4975794807786951</v>
      </c>
      <c r="O5" s="128">
        <v>-3.0877799383991045</v>
      </c>
      <c r="P5" s="128">
        <v>9.4257631336724259</v>
      </c>
      <c r="Q5" s="128">
        <v>5.1855091083431448</v>
      </c>
      <c r="R5" s="128">
        <v>-5.9037594237615902</v>
      </c>
      <c r="S5" s="128">
        <v>-2.0161880940656962</v>
      </c>
      <c r="T5" s="128">
        <v>-2.3957026041594109</v>
      </c>
      <c r="U5" s="128">
        <v>-2.5852032397751912</v>
      </c>
      <c r="V5" s="128">
        <v>-11.787173450240719</v>
      </c>
      <c r="W5" s="128">
        <v>4.5528631853832602</v>
      </c>
      <c r="X5" s="128">
        <v>-12.835627314623089</v>
      </c>
      <c r="Y5" s="128">
        <f>+'表2 (P4～P5)'!$G$8</f>
        <v>-3.7526762721585172</v>
      </c>
    </row>
    <row r="8" spans="1:25">
      <c r="A8" s="127" t="s">
        <v>643</v>
      </c>
    </row>
    <row r="9" spans="1:25" ht="40.5" customHeight="1">
      <c r="A9" s="73"/>
      <c r="B9" s="152" t="str">
        <f>+B4</f>
        <v>5
H26</v>
      </c>
      <c r="C9" s="392">
        <f t="shared" ref="C9:X9" si="0">+C4</f>
        <v>6</v>
      </c>
      <c r="D9" s="392">
        <f t="shared" si="0"/>
        <v>7</v>
      </c>
      <c r="E9" s="392">
        <f t="shared" si="0"/>
        <v>8</v>
      </c>
      <c r="F9" s="392">
        <f t="shared" si="0"/>
        <v>9</v>
      </c>
      <c r="G9" s="392">
        <f t="shared" si="0"/>
        <v>10</v>
      </c>
      <c r="H9" s="392">
        <f t="shared" si="0"/>
        <v>11</v>
      </c>
      <c r="I9" s="392">
        <f t="shared" si="0"/>
        <v>12</v>
      </c>
      <c r="J9" s="392" t="str">
        <f t="shared" si="0"/>
        <v>1
H27</v>
      </c>
      <c r="K9" s="392">
        <f t="shared" si="0"/>
        <v>2</v>
      </c>
      <c r="L9" s="392">
        <f t="shared" si="0"/>
        <v>3</v>
      </c>
      <c r="M9" s="392">
        <f t="shared" si="0"/>
        <v>4</v>
      </c>
      <c r="N9" s="392">
        <f t="shared" si="0"/>
        <v>5</v>
      </c>
      <c r="O9" s="392">
        <f t="shared" si="0"/>
        <v>6</v>
      </c>
      <c r="P9" s="392">
        <f t="shared" si="0"/>
        <v>7</v>
      </c>
      <c r="Q9" s="392">
        <f t="shared" si="0"/>
        <v>8</v>
      </c>
      <c r="R9" s="392">
        <f t="shared" si="0"/>
        <v>9</v>
      </c>
      <c r="S9" s="392">
        <f t="shared" si="0"/>
        <v>10</v>
      </c>
      <c r="T9" s="392">
        <f t="shared" si="0"/>
        <v>11</v>
      </c>
      <c r="U9" s="392">
        <f t="shared" si="0"/>
        <v>12</v>
      </c>
      <c r="V9" s="392" t="str">
        <f t="shared" si="0"/>
        <v>1
H28</v>
      </c>
      <c r="W9" s="392">
        <f t="shared" si="0"/>
        <v>2</v>
      </c>
      <c r="X9" s="392">
        <f t="shared" si="0"/>
        <v>3</v>
      </c>
      <c r="Y9" s="392">
        <f>+Y4</f>
        <v>4</v>
      </c>
    </row>
    <row r="10" spans="1:25">
      <c r="A10" s="73" t="s">
        <v>394</v>
      </c>
      <c r="B10" s="128">
        <v>-1.6688861082046813</v>
      </c>
      <c r="C10" s="128">
        <v>-15.955096790412526</v>
      </c>
      <c r="D10" s="128">
        <v>-3.623880961596182</v>
      </c>
      <c r="E10" s="128">
        <v>-12.212340668479005</v>
      </c>
      <c r="F10" s="128">
        <v>-8.9800724010183792</v>
      </c>
      <c r="G10" s="128">
        <v>-4.5055943266472331</v>
      </c>
      <c r="H10" s="128">
        <v>-17.435082273273117</v>
      </c>
      <c r="I10" s="128">
        <v>-5.1480739389799579</v>
      </c>
      <c r="J10" s="128">
        <v>-5.3571657444644654</v>
      </c>
      <c r="K10" s="128">
        <v>-11.123163457298146</v>
      </c>
      <c r="L10" s="128">
        <v>-3.228607803866157</v>
      </c>
      <c r="M10" s="128">
        <v>-8.4042625747284827</v>
      </c>
      <c r="N10" s="128">
        <v>-2.7321063651404631</v>
      </c>
      <c r="O10" s="128">
        <v>5.6870140023157933</v>
      </c>
      <c r="P10" s="128">
        <v>-13.41352711353333</v>
      </c>
      <c r="Q10" s="128">
        <v>9.7989614861508478</v>
      </c>
      <c r="R10" s="128">
        <v>3.5928195972378951E-2</v>
      </c>
      <c r="S10" s="128">
        <v>9.4906878667333707</v>
      </c>
      <c r="T10" s="128">
        <v>11.659121020961516</v>
      </c>
      <c r="U10" s="128">
        <v>-5.0953998028210767</v>
      </c>
      <c r="V10" s="128">
        <v>-11.379425140960686</v>
      </c>
      <c r="W10" s="128">
        <v>-9.5798784076448271</v>
      </c>
      <c r="X10" s="128">
        <v>-13.399004466737786</v>
      </c>
      <c r="Y10" s="128">
        <f>'表2 (P4～P5)'!$G$84</f>
        <v>1.5714047729924241</v>
      </c>
    </row>
    <row r="13" spans="1:25">
      <c r="A13" s="127" t="s">
        <v>643</v>
      </c>
    </row>
    <row r="14" spans="1:25" ht="28.5" customHeight="1">
      <c r="A14" s="73"/>
      <c r="B14" s="392" t="str">
        <f>+B4</f>
        <v>5
H26</v>
      </c>
      <c r="C14" s="392">
        <f t="shared" ref="C14:Y14" si="1">+C4</f>
        <v>6</v>
      </c>
      <c r="D14" s="392">
        <f t="shared" si="1"/>
        <v>7</v>
      </c>
      <c r="E14" s="392">
        <f t="shared" si="1"/>
        <v>8</v>
      </c>
      <c r="F14" s="392">
        <f t="shared" si="1"/>
        <v>9</v>
      </c>
      <c r="G14" s="392">
        <f t="shared" si="1"/>
        <v>10</v>
      </c>
      <c r="H14" s="392">
        <f t="shared" si="1"/>
        <v>11</v>
      </c>
      <c r="I14" s="392">
        <f t="shared" si="1"/>
        <v>12</v>
      </c>
      <c r="J14" s="392" t="str">
        <f t="shared" si="1"/>
        <v>1
H27</v>
      </c>
      <c r="K14" s="392">
        <f t="shared" si="1"/>
        <v>2</v>
      </c>
      <c r="L14" s="392">
        <f t="shared" si="1"/>
        <v>3</v>
      </c>
      <c r="M14" s="392">
        <f t="shared" si="1"/>
        <v>4</v>
      </c>
      <c r="N14" s="392">
        <f t="shared" si="1"/>
        <v>5</v>
      </c>
      <c r="O14" s="392">
        <f t="shared" si="1"/>
        <v>6</v>
      </c>
      <c r="P14" s="392">
        <f t="shared" si="1"/>
        <v>7</v>
      </c>
      <c r="Q14" s="392">
        <f t="shared" si="1"/>
        <v>8</v>
      </c>
      <c r="R14" s="392">
        <f t="shared" si="1"/>
        <v>9</v>
      </c>
      <c r="S14" s="392">
        <f t="shared" si="1"/>
        <v>10</v>
      </c>
      <c r="T14" s="392">
        <f t="shared" si="1"/>
        <v>11</v>
      </c>
      <c r="U14" s="392">
        <f t="shared" si="1"/>
        <v>12</v>
      </c>
      <c r="V14" s="392" t="str">
        <f t="shared" si="1"/>
        <v>1
H28</v>
      </c>
      <c r="W14" s="392">
        <f t="shared" si="1"/>
        <v>2</v>
      </c>
      <c r="X14" s="392">
        <f t="shared" si="1"/>
        <v>3</v>
      </c>
      <c r="Y14" s="392">
        <f t="shared" si="1"/>
        <v>4</v>
      </c>
    </row>
    <row r="15" spans="1:25">
      <c r="A15" s="73" t="s">
        <v>427</v>
      </c>
      <c r="B15" s="128">
        <v>-8.1670605341442446</v>
      </c>
      <c r="C15" s="128">
        <v>-11.216926259780902</v>
      </c>
      <c r="D15" s="128">
        <v>-12.437902631430864</v>
      </c>
      <c r="E15" s="128">
        <v>-18.036404564765686</v>
      </c>
      <c r="F15" s="128">
        <v>-21.208954698442263</v>
      </c>
      <c r="G15" s="128">
        <v>-14.560411492435342</v>
      </c>
      <c r="H15" s="128">
        <v>-15.947474213149992</v>
      </c>
      <c r="I15" s="128">
        <v>-8.8245928751447877</v>
      </c>
      <c r="J15" s="128">
        <v>-9.1147699668880922E-2</v>
      </c>
      <c r="K15" s="128">
        <v>-8.4322770420408482</v>
      </c>
      <c r="L15" s="128">
        <v>-1.055342874717935</v>
      </c>
      <c r="M15" s="128">
        <v>4.0623537282219901</v>
      </c>
      <c r="N15" s="128">
        <v>5.7078224798945865</v>
      </c>
      <c r="O15" s="128">
        <v>-7.4427565289195368</v>
      </c>
      <c r="P15" s="128">
        <v>-10.098930531385285</v>
      </c>
      <c r="Q15" s="128">
        <v>6.6970069787995579</v>
      </c>
      <c r="R15" s="128">
        <v>-9.1967884192648555</v>
      </c>
      <c r="S15" s="128">
        <v>5.6695490579695695</v>
      </c>
      <c r="T15" s="128">
        <v>4.9290117199256356</v>
      </c>
      <c r="U15" s="128">
        <v>-0.68705452704101999</v>
      </c>
      <c r="V15" s="128">
        <v>-18.628991314269328</v>
      </c>
      <c r="W15" s="128">
        <v>-3.844648052573274</v>
      </c>
      <c r="X15" s="128">
        <v>-11.725767659513552</v>
      </c>
      <c r="Y15" s="128">
        <f>'表2 (P4～P5)'!$G$93</f>
        <v>-10.649963530739004</v>
      </c>
    </row>
  </sheetData>
  <phoneticPr fontId="2"/>
  <pageMargins left="0.78700000000000003" right="0.4" top="0.98399999999999999" bottom="0.98399999999999999" header="0.51200000000000001" footer="0.51200000000000001"/>
  <pageSetup paperSize="9" scale="80" orientation="landscape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B33"/>
  <sheetViews>
    <sheetView zoomScale="75" workbookViewId="0">
      <selection activeCell="A5" sqref="A5"/>
    </sheetView>
  </sheetViews>
  <sheetFormatPr defaultRowHeight="17.25"/>
  <cols>
    <col min="1" max="1" width="66.875" style="146" customWidth="1"/>
    <col min="2" max="2" width="9.125" style="147" customWidth="1"/>
    <col min="3" max="16384" width="9" style="146"/>
  </cols>
  <sheetData>
    <row r="1" spans="1:2" ht="18" customHeight="1">
      <c r="A1" s="441" t="s">
        <v>648</v>
      </c>
      <c r="B1" s="442"/>
    </row>
    <row r="2" spans="1:2" ht="18" customHeight="1"/>
    <row r="3" spans="1:2" ht="18" customHeight="1">
      <c r="B3" s="147" t="s">
        <v>552</v>
      </c>
    </row>
    <row r="4" spans="1:2" ht="18" customHeight="1">
      <c r="B4" s="150"/>
    </row>
    <row r="5" spans="1:2" ht="18" customHeight="1">
      <c r="A5" s="146" t="s">
        <v>649</v>
      </c>
      <c r="B5" s="149">
        <v>1</v>
      </c>
    </row>
    <row r="6" spans="1:2" ht="18" customHeight="1">
      <c r="B6" s="149"/>
    </row>
    <row r="7" spans="1:2" ht="18" customHeight="1">
      <c r="A7" s="146" t="s">
        <v>6</v>
      </c>
      <c r="B7" s="149">
        <v>2</v>
      </c>
    </row>
    <row r="8" spans="1:2" ht="18" customHeight="1">
      <c r="B8" s="149"/>
    </row>
    <row r="9" spans="1:2" ht="18" customHeight="1">
      <c r="A9" s="146" t="s">
        <v>293</v>
      </c>
      <c r="B9" s="149">
        <v>3</v>
      </c>
    </row>
    <row r="10" spans="1:2" ht="18" customHeight="1">
      <c r="A10" s="146" t="s">
        <v>5</v>
      </c>
      <c r="B10" s="149"/>
    </row>
    <row r="11" spans="1:2" ht="18" customHeight="1">
      <c r="B11" s="149"/>
    </row>
    <row r="12" spans="1:2" ht="18" customHeight="1">
      <c r="A12" s="146" t="s">
        <v>7</v>
      </c>
      <c r="B12" s="148" t="s">
        <v>650</v>
      </c>
    </row>
    <row r="13" spans="1:2" ht="18" customHeight="1">
      <c r="A13" s="146" t="s">
        <v>8</v>
      </c>
      <c r="B13" s="148"/>
    </row>
    <row r="14" spans="1:2" ht="18" customHeight="1">
      <c r="B14" s="149"/>
    </row>
    <row r="15" spans="1:2" ht="18" customHeight="1">
      <c r="A15" s="146" t="s">
        <v>296</v>
      </c>
      <c r="B15" s="149">
        <v>6</v>
      </c>
    </row>
    <row r="16" spans="1:2" ht="18" customHeight="1">
      <c r="A16" s="207" t="s">
        <v>9</v>
      </c>
      <c r="B16" s="149"/>
    </row>
    <row r="17" spans="1:2" ht="18" customHeight="1">
      <c r="B17" s="149"/>
    </row>
    <row r="18" spans="1:2" ht="18" customHeight="1">
      <c r="A18" s="146" t="s">
        <v>297</v>
      </c>
      <c r="B18" s="149">
        <v>7</v>
      </c>
    </row>
    <row r="19" spans="1:2" ht="18" customHeight="1">
      <c r="A19" s="146" t="s">
        <v>10</v>
      </c>
      <c r="B19" s="149"/>
    </row>
    <row r="20" spans="1:2" ht="18" customHeight="1">
      <c r="A20" s="146" t="s">
        <v>11</v>
      </c>
      <c r="B20" s="149"/>
    </row>
    <row r="21" spans="1:2" ht="18" customHeight="1">
      <c r="B21" s="149"/>
    </row>
    <row r="22" spans="1:2" ht="18" customHeight="1">
      <c r="A22" s="146" t="s">
        <v>278</v>
      </c>
      <c r="B22" s="149">
        <v>8</v>
      </c>
    </row>
    <row r="23" spans="1:2" ht="18" customHeight="1">
      <c r="B23" s="149"/>
    </row>
    <row r="24" spans="1:2" ht="18" customHeight="1">
      <c r="A24" s="146" t="s">
        <v>651</v>
      </c>
      <c r="B24" s="149">
        <v>9</v>
      </c>
    </row>
    <row r="25" spans="1:2" ht="18" customHeight="1">
      <c r="B25" s="149"/>
    </row>
    <row r="26" spans="1:2" ht="18" customHeight="1">
      <c r="A26" s="146" t="s">
        <v>0</v>
      </c>
      <c r="B26" s="149" t="s">
        <v>1</v>
      </c>
    </row>
    <row r="27" spans="1:2" ht="18" customHeight="1">
      <c r="B27" s="149"/>
    </row>
    <row r="28" spans="1:2" ht="18" customHeight="1">
      <c r="A28" s="146" t="s">
        <v>2</v>
      </c>
      <c r="B28" s="149"/>
    </row>
    <row r="29" spans="1:2" ht="18" customHeight="1">
      <c r="A29" s="146" t="s">
        <v>3</v>
      </c>
      <c r="B29" s="149">
        <v>15</v>
      </c>
    </row>
    <row r="30" spans="1:2" ht="18" customHeight="1">
      <c r="A30" s="146" t="s">
        <v>298</v>
      </c>
      <c r="B30" s="149">
        <v>16</v>
      </c>
    </row>
    <row r="31" spans="1:2" ht="18" customHeight="1">
      <c r="A31" s="146" t="s">
        <v>299</v>
      </c>
      <c r="B31" s="149">
        <v>17</v>
      </c>
    </row>
    <row r="32" spans="1:2" ht="18" customHeight="1">
      <c r="B32" s="149"/>
    </row>
    <row r="33" spans="1:2" ht="18" customHeight="1">
      <c r="A33" s="146" t="s">
        <v>4</v>
      </c>
      <c r="B33" s="149">
        <v>18</v>
      </c>
    </row>
  </sheetData>
  <mergeCells count="1">
    <mergeCell ref="A1:B1"/>
  </mergeCells>
  <phoneticPr fontId="2"/>
  <printOptions horizontalCentered="1"/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 enableFormatConditionsCalculation="0">
    <tabColor indexed="11"/>
  </sheetPr>
  <dimension ref="A1:G17"/>
  <sheetViews>
    <sheetView workbookViewId="0">
      <pane xSplit="1" ySplit="2" topLeftCell="B3" activePane="bottomRight" state="frozen"/>
      <selection activeCell="C3" sqref="C3"/>
      <selection pane="topRight" activeCell="C3" sqref="C3"/>
      <selection pane="bottomLeft" activeCell="C3" sqref="C3"/>
      <selection pane="bottomRight" activeCell="H14" sqref="H14"/>
    </sheetView>
  </sheetViews>
  <sheetFormatPr defaultRowHeight="13.5"/>
  <cols>
    <col min="1" max="1" width="8.625" style="5" customWidth="1"/>
    <col min="2" max="5" width="13.625" style="8" customWidth="1"/>
    <col min="6" max="16384" width="9" style="8"/>
  </cols>
  <sheetData>
    <row r="1" spans="1:7" ht="32.1" customHeight="1">
      <c r="A1" s="15"/>
      <c r="B1" s="9" t="s">
        <v>385</v>
      </c>
      <c r="C1" s="9"/>
      <c r="D1" s="9"/>
      <c r="E1" s="9"/>
    </row>
    <row r="2" spans="1:7" s="10" customFormat="1" ht="15.95" customHeight="1">
      <c r="A2" s="93"/>
      <c r="B2" s="129" t="s">
        <v>19</v>
      </c>
      <c r="C2" s="129" t="s">
        <v>457</v>
      </c>
      <c r="D2" s="129" t="s">
        <v>20</v>
      </c>
      <c r="E2" s="129" t="s">
        <v>456</v>
      </c>
      <c r="F2" s="164" t="s">
        <v>459</v>
      </c>
      <c r="G2" s="164" t="s">
        <v>460</v>
      </c>
    </row>
    <row r="3" spans="1:7" ht="21" customHeight="1">
      <c r="A3" s="151"/>
      <c r="B3" s="194"/>
      <c r="C3" s="194"/>
      <c r="D3" s="194"/>
      <c r="E3" s="194"/>
    </row>
    <row r="4" spans="1:7" ht="18.75" customHeight="1">
      <c r="A4" s="151" t="s">
        <v>670</v>
      </c>
      <c r="B4" s="299">
        <v>22.7</v>
      </c>
      <c r="C4" s="299">
        <v>21.3</v>
      </c>
      <c r="D4" s="299">
        <v>21.3</v>
      </c>
      <c r="E4" s="299">
        <v>20</v>
      </c>
    </row>
    <row r="5" spans="1:7" ht="18.75" customHeight="1">
      <c r="A5" s="151" t="s">
        <v>339</v>
      </c>
      <c r="B5" s="299">
        <v>22.9</v>
      </c>
      <c r="C5" s="299">
        <v>21.3</v>
      </c>
      <c r="D5" s="299">
        <v>25</v>
      </c>
      <c r="E5" s="299">
        <v>22.8</v>
      </c>
    </row>
    <row r="6" spans="1:7" ht="18.75" customHeight="1">
      <c r="A6" s="151" t="s">
        <v>340</v>
      </c>
      <c r="B6" s="299">
        <v>25.7</v>
      </c>
      <c r="C6" s="299">
        <v>24.2</v>
      </c>
      <c r="D6" s="299">
        <v>29.3</v>
      </c>
      <c r="E6" s="299">
        <v>28.5</v>
      </c>
    </row>
    <row r="7" spans="1:7" ht="18" customHeight="1">
      <c r="A7" s="151" t="s">
        <v>341</v>
      </c>
      <c r="B7" s="299">
        <v>25.8</v>
      </c>
      <c r="C7" s="299">
        <v>24.4</v>
      </c>
      <c r="D7" s="299">
        <v>27.2</v>
      </c>
      <c r="E7" s="299">
        <v>26.1</v>
      </c>
    </row>
    <row r="8" spans="1:7" ht="16.5" customHeight="1">
      <c r="A8" s="151" t="s">
        <v>342</v>
      </c>
      <c r="B8" s="299">
        <v>25.5</v>
      </c>
      <c r="C8" s="299">
        <v>23.9</v>
      </c>
      <c r="D8" s="299">
        <v>25.5</v>
      </c>
      <c r="E8" s="299">
        <v>27.4</v>
      </c>
    </row>
    <row r="9" spans="1:7" ht="16.5" customHeight="1">
      <c r="A9" s="151" t="s">
        <v>343</v>
      </c>
      <c r="B9" s="299">
        <v>25.6</v>
      </c>
      <c r="C9" s="299">
        <v>24.6</v>
      </c>
      <c r="D9" s="299">
        <v>27.1</v>
      </c>
      <c r="E9" s="299">
        <v>25.8</v>
      </c>
    </row>
    <row r="10" spans="1:7" ht="16.5" customHeight="1">
      <c r="A10" s="151" t="s">
        <v>345</v>
      </c>
      <c r="B10" s="299">
        <v>25.7</v>
      </c>
      <c r="C10" s="299">
        <v>24.3</v>
      </c>
      <c r="D10" s="299">
        <v>27.8</v>
      </c>
      <c r="E10" s="299">
        <v>26.8</v>
      </c>
    </row>
    <row r="11" spans="1:7" ht="16.5" customHeight="1">
      <c r="A11" s="151" t="s">
        <v>346</v>
      </c>
      <c r="B11" s="299">
        <v>25.7</v>
      </c>
      <c r="C11" s="299">
        <v>23.9</v>
      </c>
      <c r="D11" s="299">
        <v>26.4</v>
      </c>
      <c r="E11" s="299">
        <v>25.3</v>
      </c>
    </row>
    <row r="12" spans="1:7" ht="18" customHeight="1">
      <c r="A12" s="151" t="s">
        <v>665</v>
      </c>
      <c r="B12" s="299">
        <v>25.7</v>
      </c>
      <c r="C12" s="299">
        <v>24.7</v>
      </c>
      <c r="D12" s="299">
        <v>28.2</v>
      </c>
      <c r="E12" s="299">
        <v>25.5</v>
      </c>
    </row>
    <row r="13" spans="1:7" ht="18.75" customHeight="1">
      <c r="A13" s="151" t="s">
        <v>666</v>
      </c>
      <c r="B13" s="299">
        <v>27.8</v>
      </c>
      <c r="C13" s="299">
        <v>25.7</v>
      </c>
      <c r="D13" s="299">
        <v>27.4</v>
      </c>
      <c r="E13" s="299">
        <v>25.6</v>
      </c>
    </row>
    <row r="14" spans="1:7" ht="17.25" customHeight="1">
      <c r="A14" s="151" t="s">
        <v>664</v>
      </c>
      <c r="B14" s="299">
        <v>24.5</v>
      </c>
      <c r="C14" s="299">
        <v>23.3</v>
      </c>
      <c r="D14" s="299">
        <v>29.7</v>
      </c>
      <c r="E14" s="299">
        <v>27.1</v>
      </c>
    </row>
    <row r="15" spans="1:7" ht="20.25" customHeight="1">
      <c r="A15" s="151" t="s">
        <v>336</v>
      </c>
      <c r="B15" s="299">
        <v>25.6</v>
      </c>
      <c r="C15" s="299">
        <v>23.9</v>
      </c>
      <c r="D15" s="299">
        <v>28.1</v>
      </c>
      <c r="E15" s="299">
        <v>25.3</v>
      </c>
    </row>
    <row r="16" spans="1:7" ht="18.75" customHeight="1">
      <c r="A16" s="151" t="s">
        <v>337</v>
      </c>
      <c r="B16" s="299">
        <v>24.5</v>
      </c>
      <c r="C16" s="299">
        <v>22.5</v>
      </c>
      <c r="D16" s="299">
        <v>26.4</v>
      </c>
      <c r="E16" s="299">
        <v>24</v>
      </c>
    </row>
    <row r="17" spans="1:5" ht="20.25" customHeight="1">
      <c r="A17" s="151" t="s">
        <v>182</v>
      </c>
      <c r="B17" s="299">
        <f>'表1 (P2)'!$C$18</f>
        <v>23.7</v>
      </c>
      <c r="C17" s="299">
        <f>'表1 (P2)'!$C$57</f>
        <v>21.4</v>
      </c>
      <c r="D17" s="299">
        <f>'表1 (P2)'!$F$18</f>
        <v>26.7</v>
      </c>
      <c r="E17" s="299">
        <f>'表1 (P2)'!$F$57</f>
        <v>23.1</v>
      </c>
    </row>
  </sheetData>
  <phoneticPr fontId="2"/>
  <pageMargins left="0.8" right="0.78" top="0.98425196850393704" bottom="0.98425196850393704" header="0.51181102362204722" footer="0.51181102362204722"/>
  <pageSetup paperSize="9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FFFF00"/>
  </sheetPr>
  <dimension ref="A1:R38"/>
  <sheetViews>
    <sheetView tabSelected="1" workbookViewId="0">
      <selection activeCell="H7" sqref="H7"/>
    </sheetView>
  </sheetViews>
  <sheetFormatPr defaultRowHeight="14.25"/>
  <cols>
    <col min="1" max="1" width="4.125" style="110" customWidth="1"/>
    <col min="2" max="2" width="13.125" style="110" customWidth="1"/>
    <col min="3" max="3" width="10.625" style="110" customWidth="1"/>
    <col min="4" max="4" width="7.625" style="110" customWidth="1"/>
    <col min="5" max="8" width="11.125" style="110" customWidth="1"/>
    <col min="9" max="9" width="11.25" style="110" customWidth="1"/>
    <col min="10" max="11" width="9" style="110"/>
    <col min="12" max="12" width="11.625" style="110" bestFit="1" customWidth="1"/>
    <col min="13" max="13" width="11.875" style="110" customWidth="1"/>
    <col min="14" max="16384" width="9" style="110"/>
  </cols>
  <sheetData>
    <row r="1" spans="1:18" s="122" customFormat="1" ht="24" customHeight="1">
      <c r="A1" s="346"/>
      <c r="B1" s="346"/>
      <c r="D1" s="443">
        <v>28</v>
      </c>
      <c r="E1" s="443"/>
      <c r="F1" s="444">
        <v>4</v>
      </c>
      <c r="G1" s="444"/>
      <c r="H1" s="346"/>
      <c r="I1" s="346"/>
      <c r="J1" s="1"/>
    </row>
    <row r="2" spans="1:18" s="122" customFormat="1" ht="22.5" customHeight="1">
      <c r="A2" s="449" t="s">
        <v>303</v>
      </c>
      <c r="B2" s="449"/>
      <c r="C2" s="449"/>
      <c r="D2" s="449"/>
      <c r="E2" s="449"/>
      <c r="F2" s="449"/>
      <c r="G2" s="449"/>
      <c r="H2" s="449"/>
      <c r="I2" s="449"/>
      <c r="J2" s="2"/>
    </row>
    <row r="3" spans="1:18" ht="22.5" customHeight="1">
      <c r="A3" s="111"/>
      <c r="B3" s="111"/>
      <c r="C3" s="111"/>
      <c r="D3" s="111"/>
      <c r="E3" s="123"/>
      <c r="F3" s="111"/>
      <c r="G3" s="111"/>
      <c r="H3" s="111"/>
      <c r="I3" s="111"/>
      <c r="J3" s="111"/>
    </row>
    <row r="4" spans="1:18" ht="14.25" customHeight="1">
      <c r="B4" s="75"/>
    </row>
    <row r="5" spans="1:18" ht="13.5" customHeight="1">
      <c r="A5" s="112"/>
      <c r="B5" s="203"/>
      <c r="C5" s="113"/>
      <c r="D5" s="113"/>
      <c r="E5" s="113"/>
      <c r="F5" s="113"/>
      <c r="G5" s="113"/>
      <c r="H5" s="113"/>
      <c r="I5" s="114"/>
      <c r="L5" s="388"/>
    </row>
    <row r="6" spans="1:18" ht="27" customHeight="1">
      <c r="A6" s="115"/>
      <c r="B6" s="116" t="s">
        <v>449</v>
      </c>
      <c r="C6" s="116"/>
      <c r="D6" s="116" t="s">
        <v>554</v>
      </c>
      <c r="E6" s="204"/>
      <c r="F6" s="450">
        <v>218935</v>
      </c>
      <c r="G6" s="451"/>
      <c r="H6" s="205"/>
      <c r="I6" s="117"/>
      <c r="L6" s="389"/>
      <c r="M6" s="389"/>
    </row>
    <row r="7" spans="1:18" ht="27" customHeight="1">
      <c r="A7" s="118"/>
      <c r="B7" s="119" t="s">
        <v>450</v>
      </c>
      <c r="C7" s="119"/>
      <c r="D7" s="341" t="s">
        <v>559</v>
      </c>
      <c r="E7" s="395">
        <v>-3.3676869772471529</v>
      </c>
      <c r="F7" s="396" t="str">
        <f>IF(E7&gt;0.09,"増加",IF(E7&gt;=0,"－","減少"))</f>
        <v>減少</v>
      </c>
      <c r="G7" s="397" t="s">
        <v>560</v>
      </c>
      <c r="H7" s="395">
        <v>-3.7526762721585172</v>
      </c>
      <c r="I7" s="418" t="str">
        <f>IF(H7&gt;0.09,"増加",IF(H7&gt;=0,"－","減少"))</f>
        <v>減少</v>
      </c>
      <c r="L7" s="195"/>
      <c r="M7" s="195"/>
    </row>
    <row r="8" spans="1:18" ht="15" customHeight="1">
      <c r="A8" s="116"/>
      <c r="B8" s="116"/>
      <c r="C8" s="116"/>
      <c r="D8" s="116"/>
      <c r="E8" s="116"/>
      <c r="F8" s="136"/>
      <c r="G8" s="116"/>
      <c r="H8" s="116"/>
      <c r="I8" s="116"/>
    </row>
    <row r="9" spans="1:18" ht="25.5" customHeight="1">
      <c r="A9" s="153" t="s">
        <v>556</v>
      </c>
      <c r="B9" s="76" t="s">
        <v>646</v>
      </c>
      <c r="C9" s="116"/>
      <c r="D9" s="116"/>
      <c r="E9" s="292"/>
      <c r="F9" s="292"/>
      <c r="G9" s="116"/>
      <c r="H9" s="116"/>
      <c r="I9" s="116"/>
      <c r="K9" s="134"/>
      <c r="L9" s="388"/>
      <c r="M9" s="208"/>
      <c r="N9" s="208"/>
      <c r="O9" s="208"/>
      <c r="P9" s="208"/>
      <c r="Q9" s="208"/>
      <c r="R9" s="208"/>
    </row>
    <row r="10" spans="1:18" ht="72" customHeight="1">
      <c r="A10" s="120"/>
      <c r="B10" s="448" t="s">
        <v>672</v>
      </c>
      <c r="C10" s="448"/>
      <c r="D10" s="448"/>
      <c r="E10" s="448"/>
      <c r="F10" s="448"/>
      <c r="G10" s="448"/>
      <c r="H10" s="448"/>
      <c r="I10" s="448"/>
      <c r="L10" s="387"/>
    </row>
    <row r="27" spans="1:9" ht="38.25" customHeight="1"/>
    <row r="28" spans="1:9" ht="14.25" customHeight="1">
      <c r="B28" s="75"/>
      <c r="D28" s="195"/>
      <c r="E28" s="195"/>
      <c r="F28" s="195"/>
    </row>
    <row r="29" spans="1:9" ht="14.25" customHeight="1">
      <c r="A29" s="398"/>
      <c r="B29" s="399"/>
      <c r="C29" s="400"/>
      <c r="D29" s="400"/>
      <c r="E29" s="400"/>
      <c r="F29" s="400"/>
      <c r="G29" s="400"/>
      <c r="H29" s="400"/>
      <c r="I29" s="401"/>
    </row>
    <row r="30" spans="1:9" ht="27" customHeight="1">
      <c r="A30" s="402"/>
      <c r="B30" s="116" t="s">
        <v>449</v>
      </c>
      <c r="C30" s="403"/>
      <c r="D30" s="116" t="s">
        <v>554</v>
      </c>
      <c r="E30" s="404"/>
      <c r="F30" s="445">
        <v>231717</v>
      </c>
      <c r="G30" s="446"/>
      <c r="H30" s="403"/>
      <c r="I30" s="405"/>
    </row>
    <row r="31" spans="1:9" ht="27" customHeight="1">
      <c r="A31" s="402"/>
      <c r="B31" s="116" t="s">
        <v>452</v>
      </c>
      <c r="C31" s="403"/>
      <c r="D31" s="406" t="s">
        <v>292</v>
      </c>
      <c r="E31" s="407">
        <v>-10.292563384861964</v>
      </c>
      <c r="F31" s="403" t="str">
        <f>IF(E31&gt;0.09,"増加",IF(E31&gt;=0,"－","減少"))</f>
        <v>減少</v>
      </c>
      <c r="G31" s="406" t="s">
        <v>560</v>
      </c>
      <c r="H31" s="408">
        <v>-10.649963530739004</v>
      </c>
      <c r="I31" s="405" t="str">
        <f>IF(H31&gt;0.09,"増加",IF(H31&gt;=0,"－","減少"))</f>
        <v>減少</v>
      </c>
    </row>
    <row r="32" spans="1:9" ht="24" customHeight="1">
      <c r="A32" s="402"/>
      <c r="B32" s="120" t="s">
        <v>453</v>
      </c>
      <c r="C32" s="409"/>
      <c r="D32" s="120" t="s">
        <v>554</v>
      </c>
      <c r="E32" s="415"/>
      <c r="F32" s="445">
        <v>336610</v>
      </c>
      <c r="G32" s="447"/>
      <c r="H32" s="403"/>
      <c r="I32" s="410"/>
    </row>
    <row r="33" spans="1:9" ht="24" customHeight="1">
      <c r="A33" s="402"/>
      <c r="B33" s="120" t="s">
        <v>452</v>
      </c>
      <c r="C33" s="409"/>
      <c r="D33" s="411" t="s">
        <v>292</v>
      </c>
      <c r="E33" s="407">
        <v>1.9776903920843969</v>
      </c>
      <c r="F33" s="403" t="str">
        <f>IF(E33&gt;0.09,"増加",IF(E33&gt;=0,"－","減少"))</f>
        <v>増加</v>
      </c>
      <c r="G33" s="411" t="s">
        <v>560</v>
      </c>
      <c r="H33" s="407">
        <v>1.5714047729924241</v>
      </c>
      <c r="I33" s="405" t="str">
        <f>IF(H33&gt;0.09,"増加",IF(H33&gt;=0,"－","減少"))</f>
        <v>増加</v>
      </c>
    </row>
    <row r="34" spans="1:9" ht="24" customHeight="1">
      <c r="A34" s="402"/>
      <c r="B34" s="120" t="s">
        <v>391</v>
      </c>
      <c r="C34" s="409"/>
      <c r="D34" s="120" t="s">
        <v>554</v>
      </c>
      <c r="E34" s="415"/>
      <c r="F34" s="445">
        <v>295549</v>
      </c>
      <c r="G34" s="447"/>
      <c r="H34" s="403"/>
      <c r="I34" s="410"/>
    </row>
    <row r="35" spans="1:9" ht="24" customHeight="1">
      <c r="A35" s="412"/>
      <c r="B35" s="121" t="s">
        <v>452</v>
      </c>
      <c r="C35" s="413"/>
      <c r="D35" s="414" t="s">
        <v>292</v>
      </c>
      <c r="E35" s="395">
        <v>3.2175486142154597</v>
      </c>
      <c r="F35" s="396" t="str">
        <f>IF(E35&gt;0.09,"増加",IF(E35&gt;=0,"－","減少"))</f>
        <v>増加</v>
      </c>
      <c r="G35" s="414" t="s">
        <v>560</v>
      </c>
      <c r="H35" s="395">
        <v>2.8063233209317362</v>
      </c>
      <c r="I35" s="418" t="str">
        <f>IF(H35&gt;0.09,"増加",IF(H35&gt;=0,"－","減少"))</f>
        <v>増加</v>
      </c>
    </row>
    <row r="37" spans="1:9" ht="25.5" customHeight="1">
      <c r="A37" s="153" t="s">
        <v>557</v>
      </c>
      <c r="B37" s="76" t="s">
        <v>647</v>
      </c>
      <c r="C37" s="116"/>
      <c r="D37" s="116"/>
      <c r="E37" s="116"/>
      <c r="F37" s="116"/>
      <c r="G37" s="293"/>
      <c r="H37" s="293"/>
      <c r="I37" s="294"/>
    </row>
    <row r="38" spans="1:9" ht="146.1" customHeight="1">
      <c r="A38" s="120"/>
      <c r="B38" s="448" t="s">
        <v>673</v>
      </c>
      <c r="C38" s="448"/>
      <c r="D38" s="448"/>
      <c r="E38" s="448"/>
      <c r="F38" s="448"/>
      <c r="G38" s="448"/>
      <c r="H38" s="448"/>
      <c r="I38" s="448"/>
    </row>
  </sheetData>
  <mergeCells count="9">
    <mergeCell ref="B38:I38"/>
    <mergeCell ref="A2:I2"/>
    <mergeCell ref="B10:I10"/>
    <mergeCell ref="F6:G6"/>
    <mergeCell ref="D1:E1"/>
    <mergeCell ref="F1:G1"/>
    <mergeCell ref="F30:G30"/>
    <mergeCell ref="F32:G32"/>
    <mergeCell ref="F34:G34"/>
  </mergeCells>
  <phoneticPr fontId="2"/>
  <pageMargins left="0.9055118110236221" right="0.86614173228346458" top="0.70866141732283472" bottom="0.51181102362204722" header="0.51181102362204722" footer="0.35433070866141736"/>
  <pageSetup paperSize="9" scale="92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T60"/>
  <sheetViews>
    <sheetView zoomScaleNormal="100" workbookViewId="0">
      <selection activeCell="F15" sqref="F15"/>
    </sheetView>
  </sheetViews>
  <sheetFormatPr defaultRowHeight="30" customHeight="1"/>
  <cols>
    <col min="1" max="1" width="1.625" style="80" customWidth="1"/>
    <col min="2" max="2" width="18.625" style="80" customWidth="1"/>
    <col min="3" max="3" width="10.875" style="80" customWidth="1"/>
    <col min="4" max="4" width="10.625" style="80" customWidth="1"/>
    <col min="5" max="5" width="11.25" style="80" customWidth="1"/>
    <col min="6" max="8" width="10.625" style="80" customWidth="1"/>
    <col min="9" max="9" width="13.25" style="80" customWidth="1"/>
    <col min="10" max="16384" width="9" style="80"/>
  </cols>
  <sheetData>
    <row r="1" spans="1:20" ht="18" customHeight="1">
      <c r="A1" s="349"/>
      <c r="B1" s="349"/>
      <c r="C1" s="349" t="s">
        <v>306</v>
      </c>
      <c r="D1" s="349"/>
      <c r="E1" s="471">
        <v>28</v>
      </c>
      <c r="F1" s="471"/>
      <c r="G1" s="470">
        <v>4</v>
      </c>
      <c r="H1" s="470"/>
      <c r="I1" s="350"/>
    </row>
    <row r="2" spans="1:20" ht="18" customHeight="1"/>
    <row r="3" spans="1:20" ht="18" customHeight="1">
      <c r="B3" s="80" t="s">
        <v>642</v>
      </c>
      <c r="E3" s="165"/>
      <c r="J3" s="314"/>
    </row>
    <row r="4" spans="1:20" ht="18" customHeight="1">
      <c r="A4" s="81"/>
      <c r="B4" s="46"/>
      <c r="C4" s="452" t="s">
        <v>430</v>
      </c>
      <c r="D4" s="453"/>
      <c r="E4" s="454"/>
      <c r="F4" s="467" t="s">
        <v>429</v>
      </c>
      <c r="G4" s="468"/>
      <c r="H4" s="468"/>
      <c r="I4" s="469"/>
    </row>
    <row r="5" spans="1:20" ht="18" customHeight="1">
      <c r="A5" s="462" t="s">
        <v>565</v>
      </c>
      <c r="B5" s="463"/>
      <c r="C5" s="155" t="s">
        <v>561</v>
      </c>
      <c r="D5" s="457" t="s">
        <v>301</v>
      </c>
      <c r="E5" s="458"/>
      <c r="F5" s="155" t="s">
        <v>561</v>
      </c>
      <c r="G5" s="457" t="s">
        <v>301</v>
      </c>
      <c r="H5" s="459"/>
      <c r="I5" s="473" t="s">
        <v>448</v>
      </c>
    </row>
    <row r="6" spans="1:20" ht="18" customHeight="1">
      <c r="A6" s="82"/>
      <c r="B6" s="52"/>
      <c r="C6" s="156" t="s">
        <v>562</v>
      </c>
      <c r="D6" s="158" t="s">
        <v>559</v>
      </c>
      <c r="E6" s="159" t="s">
        <v>560</v>
      </c>
      <c r="F6" s="157" t="s">
        <v>562</v>
      </c>
      <c r="G6" s="154" t="s">
        <v>559</v>
      </c>
      <c r="H6" s="154" t="s">
        <v>560</v>
      </c>
      <c r="I6" s="456"/>
    </row>
    <row r="7" spans="1:20" ht="18" customHeight="1">
      <c r="A7" s="83" t="s">
        <v>427</v>
      </c>
      <c r="B7" s="48"/>
      <c r="C7" s="95">
        <v>298520</v>
      </c>
      <c r="D7" s="196">
        <v>-0.7</v>
      </c>
      <c r="E7" s="197">
        <v>-0.4</v>
      </c>
      <c r="F7" s="99">
        <v>218935</v>
      </c>
      <c r="G7" s="357">
        <v>-3.3676869772471529</v>
      </c>
      <c r="H7" s="178">
        <v>-3.7526762721585172</v>
      </c>
      <c r="I7" s="339">
        <v>-3.7526762721585136</v>
      </c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1:20" ht="18" customHeight="1">
      <c r="A8" s="83"/>
      <c r="B8" s="94" t="s">
        <v>431</v>
      </c>
      <c r="C8" s="95">
        <v>70848</v>
      </c>
      <c r="D8" s="196">
        <v>2.9</v>
      </c>
      <c r="E8" s="197">
        <v>1.6</v>
      </c>
      <c r="F8" s="99">
        <v>58556</v>
      </c>
      <c r="G8" s="179">
        <v>3.5033761091667559</v>
      </c>
      <c r="H8" s="180">
        <v>1.5734799893687645</v>
      </c>
      <c r="I8" s="145">
        <v>0.3929029502286242</v>
      </c>
      <c r="J8" s="94"/>
      <c r="K8" s="366"/>
      <c r="L8" s="366"/>
      <c r="M8" s="366"/>
      <c r="N8" s="366"/>
      <c r="O8" s="366"/>
      <c r="P8" s="366"/>
      <c r="Q8" s="366"/>
      <c r="R8" s="366"/>
      <c r="S8" s="366"/>
      <c r="T8" s="366"/>
    </row>
    <row r="9" spans="1:20" ht="18" customHeight="1">
      <c r="A9" s="83"/>
      <c r="B9" s="94" t="s">
        <v>432</v>
      </c>
      <c r="C9" s="95">
        <v>14346</v>
      </c>
      <c r="D9" s="196">
        <v>-11.1</v>
      </c>
      <c r="E9" s="197">
        <v>-11.5</v>
      </c>
      <c r="F9" s="99">
        <v>21604</v>
      </c>
      <c r="G9" s="179">
        <v>36.768802228412255</v>
      </c>
      <c r="H9" s="180">
        <v>35.280714370338551</v>
      </c>
      <c r="I9" s="145">
        <v>2.4597539963978003</v>
      </c>
      <c r="J9" s="94"/>
      <c r="K9" s="366"/>
    </row>
    <row r="10" spans="1:20" ht="18" customHeight="1">
      <c r="A10" s="83"/>
      <c r="B10" s="94" t="s">
        <v>433</v>
      </c>
      <c r="C10" s="95">
        <v>23321</v>
      </c>
      <c r="D10" s="196">
        <v>-10.9</v>
      </c>
      <c r="E10" s="197">
        <v>-2</v>
      </c>
      <c r="F10" s="99">
        <v>19383</v>
      </c>
      <c r="G10" s="179">
        <v>3.9080090061112793</v>
      </c>
      <c r="H10" s="180">
        <v>8.1248792987630445</v>
      </c>
      <c r="I10" s="145">
        <v>0.6689537150006668</v>
      </c>
      <c r="J10" s="94"/>
      <c r="K10" s="366"/>
    </row>
    <row r="11" spans="1:20" ht="18" customHeight="1">
      <c r="A11" s="83"/>
      <c r="B11" s="94" t="s">
        <v>434</v>
      </c>
      <c r="C11" s="95">
        <v>8496</v>
      </c>
      <c r="D11" s="196">
        <v>-5.6</v>
      </c>
      <c r="E11" s="197">
        <v>-5.7</v>
      </c>
      <c r="F11" s="99">
        <v>7205</v>
      </c>
      <c r="G11" s="179">
        <v>-6.6951566951566903</v>
      </c>
      <c r="H11" s="180">
        <v>-3.8094398919141126</v>
      </c>
      <c r="I11" s="145">
        <v>-0.12983688939315793</v>
      </c>
      <c r="J11" s="94"/>
      <c r="K11" s="366"/>
    </row>
    <row r="12" spans="1:20" ht="18" customHeight="1">
      <c r="A12" s="83"/>
      <c r="B12" s="94" t="s">
        <v>435</v>
      </c>
      <c r="C12" s="95">
        <v>11452</v>
      </c>
      <c r="D12" s="196">
        <v>-8.3000000000000007</v>
      </c>
      <c r="E12" s="197">
        <v>-10.4</v>
      </c>
      <c r="F12" s="99">
        <v>7008</v>
      </c>
      <c r="G12" s="179">
        <v>-11.347248576850099</v>
      </c>
      <c r="H12" s="180">
        <v>-11.080490046991077</v>
      </c>
      <c r="I12" s="145">
        <v>-0.38660549432376734</v>
      </c>
      <c r="J12" s="94"/>
      <c r="K12" s="366"/>
    </row>
    <row r="13" spans="1:20" ht="18" customHeight="1">
      <c r="A13" s="83"/>
      <c r="B13" s="94" t="s">
        <v>436</v>
      </c>
      <c r="C13" s="95">
        <v>12759</v>
      </c>
      <c r="D13" s="196">
        <v>2.9</v>
      </c>
      <c r="E13" s="197">
        <v>2.2999999999999998</v>
      </c>
      <c r="F13" s="99">
        <v>10271</v>
      </c>
      <c r="G13" s="179">
        <v>11.242283114913887</v>
      </c>
      <c r="H13" s="180">
        <v>9.9232046590058243</v>
      </c>
      <c r="I13" s="145">
        <v>0.404391448884871</v>
      </c>
      <c r="J13" s="94"/>
      <c r="K13" s="366"/>
    </row>
    <row r="14" spans="1:20" ht="18" customHeight="1">
      <c r="A14" s="83"/>
      <c r="B14" s="94" t="s">
        <v>399</v>
      </c>
      <c r="C14" s="95">
        <v>41172</v>
      </c>
      <c r="D14" s="196">
        <v>-5.8</v>
      </c>
      <c r="E14" s="197">
        <v>-3.4</v>
      </c>
      <c r="F14" s="99">
        <v>29055</v>
      </c>
      <c r="G14" s="179">
        <v>-28.474718133031363</v>
      </c>
      <c r="H14" s="180">
        <v>-27.532642485340798</v>
      </c>
      <c r="I14" s="145">
        <v>-4.9364685765211469</v>
      </c>
      <c r="J14" s="94"/>
      <c r="K14" s="366"/>
    </row>
    <row r="15" spans="1:20" ht="18" customHeight="1">
      <c r="A15" s="83"/>
      <c r="B15" s="94" t="s">
        <v>437</v>
      </c>
      <c r="C15" s="95">
        <v>24716</v>
      </c>
      <c r="D15" s="196">
        <v>24.1</v>
      </c>
      <c r="E15" s="197">
        <v>22.4</v>
      </c>
      <c r="F15" s="99">
        <v>8866</v>
      </c>
      <c r="G15" s="179">
        <v>87.085883097699934</v>
      </c>
      <c r="H15" s="180">
        <v>84.321067091330008</v>
      </c>
      <c r="I15" s="145">
        <v>1.7637213909730669</v>
      </c>
      <c r="J15" s="94"/>
      <c r="K15" s="366"/>
    </row>
    <row r="16" spans="1:20" ht="18" customHeight="1">
      <c r="A16" s="83"/>
      <c r="B16" s="94" t="s">
        <v>438</v>
      </c>
      <c r="C16" s="95">
        <v>29034</v>
      </c>
      <c r="D16" s="196">
        <v>1.5</v>
      </c>
      <c r="E16" s="197">
        <v>-0.6</v>
      </c>
      <c r="F16" s="99">
        <v>13335</v>
      </c>
      <c r="G16" s="179">
        <v>-34.989274570982843</v>
      </c>
      <c r="H16" s="180">
        <v>-36.759994718854905</v>
      </c>
      <c r="I16" s="145">
        <v>-3.328056017801301</v>
      </c>
      <c r="J16" s="94"/>
      <c r="K16" s="366"/>
    </row>
    <row r="17" spans="1:11" ht="18" customHeight="1">
      <c r="A17" s="83"/>
      <c r="B17" s="94" t="s">
        <v>439</v>
      </c>
      <c r="C17" s="95">
        <v>62377</v>
      </c>
      <c r="D17" s="196">
        <v>-1.3</v>
      </c>
      <c r="E17" s="360">
        <v>-0.99739839821704201</v>
      </c>
      <c r="F17" s="99">
        <v>43653</v>
      </c>
      <c r="G17" s="179">
        <v>-2.5776647027316524</v>
      </c>
      <c r="H17" s="360">
        <v>-2.9658014967446689</v>
      </c>
      <c r="I17" s="359">
        <v>-0.58654970302622067</v>
      </c>
      <c r="J17" s="94"/>
      <c r="K17" s="366"/>
    </row>
    <row r="18" spans="1:11" ht="18" customHeight="1">
      <c r="A18" s="84" t="s">
        <v>440</v>
      </c>
      <c r="B18" s="85"/>
      <c r="C18" s="163">
        <v>23.7</v>
      </c>
      <c r="D18" s="142">
        <v>22.9</v>
      </c>
      <c r="E18" s="301">
        <v>0.80000000000000071</v>
      </c>
      <c r="F18" s="100">
        <v>26.7</v>
      </c>
      <c r="G18" s="144">
        <v>25</v>
      </c>
      <c r="H18" s="296">
        <v>1.6999999999999993</v>
      </c>
      <c r="I18" s="172" t="s">
        <v>441</v>
      </c>
    </row>
    <row r="19" spans="1:11" ht="18" customHeight="1">
      <c r="A19" s="48"/>
      <c r="B19" s="86"/>
      <c r="C19" s="87"/>
      <c r="D19" s="48"/>
      <c r="E19" s="87"/>
      <c r="F19" s="48"/>
      <c r="G19" s="48"/>
      <c r="H19" s="48"/>
    </row>
    <row r="20" spans="1:11" ht="18" customHeight="1">
      <c r="A20" s="48"/>
      <c r="B20" s="80" t="s">
        <v>311</v>
      </c>
      <c r="C20" s="87"/>
      <c r="D20" s="48"/>
      <c r="E20" s="87" t="s">
        <v>575</v>
      </c>
      <c r="F20" s="48"/>
      <c r="G20" s="48"/>
      <c r="H20" s="48"/>
    </row>
    <row r="21" spans="1:11" ht="9" customHeight="1">
      <c r="B21" s="87"/>
      <c r="C21" s="48"/>
      <c r="D21" s="87"/>
      <c r="E21" s="48"/>
      <c r="F21" s="48"/>
      <c r="G21" s="48"/>
    </row>
    <row r="22" spans="1:11" ht="13.5">
      <c r="A22" s="368"/>
      <c r="B22" s="369"/>
      <c r="C22" s="465" t="s">
        <v>56</v>
      </c>
      <c r="D22" s="369"/>
      <c r="E22" s="464" t="s">
        <v>565</v>
      </c>
      <c r="F22" s="464"/>
      <c r="G22" s="464"/>
    </row>
    <row r="23" spans="1:11" ht="13.5">
      <c r="A23" s="370" t="s">
        <v>312</v>
      </c>
      <c r="B23" s="371"/>
      <c r="C23" s="466"/>
      <c r="D23" s="371"/>
      <c r="E23" s="464"/>
      <c r="F23" s="464"/>
      <c r="G23" s="464"/>
      <c r="I23" s="80" t="s">
        <v>42</v>
      </c>
    </row>
    <row r="24" spans="1:11" ht="14.25">
      <c r="A24" s="372" t="e">
        <f>INDEX(#REF!,MATCH(C24,#REF!,0))</f>
        <v>#REF!</v>
      </c>
      <c r="B24" s="373"/>
      <c r="C24" s="376">
        <v>2.4597539963978003</v>
      </c>
      <c r="D24" s="375"/>
      <c r="E24" s="460" t="s">
        <v>674</v>
      </c>
      <c r="F24" s="460"/>
      <c r="G24" s="460"/>
      <c r="J24" s="367"/>
    </row>
    <row r="25" spans="1:11" ht="14.25">
      <c r="A25" s="372" t="str">
        <f>INDEX($B$8:$B$17,MATCH(C25,$I$8:$I$17,0))</f>
        <v>教育</v>
      </c>
      <c r="B25" s="373"/>
      <c r="C25" s="376">
        <v>1.7637213909730669</v>
      </c>
      <c r="D25" s="375"/>
      <c r="E25" s="460" t="s">
        <v>344</v>
      </c>
      <c r="F25" s="460"/>
      <c r="G25" s="460"/>
      <c r="J25" s="367"/>
    </row>
    <row r="26" spans="1:11" ht="14.25" hidden="1">
      <c r="A26" s="372" t="str">
        <f>INDEX($B$8:$B$17,MATCH(C26,$I$8:$I$17,0))</f>
        <v>光熱・水道</v>
      </c>
      <c r="B26" s="373"/>
      <c r="C26" s="376">
        <v>0.6689537150006668</v>
      </c>
      <c r="D26" s="375"/>
      <c r="E26" s="460" t="s">
        <v>338</v>
      </c>
      <c r="F26" s="460"/>
      <c r="G26" s="460"/>
      <c r="J26" s="367"/>
    </row>
    <row r="27" spans="1:11" ht="14.25">
      <c r="A27" s="372" t="s">
        <v>313</v>
      </c>
      <c r="B27" s="373"/>
      <c r="C27" s="374"/>
      <c r="D27" s="373"/>
      <c r="E27" s="461"/>
      <c r="F27" s="461"/>
      <c r="G27" s="461"/>
      <c r="J27" s="367"/>
    </row>
    <row r="28" spans="1:11" ht="14.25">
      <c r="A28" s="372" t="str">
        <f>INDEX($B$8:$B$17,MATCH(C28,$I$8:$I$17,0))</f>
        <v>交通・通信</v>
      </c>
      <c r="B28" s="373"/>
      <c r="C28" s="377">
        <v>-4.9364685765211469</v>
      </c>
      <c r="D28" s="375"/>
      <c r="E28" s="460" t="s">
        <v>675</v>
      </c>
      <c r="F28" s="460"/>
      <c r="G28" s="460"/>
      <c r="J28" s="367"/>
    </row>
    <row r="29" spans="1:11" ht="14.25">
      <c r="A29" s="372" t="str">
        <f>INDEX($B$8:$B$17,MATCH(C29,$I$8:$I$17,0))</f>
        <v>教養娯楽</v>
      </c>
      <c r="B29" s="373"/>
      <c r="C29" s="419">
        <v>-3.328056017801301</v>
      </c>
      <c r="D29" s="420"/>
      <c r="E29" s="460" t="s">
        <v>676</v>
      </c>
      <c r="F29" s="460"/>
      <c r="G29" s="460"/>
      <c r="J29" s="367"/>
    </row>
    <row r="30" spans="1:11" ht="14.25">
      <c r="A30" s="423" t="str">
        <f>INDEX($B$8:$B$17,MATCH(C30,$I$8:$I$17,0))</f>
        <v>その他の消費支出</v>
      </c>
      <c r="B30" s="424"/>
      <c r="C30" s="421">
        <v>-0.58654970302622067</v>
      </c>
      <c r="D30" s="422"/>
      <c r="E30" s="460" t="s">
        <v>677</v>
      </c>
      <c r="F30" s="460"/>
      <c r="G30" s="460"/>
      <c r="J30" s="367"/>
    </row>
    <row r="31" spans="1:11" ht="14.25" customHeight="1">
      <c r="A31" s="86"/>
      <c r="B31" s="87"/>
      <c r="C31" s="48"/>
      <c r="D31" s="87"/>
      <c r="E31" s="48"/>
      <c r="F31" s="48"/>
      <c r="G31" s="48"/>
    </row>
    <row r="32" spans="1:11" ht="18" customHeight="1">
      <c r="A32" s="52"/>
      <c r="B32" s="52" t="s">
        <v>643</v>
      </c>
      <c r="C32" s="52"/>
      <c r="D32" s="52"/>
      <c r="E32" s="165"/>
      <c r="F32" s="52"/>
      <c r="G32" s="52"/>
      <c r="H32" s="52"/>
    </row>
    <row r="33" spans="1:9" ht="18" customHeight="1">
      <c r="A33" s="81"/>
      <c r="B33" s="88"/>
      <c r="C33" s="472" t="s">
        <v>430</v>
      </c>
      <c r="D33" s="453"/>
      <c r="E33" s="454"/>
      <c r="F33" s="467" t="s">
        <v>429</v>
      </c>
      <c r="G33" s="468"/>
      <c r="H33" s="468"/>
      <c r="I33" s="469"/>
    </row>
    <row r="34" spans="1:9" ht="18" customHeight="1">
      <c r="A34" s="462" t="s">
        <v>565</v>
      </c>
      <c r="B34" s="463"/>
      <c r="C34" s="155" t="s">
        <v>561</v>
      </c>
      <c r="D34" s="457" t="s">
        <v>301</v>
      </c>
      <c r="E34" s="458"/>
      <c r="F34" s="155" t="s">
        <v>561</v>
      </c>
      <c r="G34" s="457" t="s">
        <v>301</v>
      </c>
      <c r="H34" s="459"/>
      <c r="I34" s="455" t="s">
        <v>448</v>
      </c>
    </row>
    <row r="35" spans="1:9" ht="18" customHeight="1">
      <c r="A35" s="82"/>
      <c r="B35" s="89"/>
      <c r="C35" s="156" t="s">
        <v>562</v>
      </c>
      <c r="D35" s="158" t="s">
        <v>559</v>
      </c>
      <c r="E35" s="159" t="s">
        <v>560</v>
      </c>
      <c r="F35" s="157" t="s">
        <v>562</v>
      </c>
      <c r="G35" s="154" t="s">
        <v>559</v>
      </c>
      <c r="H35" s="154" t="s">
        <v>560</v>
      </c>
      <c r="I35" s="456"/>
    </row>
    <row r="36" spans="1:9" ht="18" customHeight="1">
      <c r="A36" s="83" t="s">
        <v>394</v>
      </c>
      <c r="B36" s="48"/>
      <c r="C36" s="95">
        <v>480098</v>
      </c>
      <c r="D36" s="196">
        <v>0.7</v>
      </c>
      <c r="E36" s="197">
        <v>1</v>
      </c>
      <c r="F36" s="97">
        <v>336610</v>
      </c>
      <c r="G36" s="98">
        <v>1.9776903920843969</v>
      </c>
      <c r="H36" s="101">
        <v>1.5714047729924241</v>
      </c>
      <c r="I36" s="339">
        <v>1.5714047729924259</v>
      </c>
    </row>
    <row r="37" spans="1:9" ht="18" customHeight="1">
      <c r="A37" s="83"/>
      <c r="B37" s="48" t="s">
        <v>545</v>
      </c>
      <c r="C37" s="95">
        <v>365341</v>
      </c>
      <c r="D37" s="196">
        <v>3</v>
      </c>
      <c r="E37" s="197">
        <v>3.3</v>
      </c>
      <c r="F37" s="99">
        <v>223914</v>
      </c>
      <c r="G37" s="96">
        <v>-3.9086438190385486</v>
      </c>
      <c r="H37" s="102">
        <v>-4.2914779074089138</v>
      </c>
      <c r="I37" s="145">
        <v>-3.0295767867991539</v>
      </c>
    </row>
    <row r="38" spans="1:9" ht="18" customHeight="1">
      <c r="A38" s="83"/>
      <c r="B38" s="48" t="s">
        <v>546</v>
      </c>
      <c r="C38" s="386">
        <v>354262</v>
      </c>
      <c r="D38" s="196">
        <v>1.9</v>
      </c>
      <c r="E38" s="197">
        <v>2.2000000000000002</v>
      </c>
      <c r="F38" s="386">
        <v>218314</v>
      </c>
      <c r="G38" s="96">
        <v>-6.037246977502897</v>
      </c>
      <c r="H38" s="102">
        <v>-6.4116005752020921</v>
      </c>
      <c r="I38" s="145">
        <v>-4.5130533905000165</v>
      </c>
    </row>
    <row r="39" spans="1:9" ht="18" customHeight="1">
      <c r="A39" s="83"/>
      <c r="B39" s="48" t="s">
        <v>547</v>
      </c>
      <c r="C39" s="386">
        <v>11079</v>
      </c>
      <c r="D39" s="196">
        <v>57.865488743231694</v>
      </c>
      <c r="E39" s="197">
        <v>58.4</v>
      </c>
      <c r="F39" s="386">
        <v>5600</v>
      </c>
      <c r="G39" s="96">
        <v>722.32011747430249</v>
      </c>
      <c r="H39" s="102">
        <v>719.04394170747264</v>
      </c>
      <c r="I39" s="145">
        <v>1.4834766037008649</v>
      </c>
    </row>
    <row r="40" spans="1:9" ht="18" customHeight="1">
      <c r="A40" s="83"/>
      <c r="B40" s="48" t="s">
        <v>442</v>
      </c>
      <c r="C40" s="95">
        <v>57776</v>
      </c>
      <c r="D40" s="196">
        <v>1.7</v>
      </c>
      <c r="E40" s="197">
        <v>2</v>
      </c>
      <c r="F40" s="99">
        <v>65157</v>
      </c>
      <c r="G40" s="96">
        <v>16.453682686636519</v>
      </c>
      <c r="H40" s="102">
        <v>15.989723791470634</v>
      </c>
      <c r="I40" s="145">
        <v>2.7103599586059635</v>
      </c>
    </row>
    <row r="41" spans="1:9" ht="18" customHeight="1">
      <c r="A41" s="83"/>
      <c r="B41" s="94" t="s">
        <v>45</v>
      </c>
      <c r="C41" s="95">
        <v>8690</v>
      </c>
      <c r="D41" s="196">
        <v>2</v>
      </c>
      <c r="E41" s="197">
        <v>2.2999999999999998</v>
      </c>
      <c r="F41" s="99">
        <v>6750</v>
      </c>
      <c r="G41" s="96">
        <v>-13.91404157632955</v>
      </c>
      <c r="H41" s="102">
        <v>-14.257013522240591</v>
      </c>
      <c r="I41" s="145">
        <v>-0.33867112725894921</v>
      </c>
    </row>
    <row r="42" spans="1:9" ht="18" customHeight="1">
      <c r="A42" s="84" t="s">
        <v>443</v>
      </c>
      <c r="B42" s="85"/>
      <c r="C42" s="103">
        <v>91963</v>
      </c>
      <c r="D42" s="198">
        <v>-0.2</v>
      </c>
      <c r="E42" s="173" t="s">
        <v>364</v>
      </c>
      <c r="F42" s="105">
        <v>41060</v>
      </c>
      <c r="G42" s="104">
        <v>-6.1421354607173022</v>
      </c>
      <c r="H42" s="174" t="s">
        <v>364</v>
      </c>
      <c r="I42" s="175" t="s">
        <v>364</v>
      </c>
    </row>
    <row r="43" spans="1:9" ht="18" customHeight="1">
      <c r="A43" s="84" t="s">
        <v>428</v>
      </c>
      <c r="B43" s="85"/>
      <c r="C43" s="103">
        <v>388135</v>
      </c>
      <c r="D43" s="198">
        <v>0.9</v>
      </c>
      <c r="E43" s="199">
        <v>1.2</v>
      </c>
      <c r="F43" s="105">
        <v>295549</v>
      </c>
      <c r="G43" s="181">
        <v>3.2175486142154597</v>
      </c>
      <c r="H43" s="174">
        <v>2.8063233209317362</v>
      </c>
      <c r="I43" s="175" t="s">
        <v>364</v>
      </c>
    </row>
    <row r="44" spans="1:9" ht="18" customHeight="1">
      <c r="A44" s="83" t="s">
        <v>427</v>
      </c>
      <c r="B44" s="48"/>
      <c r="C44" s="95">
        <v>338001</v>
      </c>
      <c r="D44" s="196">
        <v>1.1000000000000001</v>
      </c>
      <c r="E44" s="197">
        <v>1.4</v>
      </c>
      <c r="F44" s="99">
        <v>231717</v>
      </c>
      <c r="G44" s="179">
        <v>-10.292563384861964</v>
      </c>
      <c r="H44" s="171">
        <v>-10.649963530739004</v>
      </c>
      <c r="I44" s="340">
        <v>-10.649963530739013</v>
      </c>
    </row>
    <row r="45" spans="1:9" ht="18" hidden="1" customHeight="1">
      <c r="A45" s="83"/>
      <c r="B45" s="94" t="s">
        <v>431</v>
      </c>
      <c r="C45" s="95">
        <v>72392</v>
      </c>
      <c r="D45" s="196">
        <v>1.5</v>
      </c>
      <c r="E45" s="197">
        <v>0.2</v>
      </c>
      <c r="F45" s="99">
        <v>53616</v>
      </c>
      <c r="G45" s="179">
        <v>-8.927843456991436</v>
      </c>
      <c r="H45" s="171">
        <v>-10.625950399402772</v>
      </c>
      <c r="I45" s="145">
        <v>-2.4218493471374338</v>
      </c>
    </row>
    <row r="46" spans="1:9" ht="18" hidden="1" customHeight="1">
      <c r="A46" s="83"/>
      <c r="B46" s="94" t="s">
        <v>432</v>
      </c>
      <c r="C46" s="95">
        <v>17492</v>
      </c>
      <c r="D46" s="196">
        <v>8.9</v>
      </c>
      <c r="E46" s="197">
        <v>8.4</v>
      </c>
      <c r="F46" s="99">
        <v>24694</v>
      </c>
      <c r="G46" s="179">
        <v>15.284780578898216</v>
      </c>
      <c r="H46" s="171">
        <v>14.030445676457193</v>
      </c>
      <c r="I46" s="145">
        <v>1.1634868599656734</v>
      </c>
    </row>
    <row r="47" spans="1:9" ht="18" hidden="1" customHeight="1">
      <c r="A47" s="83"/>
      <c r="B47" s="94" t="s">
        <v>433</v>
      </c>
      <c r="C47" s="95">
        <v>23188</v>
      </c>
      <c r="D47" s="196">
        <v>-12.8</v>
      </c>
      <c r="E47" s="197">
        <v>-4.0999999999999996</v>
      </c>
      <c r="F47" s="99">
        <v>18135</v>
      </c>
      <c r="G47" s="179">
        <v>0.3208496985119158</v>
      </c>
      <c r="H47" s="171">
        <v>4.3921432866929511</v>
      </c>
      <c r="I47" s="145">
        <v>0.30737844389553537</v>
      </c>
    </row>
    <row r="48" spans="1:9" ht="18" hidden="1" customHeight="1">
      <c r="A48" s="83"/>
      <c r="B48" s="94" t="s">
        <v>434</v>
      </c>
      <c r="C48" s="95">
        <v>9167</v>
      </c>
      <c r="D48" s="196">
        <v>-7</v>
      </c>
      <c r="E48" s="197">
        <v>-7.1</v>
      </c>
      <c r="F48" s="99">
        <v>6953</v>
      </c>
      <c r="G48" s="179">
        <v>5.6686930091185417</v>
      </c>
      <c r="H48" s="171">
        <v>8.9367969166170624</v>
      </c>
      <c r="I48" s="145">
        <v>0.22765559715272471</v>
      </c>
    </row>
    <row r="49" spans="1:9" ht="18" hidden="1" customHeight="1">
      <c r="A49" s="83"/>
      <c r="B49" s="94" t="s">
        <v>435</v>
      </c>
      <c r="C49" s="95">
        <v>13886</v>
      </c>
      <c r="D49" s="196">
        <v>-7.1</v>
      </c>
      <c r="E49" s="197">
        <v>-9.1999999999999993</v>
      </c>
      <c r="F49" s="99">
        <v>9715</v>
      </c>
      <c r="G49" s="179">
        <v>-7.1667462971810814</v>
      </c>
      <c r="H49" s="171">
        <v>-6.8874085227493271</v>
      </c>
      <c r="I49" s="145">
        <v>-0.27903946214550995</v>
      </c>
    </row>
    <row r="50" spans="1:9" ht="18" hidden="1" customHeight="1">
      <c r="A50" s="83"/>
      <c r="B50" s="94" t="s">
        <v>436</v>
      </c>
      <c r="C50" s="95">
        <v>10811</v>
      </c>
      <c r="D50" s="196">
        <v>3.8</v>
      </c>
      <c r="E50" s="197">
        <v>3.2</v>
      </c>
      <c r="F50" s="99">
        <v>9219</v>
      </c>
      <c r="G50" s="179">
        <v>19.200930954228077</v>
      </c>
      <c r="H50" s="171">
        <v>17.787481180067278</v>
      </c>
      <c r="I50" s="145">
        <v>0.53258529497001739</v>
      </c>
    </row>
    <row r="51" spans="1:9" ht="18" hidden="1" customHeight="1">
      <c r="A51" s="83"/>
      <c r="B51" s="94" t="s">
        <v>399</v>
      </c>
      <c r="C51" s="95">
        <v>50941</v>
      </c>
      <c r="D51" s="196">
        <v>-0.4</v>
      </c>
      <c r="E51" s="197">
        <v>2.2000000000000002</v>
      </c>
      <c r="F51" s="99">
        <v>36185</v>
      </c>
      <c r="G51" s="179">
        <v>-35.306527452487799</v>
      </c>
      <c r="H51" s="171">
        <v>-34.454435108903546</v>
      </c>
      <c r="I51" s="145">
        <v>-7.4607724995307905</v>
      </c>
    </row>
    <row r="52" spans="1:9" ht="18" hidden="1" customHeight="1">
      <c r="A52" s="83"/>
      <c r="B52" s="94" t="s">
        <v>437</v>
      </c>
      <c r="C52" s="95">
        <v>42227</v>
      </c>
      <c r="D52" s="196">
        <v>29.9</v>
      </c>
      <c r="E52" s="197">
        <v>28.1</v>
      </c>
      <c r="F52" s="99">
        <v>12750</v>
      </c>
      <c r="G52" s="179">
        <v>75.47481420313791</v>
      </c>
      <c r="H52" s="171">
        <v>72.881590347919143</v>
      </c>
      <c r="I52" s="145">
        <v>2.0501412506551624</v>
      </c>
    </row>
    <row r="53" spans="1:9" ht="18" hidden="1" customHeight="1">
      <c r="A53" s="83"/>
      <c r="B53" s="94" t="s">
        <v>438</v>
      </c>
      <c r="C53" s="95">
        <v>29995</v>
      </c>
      <c r="D53" s="196">
        <v>2.1</v>
      </c>
      <c r="E53" s="197">
        <v>0</v>
      </c>
      <c r="F53" s="99">
        <v>15103</v>
      </c>
      <c r="G53" s="179">
        <v>-25.032264469373576</v>
      </c>
      <c r="H53" s="171">
        <v>-27.074187227017099</v>
      </c>
      <c r="I53" s="145">
        <v>-2.1116153349960567</v>
      </c>
    </row>
    <row r="54" spans="1:9" ht="18" hidden="1" customHeight="1">
      <c r="A54" s="83"/>
      <c r="B54" s="94" t="s">
        <v>439</v>
      </c>
      <c r="C54" s="95">
        <v>67902</v>
      </c>
      <c r="D54" s="196">
        <v>-5.8</v>
      </c>
      <c r="E54" s="360">
        <v>-5.5377758958229499</v>
      </c>
      <c r="F54" s="99">
        <v>45348</v>
      </c>
      <c r="G54" s="179">
        <v>-12.467427181654989</v>
      </c>
      <c r="H54" s="360">
        <v>-12.816162531528875</v>
      </c>
      <c r="I54" s="358">
        <v>-2.570496402561782</v>
      </c>
    </row>
    <row r="55" spans="1:9" ht="18" customHeight="1">
      <c r="A55" s="84" t="s">
        <v>444</v>
      </c>
      <c r="B55" s="85"/>
      <c r="C55" s="106">
        <v>87.1</v>
      </c>
      <c r="D55" s="142">
        <v>86.9</v>
      </c>
      <c r="E55" s="331">
        <v>0.19999999999998863</v>
      </c>
      <c r="F55" s="107">
        <v>78.400000000000006</v>
      </c>
      <c r="G55" s="143">
        <v>90.2</v>
      </c>
      <c r="H55" s="317">
        <v>-11.799999999999997</v>
      </c>
      <c r="I55" s="176" t="s">
        <v>445</v>
      </c>
    </row>
    <row r="56" spans="1:9" ht="18" customHeight="1">
      <c r="A56" s="84" t="s">
        <v>447</v>
      </c>
      <c r="B56" s="85"/>
      <c r="C56" s="108">
        <v>6.6</v>
      </c>
      <c r="D56" s="142">
        <v>6.9</v>
      </c>
      <c r="E56" s="331">
        <v>-0.30000000000000071</v>
      </c>
      <c r="F56" s="107">
        <v>15.7</v>
      </c>
      <c r="G56" s="143">
        <v>9.4</v>
      </c>
      <c r="H56" s="317">
        <v>6.2999999999999989</v>
      </c>
      <c r="I56" s="176" t="s">
        <v>445</v>
      </c>
    </row>
    <row r="57" spans="1:9" ht="18" customHeight="1">
      <c r="A57" s="84" t="s">
        <v>440</v>
      </c>
      <c r="B57" s="85"/>
      <c r="C57" s="162">
        <v>21.4</v>
      </c>
      <c r="D57" s="142">
        <v>21.3</v>
      </c>
      <c r="E57" s="331">
        <v>0.1</v>
      </c>
      <c r="F57" s="109">
        <v>23.1</v>
      </c>
      <c r="G57" s="144">
        <v>22.8</v>
      </c>
      <c r="H57" s="317">
        <v>0.30000000000000071</v>
      </c>
      <c r="I57" s="177" t="s">
        <v>441</v>
      </c>
    </row>
    <row r="58" spans="1:9" s="91" customFormat="1" ht="13.5" customHeight="1">
      <c r="A58" s="90" t="s">
        <v>570</v>
      </c>
      <c r="B58" s="90"/>
    </row>
    <row r="59" spans="1:9" s="91" customFormat="1" ht="13.5" customHeight="1">
      <c r="A59" s="90" t="s">
        <v>571</v>
      </c>
      <c r="B59" s="90"/>
    </row>
    <row r="60" spans="1:9" ht="13.5" customHeight="1">
      <c r="A60" s="90" t="s">
        <v>572</v>
      </c>
    </row>
  </sheetData>
  <mergeCells count="23">
    <mergeCell ref="G1:H1"/>
    <mergeCell ref="E1:F1"/>
    <mergeCell ref="C33:E33"/>
    <mergeCell ref="A5:B5"/>
    <mergeCell ref="F4:I4"/>
    <mergeCell ref="E29:G29"/>
    <mergeCell ref="E30:G30"/>
    <mergeCell ref="I5:I6"/>
    <mergeCell ref="D5:E5"/>
    <mergeCell ref="G5:H5"/>
    <mergeCell ref="A34:B34"/>
    <mergeCell ref="E22:G23"/>
    <mergeCell ref="E24:G24"/>
    <mergeCell ref="E25:G25"/>
    <mergeCell ref="C22:C23"/>
    <mergeCell ref="F33:I33"/>
    <mergeCell ref="C4:E4"/>
    <mergeCell ref="I34:I35"/>
    <mergeCell ref="D34:E34"/>
    <mergeCell ref="G34:H34"/>
    <mergeCell ref="E26:G26"/>
    <mergeCell ref="E27:G27"/>
    <mergeCell ref="E28:G28"/>
  </mergeCells>
  <phoneticPr fontId="2"/>
  <pageMargins left="0.39370078740157483" right="0.59055118110236227" top="0.78740157480314965" bottom="0.55118110236220474" header="0.31496062992125984" footer="0.35433070866141736"/>
  <pageSetup paperSize="9" scale="95" firstPageNumber="2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H115"/>
  <sheetViews>
    <sheetView zoomScaleNormal="100" zoomScaleSheetLayoutView="100" workbookViewId="0">
      <pane xSplit="1" ySplit="5" topLeftCell="B8" activePane="bottomRight" state="frozen"/>
      <selection activeCell="F32" sqref="F32:G32"/>
      <selection pane="topRight" activeCell="F32" sqref="F32:G32"/>
      <selection pane="bottomLeft" activeCell="F32" sqref="F32:G32"/>
      <selection pane="bottomRight" activeCell="G15" sqref="G15"/>
    </sheetView>
  </sheetViews>
  <sheetFormatPr defaultRowHeight="14.45" customHeight="1"/>
  <cols>
    <col min="1" max="1" width="28.875" style="208" customWidth="1"/>
    <col min="2" max="2" width="9.75" style="208" customWidth="1"/>
    <col min="3" max="3" width="9.875" style="208" customWidth="1"/>
    <col min="4" max="4" width="8.875" style="208" customWidth="1"/>
    <col min="5" max="5" width="7.5" style="208" customWidth="1"/>
    <col min="6" max="6" width="9" style="208"/>
    <col min="7" max="7" width="10.375" style="208" customWidth="1"/>
    <col min="8" max="8" width="10.75" style="208" customWidth="1"/>
    <col min="9" max="16384" width="9" style="208"/>
  </cols>
  <sheetData>
    <row r="1" spans="1:8" ht="14.45" customHeight="1">
      <c r="A1" s="208" t="s">
        <v>26</v>
      </c>
      <c r="H1" s="209"/>
    </row>
    <row r="2" spans="1:8" ht="16.5" customHeight="1">
      <c r="E2" s="210"/>
      <c r="G2" s="351">
        <v>28</v>
      </c>
      <c r="H2" s="352">
        <v>4</v>
      </c>
    </row>
    <row r="3" spans="1:8" ht="9" customHeight="1"/>
    <row r="4" spans="1:8" ht="32.1" customHeight="1">
      <c r="A4" s="474" t="s">
        <v>17</v>
      </c>
      <c r="B4" s="426">
        <v>4</v>
      </c>
      <c r="C4" s="417">
        <v>4</v>
      </c>
      <c r="D4" s="476" t="s">
        <v>290</v>
      </c>
      <c r="E4" s="477"/>
      <c r="F4" s="480" t="s">
        <v>301</v>
      </c>
      <c r="G4" s="481"/>
      <c r="H4" s="166" t="s">
        <v>563</v>
      </c>
    </row>
    <row r="5" spans="1:8" ht="15.75" customHeight="1">
      <c r="A5" s="475"/>
      <c r="B5" s="167" t="s">
        <v>564</v>
      </c>
      <c r="C5" s="167" t="s">
        <v>564</v>
      </c>
      <c r="D5" s="168" t="s">
        <v>291</v>
      </c>
      <c r="E5" s="168"/>
      <c r="F5" s="169" t="s">
        <v>54</v>
      </c>
      <c r="G5" s="169" t="s">
        <v>55</v>
      </c>
      <c r="H5" s="170" t="s">
        <v>558</v>
      </c>
    </row>
    <row r="6" spans="1:8" ht="14.45" customHeight="1">
      <c r="A6" s="303" t="s">
        <v>644</v>
      </c>
      <c r="B6" s="212"/>
      <c r="C6" s="212"/>
      <c r="D6" s="213"/>
      <c r="E6" s="213"/>
      <c r="F6" s="213"/>
      <c r="G6" s="213"/>
      <c r="H6" s="214"/>
    </row>
    <row r="7" spans="1:8" ht="14.45" customHeight="1">
      <c r="A7" s="182" t="s">
        <v>348</v>
      </c>
      <c r="B7" s="263">
        <v>3.17</v>
      </c>
      <c r="C7" s="263">
        <v>3.17</v>
      </c>
      <c r="D7" s="264"/>
      <c r="E7" s="265"/>
      <c r="F7" s="265"/>
      <c r="G7" s="265"/>
      <c r="H7" s="266"/>
    </row>
    <row r="8" spans="1:8" ht="14.45" customHeight="1">
      <c r="A8" s="182" t="s">
        <v>349</v>
      </c>
      <c r="B8" s="267">
        <v>218935</v>
      </c>
      <c r="C8" s="267">
        <v>226565</v>
      </c>
      <c r="D8" s="226">
        <v>1.004</v>
      </c>
      <c r="E8" s="268">
        <v>0.4</v>
      </c>
      <c r="F8" s="287">
        <v>-3.3676869772471529</v>
      </c>
      <c r="G8" s="288">
        <v>-3.7526762721585172</v>
      </c>
      <c r="H8" s="287">
        <v>-3.7526762721585136</v>
      </c>
    </row>
    <row r="9" spans="1:8" ht="14.45" customHeight="1">
      <c r="A9" s="182"/>
      <c r="B9" s="267"/>
      <c r="C9" s="267"/>
      <c r="D9" s="269"/>
      <c r="E9" s="269"/>
      <c r="F9" s="215"/>
      <c r="G9" s="216"/>
      <c r="H9" s="215"/>
    </row>
    <row r="10" spans="1:8" ht="14.45" customHeight="1">
      <c r="A10" s="304" t="s">
        <v>350</v>
      </c>
      <c r="B10" s="305">
        <v>58556</v>
      </c>
      <c r="C10" s="305">
        <v>56574</v>
      </c>
      <c r="D10" s="306">
        <v>1.0189999999999999</v>
      </c>
      <c r="E10" s="307">
        <v>1.9000000000000001</v>
      </c>
      <c r="F10" s="308">
        <v>3.5033761091667559</v>
      </c>
      <c r="G10" s="309">
        <v>1.5734799893687645</v>
      </c>
      <c r="H10" s="310">
        <v>0.3929029502286242</v>
      </c>
    </row>
    <row r="11" spans="1:8" ht="14.45" customHeight="1">
      <c r="A11" s="185" t="s">
        <v>586</v>
      </c>
      <c r="B11" s="270">
        <v>5478</v>
      </c>
      <c r="C11" s="270">
        <v>5549</v>
      </c>
      <c r="D11" s="217">
        <v>1.0369999999999999</v>
      </c>
      <c r="E11" s="271">
        <v>3.7</v>
      </c>
      <c r="F11" s="289">
        <v>-1.2795098215894751</v>
      </c>
      <c r="G11" s="290">
        <v>-4.8018416794498258</v>
      </c>
      <c r="H11" s="291">
        <v>-0.11760607101391253</v>
      </c>
    </row>
    <row r="12" spans="1:8" ht="14.45" customHeight="1">
      <c r="A12" s="185" t="s">
        <v>584</v>
      </c>
      <c r="B12" s="270">
        <v>3595</v>
      </c>
      <c r="C12" s="270">
        <v>3614</v>
      </c>
      <c r="D12" s="217">
        <v>0.98099999999999998</v>
      </c>
      <c r="E12" s="271">
        <v>-1.9000000000000001</v>
      </c>
      <c r="F12" s="289">
        <v>-0.52573325954621275</v>
      </c>
      <c r="G12" s="290">
        <v>1.4008835274758269</v>
      </c>
      <c r="H12" s="291">
        <v>2.2345874553870416E-2</v>
      </c>
    </row>
    <row r="13" spans="1:8" ht="14.45" customHeight="1">
      <c r="A13" s="185" t="s">
        <v>581</v>
      </c>
      <c r="B13" s="270">
        <v>5899</v>
      </c>
      <c r="C13" s="270">
        <v>6040</v>
      </c>
      <c r="D13" s="217">
        <v>0.998</v>
      </c>
      <c r="E13" s="271">
        <v>-0.2</v>
      </c>
      <c r="F13" s="289">
        <v>-2.3344370860927111</v>
      </c>
      <c r="G13" s="290">
        <v>-2.1387145151229525</v>
      </c>
      <c r="H13" s="291">
        <v>-5.7016024855307351E-2</v>
      </c>
    </row>
    <row r="14" spans="1:8" ht="14.45" customHeight="1">
      <c r="A14" s="185" t="s">
        <v>587</v>
      </c>
      <c r="B14" s="270">
        <v>2825</v>
      </c>
      <c r="C14" s="270">
        <v>3029</v>
      </c>
      <c r="D14" s="217">
        <v>1.0349999999999999</v>
      </c>
      <c r="E14" s="271">
        <v>3.5</v>
      </c>
      <c r="F14" s="289">
        <v>-6.7348960052822759</v>
      </c>
      <c r="G14" s="290">
        <v>-9.8887884109007391</v>
      </c>
      <c r="H14" s="291">
        <v>-0.13220550436571551</v>
      </c>
    </row>
    <row r="15" spans="1:8" ht="14.45" customHeight="1">
      <c r="A15" s="185" t="s">
        <v>588</v>
      </c>
      <c r="B15" s="270">
        <v>6981</v>
      </c>
      <c r="C15" s="270">
        <v>6838</v>
      </c>
      <c r="D15" s="217">
        <v>1.052</v>
      </c>
      <c r="E15" s="271">
        <v>5.2</v>
      </c>
      <c r="F15" s="289">
        <v>2.0912547528517011</v>
      </c>
      <c r="G15" s="290">
        <v>-2.9550810334109334</v>
      </c>
      <c r="H15" s="291">
        <v>-8.91878450178267E-2</v>
      </c>
    </row>
    <row r="16" spans="1:8" ht="14.45" customHeight="1">
      <c r="A16" s="185" t="s">
        <v>589</v>
      </c>
      <c r="B16" s="270">
        <v>1601</v>
      </c>
      <c r="C16" s="270">
        <v>1955</v>
      </c>
      <c r="D16" s="217">
        <v>1.0669999999999999</v>
      </c>
      <c r="E16" s="271">
        <v>6.7</v>
      </c>
      <c r="F16" s="289">
        <v>-18.107416879795402</v>
      </c>
      <c r="G16" s="290">
        <v>-23.249687797371511</v>
      </c>
      <c r="H16" s="291">
        <v>-0.20061854056831938</v>
      </c>
    </row>
    <row r="17" spans="1:8" ht="14.45" customHeight="1">
      <c r="A17" s="185" t="s">
        <v>590</v>
      </c>
      <c r="B17" s="270">
        <v>3068</v>
      </c>
      <c r="C17" s="270">
        <v>2881</v>
      </c>
      <c r="D17" s="217">
        <v>0.999</v>
      </c>
      <c r="E17" s="271">
        <v>-0.1</v>
      </c>
      <c r="F17" s="289">
        <v>6.4908018049288474</v>
      </c>
      <c r="G17" s="290">
        <v>6.597399204132981</v>
      </c>
      <c r="H17" s="291">
        <v>8.3892512555368642E-2</v>
      </c>
    </row>
    <row r="18" spans="1:8" ht="14.45" customHeight="1">
      <c r="A18" s="185" t="s">
        <v>591</v>
      </c>
      <c r="B18" s="270">
        <v>4413</v>
      </c>
      <c r="C18" s="270">
        <v>4713</v>
      </c>
      <c r="D18" s="217">
        <v>1.0369999999999999</v>
      </c>
      <c r="E18" s="271">
        <v>3.7</v>
      </c>
      <c r="F18" s="289">
        <v>-6.3653723742838952</v>
      </c>
      <c r="G18" s="290">
        <v>-9.706241440968066</v>
      </c>
      <c r="H18" s="291">
        <v>-0.20190901468136063</v>
      </c>
    </row>
    <row r="19" spans="1:8" ht="14.45" customHeight="1">
      <c r="A19" s="185" t="s">
        <v>44</v>
      </c>
      <c r="B19" s="270">
        <v>9520</v>
      </c>
      <c r="C19" s="270">
        <v>7932</v>
      </c>
      <c r="D19" s="217">
        <v>1.006</v>
      </c>
      <c r="E19" s="271">
        <v>0.60000000000000009</v>
      </c>
      <c r="F19" s="289">
        <v>20.020171457387793</v>
      </c>
      <c r="G19" s="290">
        <v>19.304345385077326</v>
      </c>
      <c r="H19" s="291">
        <v>0.67584166837081383</v>
      </c>
    </row>
    <row r="20" spans="1:8" ht="14.45" customHeight="1">
      <c r="A20" s="185" t="s">
        <v>566</v>
      </c>
      <c r="B20" s="270">
        <v>4023</v>
      </c>
      <c r="C20" s="270">
        <v>4043</v>
      </c>
      <c r="D20" s="217">
        <v>0.99099999999999999</v>
      </c>
      <c r="E20" s="271">
        <v>-0.9</v>
      </c>
      <c r="F20" s="289">
        <v>-0.49468216670789378</v>
      </c>
      <c r="G20" s="290">
        <v>0.40899882269638255</v>
      </c>
      <c r="H20" s="291">
        <v>7.2984893525542324E-3</v>
      </c>
    </row>
    <row r="21" spans="1:8" ht="14.45" customHeight="1">
      <c r="A21" s="185" t="s">
        <v>592</v>
      </c>
      <c r="B21" s="270">
        <v>2853</v>
      </c>
      <c r="C21" s="270">
        <v>2497</v>
      </c>
      <c r="D21" s="217">
        <v>0.999</v>
      </c>
      <c r="E21" s="271">
        <v>-0.1</v>
      </c>
      <c r="F21" s="289">
        <v>14.257108530236273</v>
      </c>
      <c r="G21" s="290">
        <v>14.371480010246529</v>
      </c>
      <c r="H21" s="291">
        <v>0.15838980242131648</v>
      </c>
    </row>
    <row r="22" spans="1:8" ht="14.45" customHeight="1">
      <c r="A22" s="185" t="s">
        <v>593</v>
      </c>
      <c r="B22" s="270">
        <v>8300</v>
      </c>
      <c r="C22" s="270">
        <v>7483</v>
      </c>
      <c r="D22" s="217">
        <v>1.022</v>
      </c>
      <c r="E22" s="271">
        <v>2.2000000000000002</v>
      </c>
      <c r="F22" s="289">
        <v>10.918080983562749</v>
      </c>
      <c r="G22" s="290">
        <v>8.5304119212942666</v>
      </c>
      <c r="H22" s="291">
        <v>0.28174286587533376</v>
      </c>
    </row>
    <row r="23" spans="1:8" ht="14.45" customHeight="1">
      <c r="A23" s="182"/>
      <c r="B23" s="267"/>
      <c r="C23" s="267"/>
      <c r="D23" s="272"/>
      <c r="E23" s="269"/>
      <c r="F23" s="215"/>
      <c r="G23" s="216"/>
      <c r="H23" s="215"/>
    </row>
    <row r="24" spans="1:8" ht="14.45" customHeight="1">
      <c r="A24" s="304" t="s">
        <v>351</v>
      </c>
      <c r="B24" s="305">
        <v>21604</v>
      </c>
      <c r="C24" s="305">
        <v>15796</v>
      </c>
      <c r="D24" s="306">
        <v>1.0109999999999999</v>
      </c>
      <c r="E24" s="307">
        <v>1.1000000000000001</v>
      </c>
      <c r="F24" s="308">
        <v>36.768802228412255</v>
      </c>
      <c r="G24" s="309">
        <v>35.280714370338551</v>
      </c>
      <c r="H24" s="310">
        <v>2.4597539963978003</v>
      </c>
    </row>
    <row r="25" spans="1:8" ht="14.45" customHeight="1">
      <c r="A25" s="185" t="s">
        <v>46</v>
      </c>
      <c r="B25" s="270">
        <v>17779</v>
      </c>
      <c r="C25" s="270">
        <v>15267</v>
      </c>
      <c r="D25" s="217">
        <v>1.002</v>
      </c>
      <c r="E25" s="271">
        <v>0.2</v>
      </c>
      <c r="F25" s="289">
        <v>16.453789218576009</v>
      </c>
      <c r="G25" s="290">
        <v>16.221346525524961</v>
      </c>
      <c r="H25" s="291">
        <v>1.0930695270901936</v>
      </c>
    </row>
    <row r="26" spans="1:8" ht="14.45" customHeight="1">
      <c r="A26" s="185" t="s">
        <v>583</v>
      </c>
      <c r="B26" s="270">
        <v>3825</v>
      </c>
      <c r="C26" s="270">
        <v>529</v>
      </c>
      <c r="D26" s="217">
        <v>1.0509999999999999</v>
      </c>
      <c r="E26" s="271">
        <v>5.1000000000000005</v>
      </c>
      <c r="F26" s="289">
        <v>623.06238185255199</v>
      </c>
      <c r="G26" s="290">
        <v>587.97562497864135</v>
      </c>
      <c r="H26" s="291">
        <v>1.3728471106027023</v>
      </c>
    </row>
    <row r="27" spans="1:8" ht="14.45" customHeight="1">
      <c r="A27" s="182"/>
      <c r="B27" s="273"/>
      <c r="C27" s="273"/>
      <c r="D27" s="274"/>
      <c r="E27" s="275"/>
      <c r="F27" s="215"/>
      <c r="G27" s="216"/>
      <c r="H27" s="215"/>
    </row>
    <row r="28" spans="1:8" ht="14.45" customHeight="1">
      <c r="A28" s="304" t="s">
        <v>352</v>
      </c>
      <c r="B28" s="305">
        <v>19383</v>
      </c>
      <c r="C28" s="305">
        <v>18654</v>
      </c>
      <c r="D28" s="306">
        <v>0.96099999999999997</v>
      </c>
      <c r="E28" s="307">
        <v>-3.9000000000000004</v>
      </c>
      <c r="F28" s="308">
        <v>3.9080090061112793</v>
      </c>
      <c r="G28" s="309">
        <v>8.1248792987630445</v>
      </c>
      <c r="H28" s="310">
        <v>0.6689537150006668</v>
      </c>
    </row>
    <row r="29" spans="1:8" ht="14.45" customHeight="1">
      <c r="A29" s="185" t="s">
        <v>594</v>
      </c>
      <c r="B29" s="270">
        <v>8226</v>
      </c>
      <c r="C29" s="270">
        <v>8651</v>
      </c>
      <c r="D29" s="217">
        <v>0.94599999999999995</v>
      </c>
      <c r="E29" s="271">
        <v>-5.4</v>
      </c>
      <c r="F29" s="289">
        <v>-4.9127268523870065</v>
      </c>
      <c r="G29" s="290">
        <v>0.51508789388265974</v>
      </c>
      <c r="H29" s="291">
        <v>1.9667757023277433E-2</v>
      </c>
    </row>
    <row r="30" spans="1:8" ht="14.45" customHeight="1">
      <c r="A30" s="185" t="s">
        <v>595</v>
      </c>
      <c r="B30" s="270">
        <v>4785</v>
      </c>
      <c r="C30" s="270">
        <v>4862</v>
      </c>
      <c r="D30" s="217">
        <v>0.96799999999999997</v>
      </c>
      <c r="E30" s="271">
        <v>-3.2</v>
      </c>
      <c r="F30" s="289">
        <v>-1.5837104072398245</v>
      </c>
      <c r="G30" s="290">
        <v>1.6697206536778753</v>
      </c>
      <c r="H30" s="291">
        <v>3.5831579538683385E-2</v>
      </c>
    </row>
    <row r="31" spans="1:8" ht="14.45" customHeight="1">
      <c r="A31" s="185" t="s">
        <v>596</v>
      </c>
      <c r="B31" s="270">
        <v>1188</v>
      </c>
      <c r="C31" s="270">
        <v>838</v>
      </c>
      <c r="D31" s="217">
        <v>0.86199999999999999</v>
      </c>
      <c r="E31" s="271">
        <v>-13.8</v>
      </c>
      <c r="F31" s="289">
        <v>41.766109785202858</v>
      </c>
      <c r="G31" s="290">
        <v>64.461844298379177</v>
      </c>
      <c r="H31" s="291">
        <v>0.23842617139470684</v>
      </c>
    </row>
    <row r="32" spans="1:8" ht="14.45" customHeight="1">
      <c r="A32" s="185" t="s">
        <v>597</v>
      </c>
      <c r="B32" s="270">
        <v>5183</v>
      </c>
      <c r="C32" s="270">
        <v>4303</v>
      </c>
      <c r="D32" s="217">
        <v>1</v>
      </c>
      <c r="E32" s="271">
        <v>0</v>
      </c>
      <c r="F32" s="289">
        <v>20.450848245410171</v>
      </c>
      <c r="G32" s="290">
        <v>20.450848245410171</v>
      </c>
      <c r="H32" s="291">
        <v>0.38840950720543777</v>
      </c>
    </row>
    <row r="33" spans="1:8" ht="14.45" customHeight="1">
      <c r="A33" s="182"/>
      <c r="B33" s="267"/>
      <c r="C33" s="267"/>
      <c r="D33" s="272"/>
      <c r="E33" s="269"/>
      <c r="F33" s="215"/>
      <c r="G33" s="216"/>
      <c r="H33" s="215"/>
    </row>
    <row r="34" spans="1:8" ht="14.45" customHeight="1">
      <c r="A34" s="304" t="s">
        <v>353</v>
      </c>
      <c r="B34" s="305">
        <v>7205</v>
      </c>
      <c r="C34" s="305">
        <v>7722</v>
      </c>
      <c r="D34" s="306">
        <v>0.97</v>
      </c>
      <c r="E34" s="307">
        <v>-3</v>
      </c>
      <c r="F34" s="308">
        <v>-6.6951566951566903</v>
      </c>
      <c r="G34" s="309">
        <v>-3.8094398919141126</v>
      </c>
      <c r="H34" s="310">
        <v>-0.12983688939315793</v>
      </c>
    </row>
    <row r="35" spans="1:8" ht="14.45" customHeight="1">
      <c r="A35" s="185" t="s">
        <v>578</v>
      </c>
      <c r="B35" s="270">
        <v>1196</v>
      </c>
      <c r="C35" s="270">
        <v>2012</v>
      </c>
      <c r="D35" s="217">
        <v>0.98099999999999998</v>
      </c>
      <c r="E35" s="271">
        <v>-1.9000000000000001</v>
      </c>
      <c r="F35" s="289">
        <v>-40.556660039761425</v>
      </c>
      <c r="G35" s="290">
        <v>-39.405361916168637</v>
      </c>
      <c r="H35" s="291">
        <v>-0.34993749332567381</v>
      </c>
    </row>
    <row r="36" spans="1:8" ht="14.45" customHeight="1">
      <c r="A36" s="185" t="s">
        <v>598</v>
      </c>
      <c r="B36" s="270">
        <v>410</v>
      </c>
      <c r="C36" s="270">
        <v>520</v>
      </c>
      <c r="D36" s="217">
        <v>1.0309999999999999</v>
      </c>
      <c r="E36" s="271">
        <v>3.1</v>
      </c>
      <c r="F36" s="289">
        <v>-21.153846153846157</v>
      </c>
      <c r="G36" s="290">
        <v>-23.524584048347386</v>
      </c>
      <c r="H36" s="291">
        <v>-5.3992380575731642E-2</v>
      </c>
    </row>
    <row r="37" spans="1:8" ht="14.45" customHeight="1">
      <c r="A37" s="185" t="s">
        <v>600</v>
      </c>
      <c r="B37" s="270">
        <v>328</v>
      </c>
      <c r="C37" s="270">
        <v>220</v>
      </c>
      <c r="D37" s="217">
        <v>0.96799999999999997</v>
      </c>
      <c r="E37" s="271">
        <v>-3.2</v>
      </c>
      <c r="F37" s="289">
        <v>49.090909090909093</v>
      </c>
      <c r="G37" s="290">
        <v>54.019534184823456</v>
      </c>
      <c r="H37" s="291">
        <v>5.2454251630486434E-2</v>
      </c>
    </row>
    <row r="38" spans="1:8" ht="14.45" customHeight="1">
      <c r="A38" s="185" t="s">
        <v>601</v>
      </c>
      <c r="B38" s="270">
        <v>1795</v>
      </c>
      <c r="C38" s="270">
        <v>1690</v>
      </c>
      <c r="D38" s="217">
        <v>0.97899999999999998</v>
      </c>
      <c r="E38" s="271">
        <v>-2.1</v>
      </c>
      <c r="F38" s="289">
        <v>6.2130177514792884</v>
      </c>
      <c r="G38" s="290">
        <v>8.4913358033496422</v>
      </c>
      <c r="H38" s="291">
        <v>6.3338810088322886E-2</v>
      </c>
    </row>
    <row r="39" spans="1:8" ht="14.45" customHeight="1">
      <c r="A39" s="185" t="s">
        <v>602</v>
      </c>
      <c r="B39" s="270">
        <v>3019</v>
      </c>
      <c r="C39" s="270">
        <v>2956</v>
      </c>
      <c r="D39" s="217">
        <v>0.94499999999999995</v>
      </c>
      <c r="E39" s="271">
        <v>-5.5</v>
      </c>
      <c r="F39" s="289">
        <v>2.1312584573748294</v>
      </c>
      <c r="G39" s="290">
        <v>8.0754057749998331</v>
      </c>
      <c r="H39" s="291">
        <v>0.10536004886412061</v>
      </c>
    </row>
    <row r="40" spans="1:8" ht="14.45" customHeight="1">
      <c r="A40" s="185" t="s">
        <v>599</v>
      </c>
      <c r="B40" s="270">
        <v>457</v>
      </c>
      <c r="C40" s="270">
        <v>325</v>
      </c>
      <c r="D40" s="217">
        <v>0.997</v>
      </c>
      <c r="E40" s="271">
        <v>-0.30000000000000004</v>
      </c>
      <c r="F40" s="289">
        <v>40.615384615384606</v>
      </c>
      <c r="G40" s="290">
        <v>41.0385001157318</v>
      </c>
      <c r="H40" s="291">
        <v>5.8868371273642611E-2</v>
      </c>
    </row>
    <row r="41" spans="1:8" ht="14.45" customHeight="1">
      <c r="A41" s="182"/>
      <c r="B41" s="267"/>
      <c r="C41" s="267"/>
      <c r="D41" s="272"/>
      <c r="E41" s="269"/>
      <c r="F41" s="215"/>
      <c r="G41" s="216"/>
      <c r="H41" s="215"/>
    </row>
    <row r="42" spans="1:8" ht="14.45" customHeight="1">
      <c r="A42" s="304" t="s">
        <v>354</v>
      </c>
      <c r="B42" s="305">
        <v>7008</v>
      </c>
      <c r="C42" s="305">
        <v>7905</v>
      </c>
      <c r="D42" s="306">
        <v>0.997</v>
      </c>
      <c r="E42" s="307">
        <v>-0.30000000000000004</v>
      </c>
      <c r="F42" s="308">
        <v>-11.347248576850099</v>
      </c>
      <c r="G42" s="309">
        <v>-11.080490046991077</v>
      </c>
      <c r="H42" s="310">
        <v>-0.38660549432376734</v>
      </c>
    </row>
    <row r="43" spans="1:8" ht="14.45" customHeight="1">
      <c r="A43" s="185" t="s">
        <v>603</v>
      </c>
      <c r="B43" s="270">
        <v>0</v>
      </c>
      <c r="C43" s="270">
        <v>17</v>
      </c>
      <c r="D43" s="217">
        <v>1.052</v>
      </c>
      <c r="E43" s="271">
        <v>5.2</v>
      </c>
      <c r="F43" s="289">
        <v>-100</v>
      </c>
      <c r="G43" s="290">
        <v>-100</v>
      </c>
      <c r="H43" s="291">
        <v>-7.5033654801050474E-3</v>
      </c>
    </row>
    <row r="44" spans="1:8" ht="14.45" customHeight="1">
      <c r="A44" s="185" t="s">
        <v>577</v>
      </c>
      <c r="B44" s="270">
        <v>2320</v>
      </c>
      <c r="C44" s="270">
        <v>2707</v>
      </c>
      <c r="D44" s="217">
        <v>0.96799999999999997</v>
      </c>
      <c r="E44" s="271">
        <v>-3.2</v>
      </c>
      <c r="F44" s="289">
        <v>-14.296268932397494</v>
      </c>
      <c r="G44" s="290">
        <v>-11.463087740080057</v>
      </c>
      <c r="H44" s="291">
        <v>-0.13696104213976865</v>
      </c>
    </row>
    <row r="45" spans="1:8" ht="14.45" customHeight="1">
      <c r="A45" s="185" t="s">
        <v>404</v>
      </c>
      <c r="B45" s="270">
        <v>1748</v>
      </c>
      <c r="C45" s="270">
        <v>2165</v>
      </c>
      <c r="D45" s="217">
        <v>1</v>
      </c>
      <c r="E45" s="271">
        <v>0</v>
      </c>
      <c r="F45" s="289">
        <v>-19.260969976905308</v>
      </c>
      <c r="G45" s="290">
        <v>-19.260969976905308</v>
      </c>
      <c r="H45" s="291">
        <v>-0.18405314148257673</v>
      </c>
    </row>
    <row r="46" spans="1:8" ht="14.45" customHeight="1">
      <c r="A46" s="185" t="s">
        <v>604</v>
      </c>
      <c r="B46" s="270">
        <v>559</v>
      </c>
      <c r="C46" s="270">
        <v>559</v>
      </c>
      <c r="D46" s="217">
        <v>1.0229999999999999</v>
      </c>
      <c r="E46" s="271">
        <v>2.3000000000000003</v>
      </c>
      <c r="F46" s="289">
        <v>0</v>
      </c>
      <c r="G46" s="290">
        <v>-2.2482893450635255</v>
      </c>
      <c r="H46" s="291">
        <v>-5.5471663491294416E-3</v>
      </c>
    </row>
    <row r="47" spans="1:8" ht="14.45" customHeight="1">
      <c r="A47" s="185" t="s">
        <v>605</v>
      </c>
      <c r="B47" s="270">
        <v>64</v>
      </c>
      <c r="C47" s="270">
        <v>102</v>
      </c>
      <c r="D47" s="217" t="s">
        <v>364</v>
      </c>
      <c r="E47" s="218" t="s">
        <v>364</v>
      </c>
      <c r="F47" s="289">
        <v>-37.254901960784316</v>
      </c>
      <c r="G47" s="219" t="s">
        <v>364</v>
      </c>
      <c r="H47" s="217" t="s">
        <v>364</v>
      </c>
    </row>
    <row r="48" spans="1:8" ht="14.45" customHeight="1">
      <c r="A48" s="185" t="s">
        <v>606</v>
      </c>
      <c r="B48" s="270">
        <v>517</v>
      </c>
      <c r="C48" s="270">
        <v>538</v>
      </c>
      <c r="D48" s="217">
        <v>1.0609999999999999</v>
      </c>
      <c r="E48" s="271">
        <v>6.1000000000000005</v>
      </c>
      <c r="F48" s="289">
        <v>-3.9033457249070591</v>
      </c>
      <c r="G48" s="290">
        <v>-9.4282240574053322</v>
      </c>
      <c r="H48" s="291">
        <v>-2.2388208871114566E-2</v>
      </c>
    </row>
    <row r="49" spans="1:8" ht="14.45" customHeight="1">
      <c r="A49" s="185" t="s">
        <v>607</v>
      </c>
      <c r="B49" s="270">
        <v>1442</v>
      </c>
      <c r="C49" s="270">
        <v>1384</v>
      </c>
      <c r="D49" s="217">
        <v>1.018</v>
      </c>
      <c r="E49" s="271">
        <v>1.8</v>
      </c>
      <c r="F49" s="289">
        <v>4.1907514450867156</v>
      </c>
      <c r="G49" s="290">
        <v>2.3484788262148504</v>
      </c>
      <c r="H49" s="291">
        <v>1.4345970010731266E-2</v>
      </c>
    </row>
    <row r="50" spans="1:8" ht="14.45" customHeight="1">
      <c r="A50" s="185" t="s">
        <v>608</v>
      </c>
      <c r="B50" s="270">
        <v>359</v>
      </c>
      <c r="C50" s="270">
        <v>433</v>
      </c>
      <c r="D50" s="217">
        <v>1.01</v>
      </c>
      <c r="E50" s="271">
        <v>1</v>
      </c>
      <c r="F50" s="289">
        <v>-17.090069284064668</v>
      </c>
      <c r="G50" s="290">
        <v>-17.91095968719274</v>
      </c>
      <c r="H50" s="291">
        <v>-3.4230554342261396E-2</v>
      </c>
    </row>
    <row r="51" spans="1:8" ht="14.45" customHeight="1">
      <c r="A51" s="182"/>
      <c r="B51" s="267"/>
      <c r="C51" s="267"/>
      <c r="D51" s="272"/>
      <c r="E51" s="269"/>
      <c r="F51" s="215"/>
      <c r="G51" s="216"/>
      <c r="H51" s="215"/>
    </row>
    <row r="52" spans="1:8" ht="14.45" customHeight="1">
      <c r="A52" s="304" t="s">
        <v>401</v>
      </c>
      <c r="B52" s="305">
        <v>10271</v>
      </c>
      <c r="C52" s="305">
        <v>9233</v>
      </c>
      <c r="D52" s="306">
        <v>1.012</v>
      </c>
      <c r="E52" s="307">
        <v>1.2000000000000002</v>
      </c>
      <c r="F52" s="308">
        <v>11.242283114913887</v>
      </c>
      <c r="G52" s="309">
        <v>9.9232046590058243</v>
      </c>
      <c r="H52" s="310">
        <v>0.404391448884871</v>
      </c>
    </row>
    <row r="53" spans="1:8" ht="14.25">
      <c r="A53" s="185" t="s">
        <v>609</v>
      </c>
      <c r="B53" s="270">
        <v>2578</v>
      </c>
      <c r="C53" s="270">
        <v>3260</v>
      </c>
      <c r="D53" s="217">
        <v>0.99199999999999999</v>
      </c>
      <c r="E53" s="271">
        <v>-0.8</v>
      </c>
      <c r="F53" s="289">
        <v>-20.920245398773009</v>
      </c>
      <c r="G53" s="290">
        <v>-20.282505442311493</v>
      </c>
      <c r="H53" s="291">
        <v>-0.29184105109763409</v>
      </c>
    </row>
    <row r="54" spans="1:8" s="433" customFormat="1" ht="14.25" hidden="1">
      <c r="A54" s="427" t="s">
        <v>624</v>
      </c>
      <c r="B54" s="428">
        <v>1787</v>
      </c>
      <c r="C54" s="428">
        <v>2009</v>
      </c>
      <c r="D54" s="429" t="s">
        <v>364</v>
      </c>
      <c r="E54" s="430" t="s">
        <v>364</v>
      </c>
      <c r="F54" s="431">
        <v>-11.050273768043805</v>
      </c>
      <c r="G54" s="432" t="s">
        <v>364</v>
      </c>
      <c r="H54" s="429" t="s">
        <v>364</v>
      </c>
    </row>
    <row r="55" spans="1:8" s="433" customFormat="1" ht="14.25" hidden="1">
      <c r="A55" s="427" t="s">
        <v>625</v>
      </c>
      <c r="B55" s="428">
        <v>791</v>
      </c>
      <c r="C55" s="428">
        <v>1251</v>
      </c>
      <c r="D55" s="429" t="s">
        <v>364</v>
      </c>
      <c r="E55" s="430" t="s">
        <v>364</v>
      </c>
      <c r="F55" s="431">
        <v>-36.770583533173465</v>
      </c>
      <c r="G55" s="432" t="s">
        <v>364</v>
      </c>
      <c r="H55" s="429" t="s">
        <v>364</v>
      </c>
    </row>
    <row r="56" spans="1:8" ht="14.25">
      <c r="A56" s="185" t="s">
        <v>551</v>
      </c>
      <c r="B56" s="270">
        <v>1478</v>
      </c>
      <c r="C56" s="270">
        <v>1274</v>
      </c>
      <c r="D56" s="217">
        <v>1.034</v>
      </c>
      <c r="E56" s="271">
        <v>3.4000000000000004</v>
      </c>
      <c r="F56" s="289">
        <v>16.012558869701721</v>
      </c>
      <c r="G56" s="290">
        <v>12.197832562574185</v>
      </c>
      <c r="H56" s="291">
        <v>6.8589758721424421E-2</v>
      </c>
    </row>
    <row r="57" spans="1:8" ht="14.45" customHeight="1">
      <c r="A57" s="185" t="s">
        <v>610</v>
      </c>
      <c r="B57" s="270">
        <v>6215</v>
      </c>
      <c r="C57" s="270">
        <v>4699</v>
      </c>
      <c r="D57" s="217">
        <v>1.0169999999999999</v>
      </c>
      <c r="E57" s="271">
        <v>1.7000000000000002</v>
      </c>
      <c r="F57" s="289">
        <v>32.262183443285799</v>
      </c>
      <c r="G57" s="290">
        <v>30.051311153673367</v>
      </c>
      <c r="H57" s="291">
        <v>0.62326975089317027</v>
      </c>
    </row>
    <row r="58" spans="1:8" ht="14.45" customHeight="1">
      <c r="A58" s="183"/>
      <c r="B58" s="276"/>
      <c r="C58" s="276"/>
      <c r="D58" s="272"/>
      <c r="E58" s="276"/>
      <c r="F58" s="220"/>
      <c r="G58" s="221"/>
      <c r="H58" s="220"/>
    </row>
    <row r="59" spans="1:8" ht="14.45" customHeight="1">
      <c r="A59" s="303" t="s">
        <v>644</v>
      </c>
      <c r="B59" s="277"/>
      <c r="C59" s="277"/>
      <c r="D59" s="278"/>
      <c r="E59" s="222"/>
      <c r="F59" s="222"/>
      <c r="G59" s="222"/>
      <c r="H59" s="279"/>
    </row>
    <row r="60" spans="1:8" ht="14.45" customHeight="1">
      <c r="A60" s="304" t="s">
        <v>355</v>
      </c>
      <c r="B60" s="305">
        <v>29055</v>
      </c>
      <c r="C60" s="305">
        <v>40622</v>
      </c>
      <c r="D60" s="306">
        <v>0.98699999999999999</v>
      </c>
      <c r="E60" s="307">
        <v>-1.3</v>
      </c>
      <c r="F60" s="308">
        <v>-28.474718133031363</v>
      </c>
      <c r="G60" s="309">
        <v>-27.532642485340798</v>
      </c>
      <c r="H60" s="310">
        <v>-4.9364685765211469</v>
      </c>
    </row>
    <row r="61" spans="1:8" ht="14.45" customHeight="1">
      <c r="A61" s="185" t="s">
        <v>611</v>
      </c>
      <c r="B61" s="270">
        <v>5796</v>
      </c>
      <c r="C61" s="270">
        <v>2659</v>
      </c>
      <c r="D61" s="217">
        <v>0.997</v>
      </c>
      <c r="E61" s="271">
        <v>-0.30000000000000004</v>
      </c>
      <c r="F61" s="289">
        <v>117.97668296352013</v>
      </c>
      <c r="G61" s="290">
        <v>118.63258070563703</v>
      </c>
      <c r="H61" s="291">
        <v>1.3922893301979073</v>
      </c>
    </row>
    <row r="62" spans="1:8" ht="14.45" customHeight="1">
      <c r="A62" s="185" t="s">
        <v>576</v>
      </c>
      <c r="B62" s="270">
        <v>11266</v>
      </c>
      <c r="C62" s="270">
        <v>26089</v>
      </c>
      <c r="D62" s="217">
        <v>0.97399999999999998</v>
      </c>
      <c r="E62" s="271">
        <v>-2.6</v>
      </c>
      <c r="F62" s="289">
        <v>-56.817049331135728</v>
      </c>
      <c r="G62" s="290">
        <v>-55.664321695211214</v>
      </c>
      <c r="H62" s="291">
        <v>-6.4097565321491201</v>
      </c>
    </row>
    <row r="63" spans="1:8" ht="14.45" customHeight="1">
      <c r="A63" s="185" t="s">
        <v>612</v>
      </c>
      <c r="B63" s="270">
        <v>11992</v>
      </c>
      <c r="C63" s="270">
        <v>11874</v>
      </c>
      <c r="D63" s="217">
        <v>1.002</v>
      </c>
      <c r="E63" s="271">
        <v>0.2</v>
      </c>
      <c r="F63" s="289">
        <v>0.99376789624390227</v>
      </c>
      <c r="G63" s="290">
        <v>0.79218352918553059</v>
      </c>
      <c r="H63" s="291">
        <v>4.1517388941579067E-2</v>
      </c>
    </row>
    <row r="64" spans="1:8" ht="14.45" customHeight="1">
      <c r="A64" s="182"/>
      <c r="B64" s="267"/>
      <c r="C64" s="267"/>
      <c r="D64" s="272"/>
      <c r="E64" s="269"/>
      <c r="F64" s="215"/>
      <c r="G64" s="216"/>
      <c r="H64" s="215"/>
    </row>
    <row r="65" spans="1:8" ht="14.45" customHeight="1">
      <c r="A65" s="304" t="s">
        <v>356</v>
      </c>
      <c r="B65" s="305">
        <v>8866</v>
      </c>
      <c r="C65" s="305">
        <v>4739</v>
      </c>
      <c r="D65" s="306">
        <v>1.0149999999999999</v>
      </c>
      <c r="E65" s="307">
        <v>1.5</v>
      </c>
      <c r="F65" s="308">
        <v>87.085883097699934</v>
      </c>
      <c r="G65" s="309">
        <v>84.321067091330008</v>
      </c>
      <c r="H65" s="310">
        <v>1.7637213909730669</v>
      </c>
    </row>
    <row r="66" spans="1:8" ht="14.45" customHeight="1">
      <c r="A66" s="185" t="s">
        <v>613</v>
      </c>
      <c r="B66" s="270">
        <v>6201</v>
      </c>
      <c r="C66" s="270">
        <v>2892</v>
      </c>
      <c r="D66" s="217">
        <v>1.022</v>
      </c>
      <c r="E66" s="271">
        <v>2.2000000000000002</v>
      </c>
      <c r="F66" s="289">
        <v>114.41908713692945</v>
      </c>
      <c r="G66" s="290">
        <v>109.80341207135953</v>
      </c>
      <c r="H66" s="291">
        <v>1.4015910123380566</v>
      </c>
    </row>
    <row r="67" spans="1:8" ht="14.45" customHeight="1">
      <c r="A67" s="185" t="s">
        <v>614</v>
      </c>
      <c r="B67" s="270">
        <v>292</v>
      </c>
      <c r="C67" s="270">
        <v>223</v>
      </c>
      <c r="D67" s="217">
        <v>1</v>
      </c>
      <c r="E67" s="271">
        <v>0</v>
      </c>
      <c r="F67" s="289">
        <v>30.941704035874441</v>
      </c>
      <c r="G67" s="290">
        <v>30.941704035874441</v>
      </c>
      <c r="H67" s="291">
        <v>3.0454836360426368E-2</v>
      </c>
    </row>
    <row r="68" spans="1:8" ht="14.45" customHeight="1">
      <c r="A68" s="185" t="s">
        <v>615</v>
      </c>
      <c r="B68" s="270">
        <v>2373</v>
      </c>
      <c r="C68" s="270">
        <v>1624</v>
      </c>
      <c r="D68" s="217">
        <v>1.0029999999999999</v>
      </c>
      <c r="E68" s="271">
        <v>0.30000000000000004</v>
      </c>
      <c r="F68" s="289">
        <v>46.12068965517242</v>
      </c>
      <c r="G68" s="290">
        <v>45.68363873895558</v>
      </c>
      <c r="H68" s="291">
        <v>0.32745670916542191</v>
      </c>
    </row>
    <row r="69" spans="1:8" ht="14.45" customHeight="1">
      <c r="A69" s="182"/>
      <c r="B69" s="267"/>
      <c r="C69" s="267"/>
      <c r="D69" s="272"/>
      <c r="E69" s="269"/>
      <c r="F69" s="215"/>
      <c r="G69" s="216"/>
      <c r="H69" s="215"/>
    </row>
    <row r="70" spans="1:8" ht="14.45" customHeight="1">
      <c r="A70" s="304" t="s">
        <v>585</v>
      </c>
      <c r="B70" s="305">
        <v>13335</v>
      </c>
      <c r="C70" s="305">
        <v>20512</v>
      </c>
      <c r="D70" s="306">
        <v>1.028</v>
      </c>
      <c r="E70" s="307">
        <v>2.8000000000000003</v>
      </c>
      <c r="F70" s="308">
        <v>-34.989274570982843</v>
      </c>
      <c r="G70" s="309">
        <v>-36.759994718854905</v>
      </c>
      <c r="H70" s="310">
        <v>-3.328056017801301</v>
      </c>
    </row>
    <row r="71" spans="1:8" ht="14.45" customHeight="1">
      <c r="A71" s="185" t="s">
        <v>616</v>
      </c>
      <c r="B71" s="270">
        <v>1148</v>
      </c>
      <c r="C71" s="270">
        <v>809</v>
      </c>
      <c r="D71" s="217">
        <v>1.119</v>
      </c>
      <c r="E71" s="271">
        <v>11.9</v>
      </c>
      <c r="F71" s="289">
        <v>41.903584672435116</v>
      </c>
      <c r="G71" s="290">
        <v>26.812854935152018</v>
      </c>
      <c r="H71" s="291">
        <v>9.5741176450634347E-2</v>
      </c>
    </row>
    <row r="72" spans="1:8" ht="14.45" customHeight="1">
      <c r="A72" s="185" t="s">
        <v>617</v>
      </c>
      <c r="B72" s="270">
        <v>2994</v>
      </c>
      <c r="C72" s="270">
        <v>4402</v>
      </c>
      <c r="D72" s="217">
        <v>0.98299999999999998</v>
      </c>
      <c r="E72" s="271">
        <v>-1.7000000000000002</v>
      </c>
      <c r="F72" s="289">
        <v>-31.9854611540209</v>
      </c>
      <c r="G72" s="290">
        <v>-30.809217857600103</v>
      </c>
      <c r="H72" s="291">
        <v>-0.59860162429834984</v>
      </c>
    </row>
    <row r="73" spans="1:8" ht="14.45" customHeight="1">
      <c r="A73" s="185" t="s">
        <v>618</v>
      </c>
      <c r="B73" s="270">
        <v>2354</v>
      </c>
      <c r="C73" s="270">
        <v>3133</v>
      </c>
      <c r="D73" s="217">
        <v>1.0049999999999999</v>
      </c>
      <c r="E73" s="271">
        <v>0.5</v>
      </c>
      <c r="F73" s="289">
        <v>-24.864347270986276</v>
      </c>
      <c r="G73" s="290">
        <v>-25.238156488543552</v>
      </c>
      <c r="H73" s="291">
        <v>-0.34899982026617932</v>
      </c>
    </row>
    <row r="74" spans="1:8" ht="14.45" customHeight="1">
      <c r="A74" s="185" t="s">
        <v>567</v>
      </c>
      <c r="B74" s="270">
        <v>6839</v>
      </c>
      <c r="C74" s="270">
        <v>12167</v>
      </c>
      <c r="D74" s="217">
        <v>1.034</v>
      </c>
      <c r="E74" s="271">
        <v>3.4000000000000004</v>
      </c>
      <c r="F74" s="289">
        <v>-43.790581079970416</v>
      </c>
      <c r="G74" s="290">
        <v>-45.638859845232517</v>
      </c>
      <c r="H74" s="291">
        <v>-2.4508993345704058</v>
      </c>
    </row>
    <row r="75" spans="1:8" ht="14.45" customHeight="1">
      <c r="A75" s="182"/>
      <c r="B75" s="267"/>
      <c r="C75" s="267"/>
      <c r="D75" s="226"/>
      <c r="E75" s="269"/>
      <c r="F75" s="215"/>
      <c r="G75" s="216"/>
      <c r="H75" s="215"/>
    </row>
    <row r="76" spans="1:8" ht="14.45" customHeight="1">
      <c r="A76" s="304" t="s">
        <v>357</v>
      </c>
      <c r="B76" s="305">
        <v>43653</v>
      </c>
      <c r="C76" s="305">
        <v>44808</v>
      </c>
      <c r="D76" s="311" t="s">
        <v>364</v>
      </c>
      <c r="E76" s="312" t="s">
        <v>364</v>
      </c>
      <c r="F76" s="308">
        <v>-2.5776647027316524</v>
      </c>
      <c r="G76" s="311" t="s">
        <v>364</v>
      </c>
      <c r="H76" s="312" t="s">
        <v>364</v>
      </c>
    </row>
    <row r="77" spans="1:8" ht="14.45" customHeight="1">
      <c r="A77" s="185" t="s">
        <v>580</v>
      </c>
      <c r="B77" s="270">
        <v>16911</v>
      </c>
      <c r="C77" s="270">
        <v>14522</v>
      </c>
      <c r="D77" s="217">
        <v>1.0049999999999999</v>
      </c>
      <c r="E77" s="271">
        <v>0.5</v>
      </c>
      <c r="F77" s="289">
        <v>16.45090207960336</v>
      </c>
      <c r="G77" s="290">
        <v>15.871544357814305</v>
      </c>
      <c r="H77" s="291">
        <v>1.017308795110363</v>
      </c>
    </row>
    <row r="78" spans="1:8" ht="14.45" customHeight="1">
      <c r="A78" s="185" t="s">
        <v>619</v>
      </c>
      <c r="B78" s="270">
        <v>14680</v>
      </c>
      <c r="C78" s="270">
        <v>16925</v>
      </c>
      <c r="D78" s="217">
        <v>1.004</v>
      </c>
      <c r="E78" s="218">
        <v>0.4</v>
      </c>
      <c r="F78" s="289">
        <v>-13.264401772525847</v>
      </c>
      <c r="G78" s="290">
        <v>-13.609961924826541</v>
      </c>
      <c r="H78" s="291">
        <v>-1.0166998679305681</v>
      </c>
    </row>
    <row r="79" spans="1:8" ht="14.45" customHeight="1">
      <c r="A79" s="182"/>
      <c r="B79" s="276"/>
      <c r="C79" s="276"/>
      <c r="D79" s="226"/>
      <c r="E79" s="215"/>
      <c r="F79" s="215"/>
      <c r="G79" s="216"/>
      <c r="H79" s="215"/>
    </row>
    <row r="80" spans="1:8" ht="14.45" customHeight="1">
      <c r="A80" s="182" t="s">
        <v>359</v>
      </c>
      <c r="B80" s="269">
        <v>26.7</v>
      </c>
      <c r="C80" s="269">
        <v>25</v>
      </c>
      <c r="D80" s="226"/>
      <c r="E80" s="215"/>
      <c r="F80" s="215"/>
      <c r="G80" s="216"/>
      <c r="H80" s="215"/>
    </row>
    <row r="81" spans="1:8" ht="14.45" customHeight="1">
      <c r="A81" s="184"/>
      <c r="B81" s="277"/>
      <c r="C81" s="277"/>
      <c r="D81" s="278"/>
      <c r="E81" s="223"/>
      <c r="F81" s="223"/>
      <c r="G81" s="223"/>
      <c r="H81" s="215"/>
    </row>
    <row r="82" spans="1:8" ht="14.45" customHeight="1">
      <c r="A82" s="211" t="s">
        <v>16</v>
      </c>
      <c r="B82" s="280"/>
      <c r="C82" s="280"/>
      <c r="D82" s="281"/>
      <c r="E82" s="224"/>
      <c r="F82" s="224"/>
      <c r="G82" s="224"/>
      <c r="H82" s="282"/>
    </row>
    <row r="83" spans="1:8" ht="14.45" customHeight="1">
      <c r="A83" s="182" t="s">
        <v>348</v>
      </c>
      <c r="B83" s="263">
        <v>3.5</v>
      </c>
      <c r="C83" s="263">
        <v>3.52</v>
      </c>
      <c r="D83" s="283"/>
      <c r="E83" s="225"/>
      <c r="F83" s="225"/>
      <c r="G83" s="225"/>
      <c r="H83" s="284"/>
    </row>
    <row r="84" spans="1:8" ht="14.45" customHeight="1">
      <c r="A84" s="304" t="s">
        <v>360</v>
      </c>
      <c r="B84" s="305">
        <v>336610</v>
      </c>
      <c r="C84" s="305">
        <v>330082</v>
      </c>
      <c r="D84" s="306">
        <v>1.004</v>
      </c>
      <c r="E84" s="312">
        <v>0.4</v>
      </c>
      <c r="F84" s="308">
        <v>1.9776903920843969</v>
      </c>
      <c r="G84" s="309">
        <v>1.5714047729924241</v>
      </c>
      <c r="H84" s="308">
        <v>1.5714047729924259</v>
      </c>
    </row>
    <row r="85" spans="1:8" ht="14.45" customHeight="1">
      <c r="A85" s="186" t="s">
        <v>123</v>
      </c>
      <c r="B85" s="270">
        <v>223914</v>
      </c>
      <c r="C85" s="270">
        <v>233022</v>
      </c>
      <c r="D85" s="217">
        <v>1.004</v>
      </c>
      <c r="E85" s="218">
        <v>0.4</v>
      </c>
      <c r="F85" s="289">
        <v>-3.9086438190385486</v>
      </c>
      <c r="G85" s="290">
        <v>-4.2914779074089138</v>
      </c>
      <c r="H85" s="291">
        <v>-3.0295767867991539</v>
      </c>
    </row>
    <row r="86" spans="1:8" ht="14.45" customHeight="1">
      <c r="A86" s="186" t="s">
        <v>124</v>
      </c>
      <c r="B86" s="270">
        <v>218314</v>
      </c>
      <c r="C86" s="270">
        <v>232341</v>
      </c>
      <c r="D86" s="217">
        <v>1.004</v>
      </c>
      <c r="E86" s="218">
        <v>0.4</v>
      </c>
      <c r="F86" s="289">
        <v>-6.037246977502897</v>
      </c>
      <c r="G86" s="290">
        <v>-6.4116005752020921</v>
      </c>
      <c r="H86" s="291">
        <v>-4.5130533905000165</v>
      </c>
    </row>
    <row r="87" spans="1:8" ht="14.25">
      <c r="A87" s="186" t="s">
        <v>125</v>
      </c>
      <c r="B87" s="270">
        <v>5600</v>
      </c>
      <c r="C87" s="270">
        <v>681</v>
      </c>
      <c r="D87" s="217">
        <v>1.004</v>
      </c>
      <c r="E87" s="218">
        <v>0.4</v>
      </c>
      <c r="F87" s="289">
        <v>722.32011747430249</v>
      </c>
      <c r="G87" s="290">
        <v>719.04394170747264</v>
      </c>
      <c r="H87" s="291">
        <v>1.4834766037008649</v>
      </c>
    </row>
    <row r="88" spans="1:8" s="433" customFormat="1" ht="14.25" hidden="1">
      <c r="A88" s="434" t="s">
        <v>28</v>
      </c>
      <c r="B88" s="428">
        <v>842</v>
      </c>
      <c r="C88" s="428">
        <v>681</v>
      </c>
      <c r="D88" s="429">
        <v>1.004</v>
      </c>
      <c r="E88" s="435">
        <v>0.4</v>
      </c>
      <c r="F88" s="431">
        <v>23.641703377386204</v>
      </c>
      <c r="G88" s="436">
        <v>23.14910694958785</v>
      </c>
      <c r="H88" s="437">
        <v>4.7759471381866682E-2</v>
      </c>
    </row>
    <row r="89" spans="1:8" s="433" customFormat="1" ht="14.25" hidden="1">
      <c r="A89" s="434" t="s">
        <v>29</v>
      </c>
      <c r="B89" s="428">
        <v>4758</v>
      </c>
      <c r="C89" s="428">
        <v>0</v>
      </c>
      <c r="D89" s="429">
        <v>1.004</v>
      </c>
      <c r="E89" s="435">
        <v>0.4</v>
      </c>
      <c r="F89" s="431" t="s">
        <v>364</v>
      </c>
      <c r="G89" s="436" t="s">
        <v>364</v>
      </c>
      <c r="H89" s="437">
        <v>1.4357171323189981</v>
      </c>
    </row>
    <row r="90" spans="1:8" ht="14.45" customHeight="1">
      <c r="A90" s="186" t="s">
        <v>30</v>
      </c>
      <c r="B90" s="270">
        <v>65157</v>
      </c>
      <c r="C90" s="270">
        <v>55951</v>
      </c>
      <c r="D90" s="217">
        <v>1.004</v>
      </c>
      <c r="E90" s="218">
        <v>0.4</v>
      </c>
      <c r="F90" s="289">
        <v>16.453682686636519</v>
      </c>
      <c r="G90" s="290">
        <v>15.989723791470634</v>
      </c>
      <c r="H90" s="291">
        <v>2.7103599586059635</v>
      </c>
    </row>
    <row r="91" spans="1:8" ht="14.45" customHeight="1">
      <c r="A91" s="186" t="s">
        <v>31</v>
      </c>
      <c r="B91" s="270">
        <v>6750</v>
      </c>
      <c r="C91" s="270">
        <v>7841</v>
      </c>
      <c r="D91" s="217">
        <v>1.004</v>
      </c>
      <c r="E91" s="218">
        <v>0.4</v>
      </c>
      <c r="F91" s="289">
        <v>-13.91404157632955</v>
      </c>
      <c r="G91" s="290">
        <v>-14.257013522240591</v>
      </c>
      <c r="H91" s="291">
        <v>-0.33867112725894921</v>
      </c>
    </row>
    <row r="92" spans="1:8" ht="14.45" customHeight="1">
      <c r="A92" s="182"/>
      <c r="B92" s="267"/>
      <c r="C92" s="267"/>
      <c r="D92" s="272"/>
      <c r="E92" s="227"/>
      <c r="F92" s="215"/>
      <c r="G92" s="216"/>
      <c r="H92" s="215"/>
    </row>
    <row r="93" spans="1:8" ht="14.45" customHeight="1">
      <c r="A93" s="304" t="s">
        <v>349</v>
      </c>
      <c r="B93" s="305">
        <v>231717</v>
      </c>
      <c r="C93" s="305">
        <v>258303</v>
      </c>
      <c r="D93" s="306">
        <v>1.004</v>
      </c>
      <c r="E93" s="312">
        <v>0.4</v>
      </c>
      <c r="F93" s="308">
        <v>-10.292563384861964</v>
      </c>
      <c r="G93" s="309">
        <v>-10.649963530739004</v>
      </c>
      <c r="H93" s="308">
        <v>-10.649963530739013</v>
      </c>
    </row>
    <row r="94" spans="1:8" ht="14.45" customHeight="1">
      <c r="A94" s="186" t="s">
        <v>32</v>
      </c>
      <c r="B94" s="270">
        <v>53616</v>
      </c>
      <c r="C94" s="270">
        <v>58872</v>
      </c>
      <c r="D94" s="217">
        <v>1.0189999999999999</v>
      </c>
      <c r="E94" s="218">
        <v>1.9000000000000001</v>
      </c>
      <c r="F94" s="289">
        <v>-8.927843456991436</v>
      </c>
      <c r="G94" s="290">
        <v>-10.625950399402772</v>
      </c>
      <c r="H94" s="291">
        <v>-2.4218493471374338</v>
      </c>
    </row>
    <row r="95" spans="1:8" ht="14.45" customHeight="1">
      <c r="A95" s="186" t="s">
        <v>33</v>
      </c>
      <c r="B95" s="270">
        <v>24694</v>
      </c>
      <c r="C95" s="270">
        <v>21420</v>
      </c>
      <c r="D95" s="217">
        <v>1.0109999999999999</v>
      </c>
      <c r="E95" s="218">
        <v>1.1000000000000001</v>
      </c>
      <c r="F95" s="289">
        <v>15.284780578898216</v>
      </c>
      <c r="G95" s="290">
        <v>14.030445676457193</v>
      </c>
      <c r="H95" s="291">
        <v>1.1634868599656734</v>
      </c>
    </row>
    <row r="96" spans="1:8" ht="14.45" customHeight="1">
      <c r="A96" s="186" t="s">
        <v>34</v>
      </c>
      <c r="B96" s="270">
        <v>18135</v>
      </c>
      <c r="C96" s="270">
        <v>18077</v>
      </c>
      <c r="D96" s="217">
        <v>0.96099999999999997</v>
      </c>
      <c r="E96" s="218">
        <v>-3.9000000000000004</v>
      </c>
      <c r="F96" s="289">
        <v>0.3208496985119158</v>
      </c>
      <c r="G96" s="290">
        <v>4.3921432866929511</v>
      </c>
      <c r="H96" s="291">
        <v>0.30737844389553537</v>
      </c>
    </row>
    <row r="97" spans="1:8" ht="14.45" customHeight="1">
      <c r="A97" s="186" t="s">
        <v>35</v>
      </c>
      <c r="B97" s="270">
        <v>6953</v>
      </c>
      <c r="C97" s="270">
        <v>6580</v>
      </c>
      <c r="D97" s="217">
        <v>0.97</v>
      </c>
      <c r="E97" s="218">
        <v>-3</v>
      </c>
      <c r="F97" s="289">
        <v>5.6686930091185417</v>
      </c>
      <c r="G97" s="290">
        <v>8.9367969166170624</v>
      </c>
      <c r="H97" s="291">
        <v>0.22765559715272471</v>
      </c>
    </row>
    <row r="98" spans="1:8" ht="14.45" customHeight="1">
      <c r="A98" s="186" t="s">
        <v>620</v>
      </c>
      <c r="B98" s="270">
        <v>9715</v>
      </c>
      <c r="C98" s="270">
        <v>10465</v>
      </c>
      <c r="D98" s="217">
        <v>0.997</v>
      </c>
      <c r="E98" s="218">
        <v>-0.30000000000000004</v>
      </c>
      <c r="F98" s="289">
        <v>-7.1667462971810814</v>
      </c>
      <c r="G98" s="290">
        <v>-6.8874085227493271</v>
      </c>
      <c r="H98" s="291">
        <v>-0.27903946214550995</v>
      </c>
    </row>
    <row r="99" spans="1:8" ht="14.45" customHeight="1">
      <c r="A99" s="186" t="s">
        <v>36</v>
      </c>
      <c r="B99" s="270">
        <v>9219</v>
      </c>
      <c r="C99" s="270">
        <v>7734</v>
      </c>
      <c r="D99" s="217">
        <v>1.012</v>
      </c>
      <c r="E99" s="218">
        <v>1.2000000000000002</v>
      </c>
      <c r="F99" s="289">
        <v>19.200930954228077</v>
      </c>
      <c r="G99" s="290">
        <v>17.787481180067278</v>
      </c>
      <c r="H99" s="291">
        <v>0.53258529497001739</v>
      </c>
    </row>
    <row r="100" spans="1:8" ht="14.45" customHeight="1">
      <c r="A100" s="186" t="s">
        <v>37</v>
      </c>
      <c r="B100" s="270">
        <v>36185</v>
      </c>
      <c r="C100" s="270">
        <v>55933</v>
      </c>
      <c r="D100" s="217">
        <v>0.98699999999999999</v>
      </c>
      <c r="E100" s="218">
        <v>-1.3</v>
      </c>
      <c r="F100" s="289">
        <v>-35.306527452487799</v>
      </c>
      <c r="G100" s="290">
        <v>-34.454435108903546</v>
      </c>
      <c r="H100" s="291">
        <v>-7.4607724995307905</v>
      </c>
    </row>
    <row r="101" spans="1:8" ht="14.45" customHeight="1">
      <c r="A101" s="186" t="s">
        <v>38</v>
      </c>
      <c r="B101" s="270">
        <v>12750</v>
      </c>
      <c r="C101" s="270">
        <v>7266</v>
      </c>
      <c r="D101" s="217">
        <v>1.0149999999999999</v>
      </c>
      <c r="E101" s="218">
        <v>1.5</v>
      </c>
      <c r="F101" s="289">
        <v>75.47481420313791</v>
      </c>
      <c r="G101" s="290">
        <v>72.881590347919143</v>
      </c>
      <c r="H101" s="291">
        <v>2.0501412506551624</v>
      </c>
    </row>
    <row r="102" spans="1:8" ht="14.45" customHeight="1">
      <c r="A102" s="186" t="s">
        <v>39</v>
      </c>
      <c r="B102" s="270">
        <v>15103</v>
      </c>
      <c r="C102" s="270">
        <v>20146</v>
      </c>
      <c r="D102" s="217">
        <v>1.028</v>
      </c>
      <c r="E102" s="218">
        <v>2.8000000000000003</v>
      </c>
      <c r="F102" s="289">
        <v>-25.032264469373576</v>
      </c>
      <c r="G102" s="290">
        <v>-27.074187227017099</v>
      </c>
      <c r="H102" s="291">
        <v>-2.1116153349960567</v>
      </c>
    </row>
    <row r="103" spans="1:8" ht="14.45" customHeight="1">
      <c r="A103" s="186" t="s">
        <v>40</v>
      </c>
      <c r="B103" s="270">
        <v>45348</v>
      </c>
      <c r="C103" s="270">
        <v>51807</v>
      </c>
      <c r="D103" s="217" t="s">
        <v>364</v>
      </c>
      <c r="E103" s="218" t="s">
        <v>364</v>
      </c>
      <c r="F103" s="289">
        <v>-12.467427181654989</v>
      </c>
      <c r="G103" s="315" t="s">
        <v>364</v>
      </c>
      <c r="H103" s="316" t="s">
        <v>364</v>
      </c>
    </row>
    <row r="104" spans="1:8" ht="14.45" customHeight="1">
      <c r="A104" s="186" t="s">
        <v>41</v>
      </c>
      <c r="B104" s="270">
        <v>17658</v>
      </c>
      <c r="C104" s="270">
        <v>15130</v>
      </c>
      <c r="D104" s="217">
        <v>1.0049999999999999</v>
      </c>
      <c r="E104" s="218">
        <v>0.5</v>
      </c>
      <c r="F104" s="289">
        <v>16.708526107072053</v>
      </c>
      <c r="G104" s="290">
        <v>16.12788667370355</v>
      </c>
      <c r="H104" s="316" t="s">
        <v>364</v>
      </c>
    </row>
    <row r="105" spans="1:8" ht="14.45" customHeight="1">
      <c r="A105" s="182"/>
      <c r="B105" s="267"/>
      <c r="C105" s="267"/>
      <c r="D105" s="226"/>
      <c r="E105" s="285"/>
      <c r="F105" s="215"/>
      <c r="G105" s="216"/>
      <c r="H105" s="215"/>
    </row>
    <row r="106" spans="1:8" ht="14.45" customHeight="1">
      <c r="A106" s="182" t="s">
        <v>362</v>
      </c>
      <c r="B106" s="267">
        <v>295549</v>
      </c>
      <c r="C106" s="267">
        <v>286336</v>
      </c>
      <c r="D106" s="226">
        <v>1.004</v>
      </c>
      <c r="E106" s="313">
        <v>0.4</v>
      </c>
      <c r="F106" s="287">
        <v>3.2175486142154597</v>
      </c>
      <c r="G106" s="288">
        <v>2.8063233209317362</v>
      </c>
      <c r="H106" s="215" t="s">
        <v>364</v>
      </c>
    </row>
    <row r="107" spans="1:8" ht="14.45" customHeight="1">
      <c r="A107" s="182"/>
      <c r="B107" s="276"/>
      <c r="C107" s="276"/>
      <c r="D107" s="286"/>
      <c r="E107" s="222"/>
      <c r="F107" s="222"/>
      <c r="G107" s="222"/>
      <c r="H107" s="220"/>
    </row>
    <row r="108" spans="1:8" ht="14.45" customHeight="1">
      <c r="A108" s="182" t="s">
        <v>363</v>
      </c>
      <c r="B108" s="269">
        <v>78.400000000000006</v>
      </c>
      <c r="C108" s="269">
        <v>90.2</v>
      </c>
      <c r="D108" s="286"/>
      <c r="E108" s="222"/>
      <c r="F108" s="222"/>
      <c r="G108" s="222"/>
      <c r="H108" s="220"/>
    </row>
    <row r="109" spans="1:8" ht="14.45" customHeight="1">
      <c r="A109" s="182"/>
      <c r="B109" s="269"/>
      <c r="C109" s="269"/>
      <c r="D109" s="286"/>
      <c r="E109" s="222"/>
      <c r="F109" s="222"/>
      <c r="G109" s="222"/>
      <c r="H109" s="220"/>
    </row>
    <row r="110" spans="1:8" ht="14.45" customHeight="1">
      <c r="A110" s="182" t="s">
        <v>50</v>
      </c>
      <c r="B110" s="269">
        <v>15.7</v>
      </c>
      <c r="C110" s="269">
        <v>9.4</v>
      </c>
      <c r="D110" s="286"/>
      <c r="E110" s="222"/>
      <c r="F110" s="222"/>
      <c r="G110" s="222"/>
      <c r="H110" s="220"/>
    </row>
    <row r="111" spans="1:8" ht="14.45" customHeight="1">
      <c r="A111" s="182"/>
      <c r="B111" s="269"/>
      <c r="C111" s="269"/>
      <c r="D111" s="286"/>
      <c r="E111" s="222"/>
      <c r="F111" s="222"/>
      <c r="G111" s="222"/>
      <c r="H111" s="220"/>
    </row>
    <row r="112" spans="1:8" ht="14.45" customHeight="1">
      <c r="A112" s="182" t="s">
        <v>359</v>
      </c>
      <c r="B112" s="269">
        <v>23.1</v>
      </c>
      <c r="C112" s="269">
        <v>22.8</v>
      </c>
      <c r="D112" s="286"/>
      <c r="E112" s="222"/>
      <c r="F112" s="222"/>
      <c r="G112" s="222"/>
      <c r="H112" s="220"/>
    </row>
    <row r="113" spans="1:8" ht="14.45" customHeight="1">
      <c r="A113" s="182"/>
      <c r="B113" s="276"/>
      <c r="C113" s="276"/>
      <c r="D113" s="216"/>
      <c r="E113" s="222"/>
      <c r="F113" s="222"/>
      <c r="G113" s="222"/>
      <c r="H113" s="220"/>
    </row>
    <row r="114" spans="1:8" ht="14.25" customHeight="1"/>
    <row r="115" spans="1:8" ht="30" hidden="1" customHeight="1">
      <c r="A115" s="478" t="s">
        <v>579</v>
      </c>
      <c r="B115" s="479"/>
      <c r="C115" s="479"/>
      <c r="D115" s="479"/>
      <c r="E115" s="479"/>
      <c r="F115" s="479"/>
      <c r="G115" s="479"/>
      <c r="H115" s="479"/>
    </row>
  </sheetData>
  <mergeCells count="4">
    <mergeCell ref="A4:A5"/>
    <mergeCell ref="D4:E4"/>
    <mergeCell ref="A115:H115"/>
    <mergeCell ref="F4:G4"/>
  </mergeCells>
  <phoneticPr fontId="2"/>
  <printOptions horizontalCentered="1"/>
  <pageMargins left="0.78740157480314965" right="0.78740157480314965" top="0.78740157480314965" bottom="0.59055118110236227" header="0.19685039370078741" footer="0.39370078740157483"/>
  <pageSetup paperSize="9" scale="91" firstPageNumber="4" orientation="portrait" useFirstPageNumber="1" r:id="rId1"/>
  <headerFooter alignWithMargins="0"/>
  <rowBreaks count="1" manualBreakCount="1"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3"/>
  </sheetPr>
  <dimension ref="A1"/>
  <sheetViews>
    <sheetView topLeftCell="A25" zoomScale="75" zoomScaleNormal="75" workbookViewId="0">
      <selection activeCell="K26" sqref="K26"/>
    </sheetView>
  </sheetViews>
  <sheetFormatPr defaultRowHeight="13.5"/>
  <cols>
    <col min="1" max="9" width="9.125" style="64" customWidth="1"/>
    <col min="10" max="10" width="11.375" style="64" customWidth="1"/>
    <col min="11" max="16384" width="9" style="64"/>
  </cols>
  <sheetData/>
  <phoneticPr fontId="2"/>
  <pageMargins left="0.86614173228346458" right="0.62992125984251968" top="0.78740157480314965" bottom="0.62992125984251968" header="0.51181102362204722" footer="0.43307086614173229"/>
  <pageSetup paperSize="9" scale="94" firstPageNumber="7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3"/>
  </sheetPr>
  <dimension ref="A1:V38"/>
  <sheetViews>
    <sheetView topLeftCell="A34" zoomScaleNormal="100" workbookViewId="0">
      <selection activeCell="V4" sqref="V4"/>
    </sheetView>
  </sheetViews>
  <sheetFormatPr defaultRowHeight="20.100000000000001" customHeight="1"/>
  <cols>
    <col min="1" max="1" width="10.125" style="64" customWidth="1"/>
    <col min="2" max="2" width="3.875" style="64" customWidth="1"/>
    <col min="3" max="3" width="4" style="64" customWidth="1"/>
    <col min="4" max="8" width="3.875" style="64" customWidth="1"/>
    <col min="9" max="9" width="4.125" style="64" customWidth="1"/>
    <col min="10" max="10" width="4" style="64" customWidth="1"/>
    <col min="11" max="11" width="3.75" style="64" customWidth="1"/>
    <col min="12" max="15" width="3.875" style="64" customWidth="1"/>
    <col min="16" max="16" width="4" style="64" customWidth="1"/>
    <col min="17" max="17" width="3.75" style="64" customWidth="1"/>
    <col min="18" max="18" width="3.875" style="64" customWidth="1"/>
    <col min="19" max="19" width="3.75" style="64" customWidth="1"/>
    <col min="20" max="25" width="3.625" style="64" customWidth="1"/>
    <col min="26" max="16384" width="9" style="64"/>
  </cols>
  <sheetData>
    <row r="1" spans="1:22" s="8" customFormat="1" ht="20.100000000000001" customHeight="1">
      <c r="A1" s="130" t="s">
        <v>302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2" ht="20.100000000000001" customHeight="1">
      <c r="A2" s="110"/>
    </row>
    <row r="3" spans="1:22" s="8" customFormat="1" ht="20.100000000000001" customHeight="1">
      <c r="A3" s="8" t="s">
        <v>637</v>
      </c>
    </row>
    <row r="4" spans="1:22" ht="20.100000000000001" customHeight="1">
      <c r="V4" s="302"/>
    </row>
    <row r="15" spans="1:22" ht="30" customHeight="1"/>
    <row r="16" spans="1:22" s="8" customFormat="1" ht="20.100000000000001" customHeight="1">
      <c r="A16" s="8" t="s">
        <v>638</v>
      </c>
    </row>
    <row r="26" spans="1:1" s="67" customFormat="1" ht="20.100000000000001" customHeight="1"/>
    <row r="27" spans="1:1" s="67" customFormat="1" ht="20.100000000000001" customHeight="1"/>
    <row r="28" spans="1:1" ht="30" customHeight="1"/>
    <row r="29" spans="1:1" s="8" customFormat="1" ht="20.100000000000001" customHeight="1">
      <c r="A29" s="8" t="s">
        <v>639</v>
      </c>
    </row>
    <row r="38" ht="21.75" customHeight="1"/>
  </sheetData>
  <phoneticPr fontId="2"/>
  <printOptions horizontalCentered="1"/>
  <pageMargins left="0.59055118110236227" right="0.55118110236220474" top="0.6692913385826772" bottom="0.51181102362204722" header="0.43307086614173229" footer="0.31496062992125984"/>
  <pageSetup paperSize="9" firstPageNumber="8" orientation="portrait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indexed="13"/>
  </sheetPr>
  <dimension ref="A1:O50"/>
  <sheetViews>
    <sheetView topLeftCell="A31" zoomScaleNormal="100" workbookViewId="0">
      <selection activeCell="A47" sqref="A47:A48"/>
    </sheetView>
  </sheetViews>
  <sheetFormatPr defaultRowHeight="15.95" customHeight="1"/>
  <cols>
    <col min="1" max="1" width="9.625" style="8" customWidth="1"/>
    <col min="2" max="2" width="5.625" style="8" customWidth="1"/>
    <col min="3" max="14" width="6.125" style="8" customWidth="1"/>
    <col min="15" max="16384" width="9" style="8"/>
  </cols>
  <sheetData>
    <row r="1" spans="1:15" ht="15.95" customHeight="1">
      <c r="A1" s="130" t="s">
        <v>555</v>
      </c>
      <c r="B1" s="130"/>
      <c r="C1" s="130"/>
      <c r="D1" s="130"/>
      <c r="E1" s="130"/>
      <c r="F1" s="130"/>
      <c r="G1" s="130"/>
      <c r="H1" s="130"/>
      <c r="I1" s="9"/>
      <c r="J1" s="9"/>
      <c r="K1" s="9"/>
      <c r="L1" s="9"/>
      <c r="M1" s="9"/>
      <c r="N1" s="9"/>
    </row>
    <row r="3" spans="1:15" ht="15.95" customHeight="1">
      <c r="A3" s="8" t="s">
        <v>630</v>
      </c>
    </row>
    <row r="4" spans="1:15" ht="15.95" customHeight="1">
      <c r="O4" s="302"/>
    </row>
    <row r="18" spans="1:1" ht="15.95" customHeight="1">
      <c r="A18" s="8" t="s">
        <v>631</v>
      </c>
    </row>
    <row r="33" spans="1:14" ht="15.95" customHeight="1">
      <c r="M33" s="8" t="s">
        <v>371</v>
      </c>
    </row>
    <row r="34" spans="1:14" ht="17.25" customHeight="1">
      <c r="A34" s="131" t="s">
        <v>18</v>
      </c>
      <c r="B34" s="132"/>
      <c r="C34" s="68" t="s">
        <v>372</v>
      </c>
      <c r="D34" s="68" t="s">
        <v>373</v>
      </c>
      <c r="E34" s="68" t="s">
        <v>374</v>
      </c>
      <c r="F34" s="68" t="s">
        <v>375</v>
      </c>
      <c r="G34" s="68" t="s">
        <v>376</v>
      </c>
      <c r="H34" s="68" t="s">
        <v>377</v>
      </c>
      <c r="I34" s="68" t="s">
        <v>378</v>
      </c>
      <c r="J34" s="68" t="s">
        <v>379</v>
      </c>
      <c r="K34" s="68" t="s">
        <v>380</v>
      </c>
      <c r="L34" s="68" t="s">
        <v>381</v>
      </c>
      <c r="M34" s="68" t="s">
        <v>382</v>
      </c>
      <c r="N34" s="68" t="s">
        <v>383</v>
      </c>
    </row>
    <row r="35" spans="1:14" ht="18" customHeight="1">
      <c r="A35" s="484" t="s">
        <v>653</v>
      </c>
      <c r="B35" s="139" t="s">
        <v>461</v>
      </c>
      <c r="C35" s="137">
        <v>22</v>
      </c>
      <c r="D35" s="137">
        <v>23.6</v>
      </c>
      <c r="E35" s="137">
        <v>21.3</v>
      </c>
      <c r="F35" s="137">
        <v>21.5</v>
      </c>
      <c r="G35" s="137">
        <v>26.1</v>
      </c>
      <c r="H35" s="137">
        <v>25</v>
      </c>
      <c r="I35" s="137">
        <v>24.4</v>
      </c>
      <c r="J35" s="137">
        <v>25.6</v>
      </c>
      <c r="K35" s="137">
        <v>24.9</v>
      </c>
      <c r="L35" s="137">
        <v>24.1</v>
      </c>
      <c r="M35" s="137">
        <v>24.6</v>
      </c>
      <c r="N35" s="137">
        <v>25.9</v>
      </c>
    </row>
    <row r="36" spans="1:14" ht="18" customHeight="1">
      <c r="A36" s="485"/>
      <c r="B36" s="140" t="s">
        <v>462</v>
      </c>
      <c r="C36" s="138">
        <v>21.9</v>
      </c>
      <c r="D36" s="138">
        <v>23.7</v>
      </c>
      <c r="E36" s="138">
        <v>23.1</v>
      </c>
      <c r="F36" s="138">
        <v>22.8</v>
      </c>
      <c r="G36" s="138">
        <v>27.6</v>
      </c>
      <c r="H36" s="138">
        <v>25.4</v>
      </c>
      <c r="I36" s="138">
        <v>25.4</v>
      </c>
      <c r="J36" s="138">
        <v>25.3</v>
      </c>
      <c r="K36" s="138">
        <v>26.2</v>
      </c>
      <c r="L36" s="138">
        <v>25.3</v>
      </c>
      <c r="M36" s="138">
        <v>27.2</v>
      </c>
      <c r="N36" s="138">
        <v>27</v>
      </c>
    </row>
    <row r="37" spans="1:14" ht="18" customHeight="1">
      <c r="A37" s="484" t="s">
        <v>654</v>
      </c>
      <c r="B37" s="139" t="s">
        <v>461</v>
      </c>
      <c r="C37" s="137">
        <v>22.7</v>
      </c>
      <c r="D37" s="137">
        <v>24.5</v>
      </c>
      <c r="E37" s="137">
        <v>22.7</v>
      </c>
      <c r="F37" s="137">
        <v>22.9</v>
      </c>
      <c r="G37" s="137">
        <v>25.7</v>
      </c>
      <c r="H37" s="137">
        <v>25.8</v>
      </c>
      <c r="I37" s="137">
        <v>25.5</v>
      </c>
      <c r="J37" s="137">
        <v>25.6</v>
      </c>
      <c r="K37" s="137">
        <v>25.7</v>
      </c>
      <c r="L37" s="137">
        <v>25.7</v>
      </c>
      <c r="M37" s="137">
        <v>25.7</v>
      </c>
      <c r="N37" s="137">
        <v>27.8</v>
      </c>
    </row>
    <row r="38" spans="1:14" ht="18" customHeight="1">
      <c r="A38" s="485"/>
      <c r="B38" s="140" t="s">
        <v>462</v>
      </c>
      <c r="C38" s="138">
        <v>24</v>
      </c>
      <c r="D38" s="138">
        <v>27.6</v>
      </c>
      <c r="E38" s="138">
        <v>21.3</v>
      </c>
      <c r="F38" s="138">
        <v>25</v>
      </c>
      <c r="G38" s="138">
        <v>29.3</v>
      </c>
      <c r="H38" s="138">
        <v>27.2</v>
      </c>
      <c r="I38" s="138">
        <v>25.5</v>
      </c>
      <c r="J38" s="138">
        <v>27.1</v>
      </c>
      <c r="K38" s="138">
        <v>27.8</v>
      </c>
      <c r="L38" s="138">
        <v>26.4</v>
      </c>
      <c r="M38" s="138">
        <v>28.2</v>
      </c>
      <c r="N38" s="138">
        <v>27.4</v>
      </c>
    </row>
    <row r="39" spans="1:14" ht="18" customHeight="1">
      <c r="A39" s="484" t="s">
        <v>659</v>
      </c>
      <c r="B39" s="139" t="s">
        <v>461</v>
      </c>
      <c r="C39" s="137">
        <v>24.5</v>
      </c>
      <c r="D39" s="137">
        <v>25.6</v>
      </c>
      <c r="E39" s="137">
        <v>24.5</v>
      </c>
      <c r="F39" s="137">
        <v>23.7</v>
      </c>
      <c r="G39" s="137"/>
      <c r="H39" s="137"/>
      <c r="I39" s="137"/>
      <c r="J39" s="137"/>
      <c r="K39" s="137"/>
      <c r="L39" s="137"/>
      <c r="M39" s="137"/>
      <c r="N39" s="137"/>
    </row>
    <row r="40" spans="1:14" ht="18" customHeight="1">
      <c r="A40" s="485"/>
      <c r="B40" s="140" t="s">
        <v>462</v>
      </c>
      <c r="C40" s="138">
        <v>29.7</v>
      </c>
      <c r="D40" s="138">
        <v>28.1</v>
      </c>
      <c r="E40" s="138">
        <v>26.4</v>
      </c>
      <c r="F40" s="138">
        <v>26.7</v>
      </c>
      <c r="G40" s="138"/>
      <c r="H40" s="138"/>
      <c r="I40" s="138"/>
      <c r="J40" s="138"/>
      <c r="K40" s="138"/>
      <c r="L40" s="138"/>
      <c r="M40" s="138"/>
      <c r="N40" s="138"/>
    </row>
    <row r="41" spans="1:14" ht="15.95" customHeight="1">
      <c r="H41" s="40"/>
    </row>
    <row r="42" spans="1:14" ht="18" customHeight="1">
      <c r="A42" s="131" t="s">
        <v>384</v>
      </c>
      <c r="B42" s="132"/>
      <c r="C42" s="68" t="s">
        <v>372</v>
      </c>
      <c r="D42" s="68" t="s">
        <v>373</v>
      </c>
      <c r="E42" s="68" t="s">
        <v>374</v>
      </c>
      <c r="F42" s="68" t="s">
        <v>375</v>
      </c>
      <c r="G42" s="68" t="s">
        <v>376</v>
      </c>
      <c r="H42" s="133" t="s">
        <v>377</v>
      </c>
      <c r="I42" s="68" t="s">
        <v>378</v>
      </c>
      <c r="J42" s="68" t="s">
        <v>379</v>
      </c>
      <c r="K42" s="68" t="s">
        <v>380</v>
      </c>
      <c r="L42" s="68" t="s">
        <v>381</v>
      </c>
      <c r="M42" s="68" t="s">
        <v>382</v>
      </c>
      <c r="N42" s="68" t="s">
        <v>383</v>
      </c>
    </row>
    <row r="43" spans="1:14" ht="18" customHeight="1">
      <c r="A43" s="482" t="s">
        <v>678</v>
      </c>
      <c r="B43" s="139" t="s">
        <v>461</v>
      </c>
      <c r="C43" s="137">
        <v>20.9</v>
      </c>
      <c r="D43" s="137">
        <v>22</v>
      </c>
      <c r="E43" s="137">
        <v>19.5</v>
      </c>
      <c r="F43" s="137">
        <v>20.100000000000001</v>
      </c>
      <c r="G43" s="137">
        <v>24.5</v>
      </c>
      <c r="H43" s="137">
        <v>23.2</v>
      </c>
      <c r="I43" s="137">
        <v>22.5</v>
      </c>
      <c r="J43" s="137">
        <v>24</v>
      </c>
      <c r="K43" s="137">
        <v>22.9</v>
      </c>
      <c r="L43" s="137">
        <v>22.3</v>
      </c>
      <c r="M43" s="137">
        <v>23.1</v>
      </c>
      <c r="N43" s="137">
        <v>23.8</v>
      </c>
    </row>
    <row r="44" spans="1:14" ht="18" customHeight="1">
      <c r="A44" s="483"/>
      <c r="B44" s="140" t="s">
        <v>462</v>
      </c>
      <c r="C44" s="138">
        <v>20.9</v>
      </c>
      <c r="D44" s="138">
        <v>20.8</v>
      </c>
      <c r="E44" s="138">
        <v>21.3</v>
      </c>
      <c r="F44" s="138">
        <v>19.899999999999999</v>
      </c>
      <c r="G44" s="138">
        <v>25.7</v>
      </c>
      <c r="H44" s="138">
        <v>23.8</v>
      </c>
      <c r="I44" s="138">
        <v>23.7</v>
      </c>
      <c r="J44" s="138">
        <v>23.4</v>
      </c>
      <c r="K44" s="138">
        <v>23.3</v>
      </c>
      <c r="L44" s="138">
        <v>24.7</v>
      </c>
      <c r="M44" s="138">
        <v>26.3</v>
      </c>
      <c r="N44" s="138">
        <v>24.2</v>
      </c>
    </row>
    <row r="45" spans="1:14" ht="18" customHeight="1">
      <c r="A45" s="482" t="s">
        <v>679</v>
      </c>
      <c r="B45" s="139" t="s">
        <v>461</v>
      </c>
      <c r="C45" s="137">
        <v>21.8</v>
      </c>
      <c r="D45" s="137">
        <v>23.2</v>
      </c>
      <c r="E45" s="137">
        <v>21.3</v>
      </c>
      <c r="F45" s="137">
        <v>21.3</v>
      </c>
      <c r="G45" s="137">
        <v>24.2</v>
      </c>
      <c r="H45" s="137">
        <v>24.4</v>
      </c>
      <c r="I45" s="137">
        <v>23.9</v>
      </c>
      <c r="J45" s="137">
        <v>24.6</v>
      </c>
      <c r="K45" s="137">
        <v>24.3</v>
      </c>
      <c r="L45" s="137">
        <v>23.9</v>
      </c>
      <c r="M45" s="137">
        <v>24.7</v>
      </c>
      <c r="N45" s="137">
        <v>25.7</v>
      </c>
    </row>
    <row r="46" spans="1:14" ht="18" customHeight="1">
      <c r="A46" s="483"/>
      <c r="B46" s="140" t="s">
        <v>462</v>
      </c>
      <c r="C46" s="138">
        <v>21.5</v>
      </c>
      <c r="D46" s="138">
        <v>24.3</v>
      </c>
      <c r="E46" s="138">
        <v>20</v>
      </c>
      <c r="F46" s="138">
        <v>22.8</v>
      </c>
      <c r="G46" s="138">
        <v>28.5</v>
      </c>
      <c r="H46" s="138">
        <v>26.1</v>
      </c>
      <c r="I46" s="138">
        <v>27.4</v>
      </c>
      <c r="J46" s="138">
        <v>25.8</v>
      </c>
      <c r="K46" s="138">
        <v>26.8</v>
      </c>
      <c r="L46" s="138">
        <v>25.3</v>
      </c>
      <c r="M46" s="138">
        <v>25.5</v>
      </c>
      <c r="N46" s="138">
        <v>25.6</v>
      </c>
    </row>
    <row r="47" spans="1:14" ht="18" customHeight="1">
      <c r="A47" s="482" t="s">
        <v>680</v>
      </c>
      <c r="B47" s="139" t="s">
        <v>461</v>
      </c>
      <c r="C47" s="137">
        <v>23.3</v>
      </c>
      <c r="D47" s="137">
        <v>23.9</v>
      </c>
      <c r="E47" s="137">
        <v>22.5</v>
      </c>
      <c r="F47" s="137">
        <v>21.4</v>
      </c>
      <c r="G47" s="137"/>
      <c r="H47" s="137"/>
      <c r="I47" s="137"/>
      <c r="J47" s="137"/>
      <c r="K47" s="137"/>
      <c r="L47" s="137"/>
      <c r="M47" s="137"/>
      <c r="N47" s="137"/>
    </row>
    <row r="48" spans="1:14" ht="18" customHeight="1">
      <c r="A48" s="483"/>
      <c r="B48" s="140" t="s">
        <v>462</v>
      </c>
      <c r="C48" s="138">
        <v>27.1</v>
      </c>
      <c r="D48" s="138">
        <v>25.3</v>
      </c>
      <c r="E48" s="138">
        <v>24</v>
      </c>
      <c r="F48" s="138">
        <v>23.1</v>
      </c>
      <c r="G48" s="138"/>
      <c r="H48" s="138"/>
      <c r="I48" s="138"/>
      <c r="J48" s="138"/>
      <c r="K48" s="138"/>
      <c r="L48" s="138"/>
      <c r="M48" s="138"/>
      <c r="N48" s="138"/>
    </row>
    <row r="50" spans="7:7" ht="15.95" customHeight="1">
      <c r="G50" s="302"/>
    </row>
  </sheetData>
  <mergeCells count="6">
    <mergeCell ref="A47:A48"/>
    <mergeCell ref="A43:A44"/>
    <mergeCell ref="A45:A46"/>
    <mergeCell ref="A35:A36"/>
    <mergeCell ref="A37:A38"/>
    <mergeCell ref="A39:A40"/>
  </mergeCells>
  <phoneticPr fontId="3"/>
  <pageMargins left="0.74803149606299213" right="0.59055118110236227" top="0.78740157480314965" bottom="0.59055118110236227" header="0.51181102362204722" footer="0.39370078740157483"/>
  <pageSetup paperSize="9" firstPageNumber="9" orientation="portrait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rgb="FFFFFF00"/>
  </sheetPr>
  <dimension ref="A1:P305"/>
  <sheetViews>
    <sheetView zoomScaleNormal="100" zoomScaleSheetLayoutView="75" workbookViewId="0">
      <pane xSplit="10" ySplit="6" topLeftCell="K283" activePane="bottomRight" state="frozen"/>
      <selection activeCell="F32" sqref="F32:G32"/>
      <selection pane="topRight" activeCell="F32" sqref="F32:G32"/>
      <selection pane="bottomLeft" activeCell="F32" sqref="F32:G32"/>
      <selection pane="bottomRight" activeCell="P21" sqref="P21"/>
    </sheetView>
  </sheetViews>
  <sheetFormatPr defaultRowHeight="13.5" customHeight="1"/>
  <cols>
    <col min="1" max="2" width="2.375" style="22" customWidth="1"/>
    <col min="3" max="5" width="2.125" style="22" customWidth="1"/>
    <col min="6" max="6" width="22.375" style="8" customWidth="1"/>
    <col min="7" max="7" width="10" style="8" customWidth="1"/>
    <col min="8" max="8" width="9.875" style="8" customWidth="1"/>
    <col min="9" max="10" width="10" style="8" customWidth="1"/>
    <col min="11" max="13" width="10" style="8" bestFit="1" customWidth="1"/>
    <col min="14" max="14" width="10" style="8" customWidth="1"/>
    <col min="15" max="16384" width="9" style="8"/>
  </cols>
  <sheetData>
    <row r="1" spans="1:16" ht="20.100000000000001" customHeight="1">
      <c r="A1" s="353"/>
      <c r="B1" s="160"/>
      <c r="C1" s="160"/>
      <c r="D1" s="160" t="s">
        <v>305</v>
      </c>
      <c r="F1" s="348">
        <v>28</v>
      </c>
      <c r="G1" s="347">
        <v>4</v>
      </c>
      <c r="H1" s="160" t="s">
        <v>304</v>
      </c>
      <c r="I1" s="160"/>
      <c r="J1" s="160"/>
      <c r="K1" s="160"/>
      <c r="L1" s="160"/>
      <c r="M1" s="160"/>
      <c r="N1" s="160"/>
      <c r="P1" s="438"/>
    </row>
    <row r="2" spans="1:16" ht="6.95" customHeight="1">
      <c r="A2" s="160"/>
      <c r="B2" s="160"/>
      <c r="C2" s="160"/>
      <c r="D2" s="160"/>
      <c r="E2" s="160"/>
      <c r="F2" s="3"/>
      <c r="G2" s="160"/>
      <c r="H2" s="3"/>
      <c r="I2" s="3"/>
      <c r="J2" s="3"/>
      <c r="K2" s="3"/>
      <c r="L2" s="3"/>
      <c r="M2" s="3"/>
      <c r="N2" s="3"/>
    </row>
    <row r="3" spans="1:16" ht="13.5" customHeight="1">
      <c r="A3" s="187" t="s">
        <v>621</v>
      </c>
      <c r="B3" s="3"/>
      <c r="C3" s="3"/>
      <c r="D3" s="3"/>
      <c r="E3" s="3"/>
      <c r="M3" s="16"/>
      <c r="N3" s="17" t="s">
        <v>392</v>
      </c>
    </row>
    <row r="4" spans="1:16" ht="15" customHeight="1">
      <c r="A4" s="486" t="s">
        <v>629</v>
      </c>
      <c r="B4" s="487"/>
      <c r="C4" s="487"/>
      <c r="D4" s="487"/>
      <c r="E4" s="487"/>
      <c r="F4" s="488"/>
      <c r="G4" s="495" t="s">
        <v>627</v>
      </c>
      <c r="H4" s="496"/>
      <c r="I4" s="496"/>
      <c r="J4" s="497"/>
      <c r="K4" s="495" t="s">
        <v>628</v>
      </c>
      <c r="L4" s="496"/>
      <c r="M4" s="496"/>
      <c r="N4" s="497"/>
    </row>
    <row r="5" spans="1:16" ht="15" customHeight="1">
      <c r="A5" s="489"/>
      <c r="B5" s="490"/>
      <c r="C5" s="490"/>
      <c r="D5" s="490"/>
      <c r="E5" s="490"/>
      <c r="F5" s="491"/>
      <c r="G5" s="498" t="s">
        <v>539</v>
      </c>
      <c r="H5" s="499"/>
      <c r="I5" s="498" t="s">
        <v>47</v>
      </c>
      <c r="J5" s="499"/>
      <c r="K5" s="498" t="s">
        <v>539</v>
      </c>
      <c r="L5" s="499"/>
      <c r="M5" s="498" t="s">
        <v>47</v>
      </c>
      <c r="N5" s="499"/>
    </row>
    <row r="6" spans="1:16" ht="15" customHeight="1">
      <c r="A6" s="492"/>
      <c r="B6" s="493"/>
      <c r="C6" s="493"/>
      <c r="D6" s="493"/>
      <c r="E6" s="493"/>
      <c r="F6" s="494"/>
      <c r="G6" s="425">
        <v>4</v>
      </c>
      <c r="H6" s="416">
        <v>4</v>
      </c>
      <c r="I6" s="425">
        <v>4</v>
      </c>
      <c r="J6" s="416">
        <v>4</v>
      </c>
      <c r="K6" s="425">
        <v>4</v>
      </c>
      <c r="L6" s="416">
        <v>4</v>
      </c>
      <c r="M6" s="425">
        <v>4</v>
      </c>
      <c r="N6" s="416">
        <v>4</v>
      </c>
    </row>
    <row r="7" spans="1:16" ht="14.1" customHeight="1">
      <c r="A7" s="23"/>
      <c r="B7" s="61" t="s">
        <v>540</v>
      </c>
      <c r="C7" s="25" t="s">
        <v>541</v>
      </c>
      <c r="D7" s="18"/>
      <c r="E7" s="18"/>
      <c r="F7" s="19"/>
      <c r="G7" s="318">
        <v>266</v>
      </c>
      <c r="H7" s="318">
        <v>264</v>
      </c>
      <c r="I7" s="318">
        <v>162</v>
      </c>
      <c r="J7" s="318">
        <v>160</v>
      </c>
      <c r="K7" s="318">
        <v>146</v>
      </c>
      <c r="L7" s="318">
        <v>140</v>
      </c>
      <c r="M7" s="318">
        <v>89</v>
      </c>
      <c r="N7" s="318">
        <v>81</v>
      </c>
    </row>
    <row r="8" spans="1:16" ht="14.1" customHeight="1">
      <c r="A8" s="23"/>
      <c r="B8" s="18"/>
      <c r="C8" s="25"/>
      <c r="D8" s="18"/>
      <c r="E8" s="18"/>
      <c r="F8" s="19"/>
      <c r="G8" s="318"/>
      <c r="H8" s="318"/>
      <c r="I8" s="318"/>
      <c r="J8" s="318"/>
      <c r="K8" s="318"/>
      <c r="L8" s="318"/>
      <c r="M8" s="318"/>
      <c r="N8" s="318"/>
    </row>
    <row r="9" spans="1:16" ht="14.1" customHeight="1">
      <c r="A9" s="23"/>
      <c r="B9" s="61" t="s">
        <v>540</v>
      </c>
      <c r="C9" s="26" t="s">
        <v>388</v>
      </c>
      <c r="D9" s="24"/>
      <c r="E9" s="24"/>
      <c r="F9" s="27"/>
      <c r="G9" s="319">
        <v>3.17</v>
      </c>
      <c r="H9" s="319">
        <v>3.17</v>
      </c>
      <c r="I9" s="319">
        <v>3.2</v>
      </c>
      <c r="J9" s="319">
        <v>3.07</v>
      </c>
      <c r="K9" s="319">
        <v>3.5</v>
      </c>
      <c r="L9" s="319">
        <v>3.52</v>
      </c>
      <c r="M9" s="319">
        <v>3.61</v>
      </c>
      <c r="N9" s="319">
        <v>3.42</v>
      </c>
    </row>
    <row r="10" spans="1:16" ht="14.1" customHeight="1">
      <c r="A10" s="23"/>
      <c r="B10" s="24"/>
      <c r="C10" s="26" t="s">
        <v>48</v>
      </c>
      <c r="D10" s="24"/>
      <c r="E10" s="24"/>
      <c r="F10" s="27"/>
      <c r="G10" s="319">
        <v>0.78</v>
      </c>
      <c r="H10" s="319">
        <v>0.78</v>
      </c>
      <c r="I10" s="319">
        <v>0.82</v>
      </c>
      <c r="J10" s="319">
        <v>0.75</v>
      </c>
      <c r="K10" s="319">
        <v>1.17</v>
      </c>
      <c r="L10" s="319">
        <v>1.1499999999999999</v>
      </c>
      <c r="M10" s="319">
        <v>1.18</v>
      </c>
      <c r="N10" s="319">
        <v>1.19</v>
      </c>
    </row>
    <row r="11" spans="1:16" ht="14.1" customHeight="1">
      <c r="A11" s="23"/>
      <c r="B11" s="24"/>
      <c r="C11" s="26" t="s">
        <v>49</v>
      </c>
      <c r="D11" s="24"/>
      <c r="E11" s="24"/>
      <c r="F11" s="27"/>
      <c r="G11" s="319">
        <v>0.67</v>
      </c>
      <c r="H11" s="319">
        <v>0.7</v>
      </c>
      <c r="I11" s="319">
        <v>0.59</v>
      </c>
      <c r="J11" s="319">
        <v>0.71</v>
      </c>
      <c r="K11" s="319">
        <v>0.21</v>
      </c>
      <c r="L11" s="319">
        <v>0.25</v>
      </c>
      <c r="M11" s="319">
        <v>0.13</v>
      </c>
      <c r="N11" s="319">
        <v>0.21</v>
      </c>
    </row>
    <row r="12" spans="1:16" ht="14.1" customHeight="1">
      <c r="A12" s="23"/>
      <c r="B12" s="24"/>
      <c r="C12" s="26" t="s">
        <v>57</v>
      </c>
      <c r="D12" s="24"/>
      <c r="E12" s="24"/>
      <c r="F12" s="27"/>
      <c r="G12" s="319">
        <v>0.52</v>
      </c>
      <c r="H12" s="319">
        <v>0.6</v>
      </c>
      <c r="I12" s="319">
        <v>0.5</v>
      </c>
      <c r="J12" s="319">
        <v>0.57999999999999996</v>
      </c>
      <c r="K12" s="319">
        <v>0.1</v>
      </c>
      <c r="L12" s="319">
        <v>0.16</v>
      </c>
      <c r="M12" s="319">
        <v>0.06</v>
      </c>
      <c r="N12" s="319">
        <v>0.12</v>
      </c>
    </row>
    <row r="13" spans="1:16" ht="14.1" customHeight="1">
      <c r="A13" s="23"/>
      <c r="B13" s="24"/>
      <c r="C13" s="26"/>
      <c r="D13" s="24"/>
      <c r="E13" s="24"/>
      <c r="F13" s="27"/>
      <c r="G13" s="319"/>
      <c r="H13" s="319"/>
      <c r="I13" s="319"/>
      <c r="J13" s="319"/>
      <c r="K13" s="319"/>
      <c r="L13" s="319"/>
      <c r="M13" s="319"/>
      <c r="N13" s="319"/>
    </row>
    <row r="14" spans="1:16" ht="14.1" customHeight="1">
      <c r="A14" s="23"/>
      <c r="B14" s="61" t="s">
        <v>58</v>
      </c>
      <c r="C14" s="26" t="s">
        <v>389</v>
      </c>
      <c r="D14" s="24"/>
      <c r="E14" s="24"/>
      <c r="F14" s="27"/>
      <c r="G14" s="319">
        <v>1.39</v>
      </c>
      <c r="H14" s="319">
        <v>1.22</v>
      </c>
      <c r="I14" s="319">
        <v>1.34</v>
      </c>
      <c r="J14" s="319">
        <v>1.1599999999999999</v>
      </c>
      <c r="K14" s="319">
        <v>1.74</v>
      </c>
      <c r="L14" s="319">
        <v>1.63</v>
      </c>
      <c r="M14" s="319">
        <v>1.78</v>
      </c>
      <c r="N14" s="319">
        <v>1.56</v>
      </c>
    </row>
    <row r="15" spans="1:16" ht="14.1" customHeight="1">
      <c r="A15" s="23"/>
      <c r="B15" s="24"/>
      <c r="C15" s="26"/>
      <c r="D15" s="24"/>
      <c r="E15" s="24"/>
      <c r="F15" s="27"/>
      <c r="G15" s="319"/>
      <c r="H15" s="319"/>
      <c r="I15" s="319"/>
      <c r="J15" s="319"/>
      <c r="K15" s="319"/>
      <c r="L15" s="319"/>
      <c r="M15" s="319"/>
      <c r="N15" s="319"/>
    </row>
    <row r="16" spans="1:16" ht="14.1" customHeight="1">
      <c r="A16" s="23"/>
      <c r="B16" s="61" t="s">
        <v>58</v>
      </c>
      <c r="C16" s="26" t="s">
        <v>390</v>
      </c>
      <c r="D16" s="24"/>
      <c r="E16" s="24"/>
      <c r="F16" s="27"/>
      <c r="G16" s="320">
        <v>55.6</v>
      </c>
      <c r="H16" s="320">
        <v>56.2</v>
      </c>
      <c r="I16" s="320">
        <v>55.7</v>
      </c>
      <c r="J16" s="320">
        <v>58.1</v>
      </c>
      <c r="K16" s="320">
        <v>45.1</v>
      </c>
      <c r="L16" s="320">
        <v>46.9</v>
      </c>
      <c r="M16" s="320">
        <v>46.6</v>
      </c>
      <c r="N16" s="320">
        <v>47.2</v>
      </c>
    </row>
    <row r="17" spans="1:14" ht="14.1" customHeight="1">
      <c r="A17" s="23"/>
      <c r="B17" s="24"/>
      <c r="C17" s="26"/>
      <c r="D17" s="24"/>
      <c r="E17" s="24"/>
      <c r="F17" s="27"/>
      <c r="G17" s="320"/>
      <c r="H17" s="320"/>
      <c r="I17" s="320"/>
      <c r="J17" s="320"/>
      <c r="K17" s="320"/>
      <c r="L17" s="320"/>
      <c r="M17" s="320"/>
      <c r="N17" s="320"/>
    </row>
    <row r="18" spans="1:14" ht="14.1" customHeight="1">
      <c r="A18" s="23"/>
      <c r="B18" s="61" t="s">
        <v>58</v>
      </c>
      <c r="C18" s="26" t="s">
        <v>59</v>
      </c>
      <c r="D18" s="24"/>
      <c r="E18" s="24"/>
      <c r="F18" s="27"/>
      <c r="G18" s="320">
        <v>66.8</v>
      </c>
      <c r="H18" s="320">
        <v>63.6</v>
      </c>
      <c r="I18" s="320">
        <v>59.2</v>
      </c>
      <c r="J18" s="320">
        <v>59.3</v>
      </c>
      <c r="K18" s="320">
        <v>52.7</v>
      </c>
      <c r="L18" s="320">
        <v>50.3</v>
      </c>
      <c r="M18" s="320">
        <v>47.8</v>
      </c>
      <c r="N18" s="320">
        <v>45.3</v>
      </c>
    </row>
    <row r="19" spans="1:14" ht="14.1" customHeight="1">
      <c r="A19" s="23"/>
      <c r="B19" s="61" t="s">
        <v>58</v>
      </c>
      <c r="C19" s="26" t="s">
        <v>60</v>
      </c>
      <c r="D19" s="24"/>
      <c r="E19" s="24"/>
      <c r="F19" s="27"/>
      <c r="G19" s="320">
        <v>32.4</v>
      </c>
      <c r="H19" s="320">
        <v>34.9</v>
      </c>
      <c r="I19" s="320">
        <v>37.5</v>
      </c>
      <c r="J19" s="320">
        <v>41.2</v>
      </c>
      <c r="K19" s="320">
        <v>46</v>
      </c>
      <c r="L19" s="320">
        <v>47.3</v>
      </c>
      <c r="M19" s="320">
        <v>46.6</v>
      </c>
      <c r="N19" s="320">
        <v>52.3</v>
      </c>
    </row>
    <row r="20" spans="1:14" ht="14.1" customHeight="1">
      <c r="A20" s="23"/>
      <c r="B20" s="61"/>
      <c r="C20" s="26" t="s">
        <v>61</v>
      </c>
      <c r="D20" s="24"/>
      <c r="E20" s="24"/>
      <c r="F20" s="27"/>
      <c r="G20" s="321"/>
      <c r="H20" s="321"/>
      <c r="I20" s="321"/>
      <c r="J20" s="321"/>
      <c r="K20" s="321"/>
      <c r="L20" s="321"/>
      <c r="M20" s="321"/>
      <c r="N20" s="321"/>
    </row>
    <row r="21" spans="1:14" ht="14.1" customHeight="1">
      <c r="A21" s="23"/>
      <c r="B21" s="61"/>
      <c r="C21" s="26"/>
      <c r="D21" s="24"/>
      <c r="E21" s="24"/>
      <c r="F21" s="27"/>
      <c r="G21" s="321"/>
      <c r="H21" s="321"/>
      <c r="I21" s="321"/>
      <c r="J21" s="321"/>
      <c r="K21" s="321"/>
      <c r="L21" s="321"/>
      <c r="M21" s="321"/>
      <c r="N21" s="321"/>
    </row>
    <row r="22" spans="1:14" ht="14.1" customHeight="1">
      <c r="A22" s="188"/>
      <c r="B22" s="189" t="s">
        <v>58</v>
      </c>
      <c r="C22" s="190" t="s">
        <v>622</v>
      </c>
      <c r="D22" s="191"/>
      <c r="E22" s="191"/>
      <c r="F22" s="192"/>
      <c r="G22" s="338">
        <v>0</v>
      </c>
      <c r="H22" s="338">
        <v>0</v>
      </c>
      <c r="I22" s="338">
        <v>0</v>
      </c>
      <c r="J22" s="338">
        <v>0</v>
      </c>
      <c r="K22" s="338">
        <v>0</v>
      </c>
      <c r="L22" s="338">
        <v>0</v>
      </c>
      <c r="M22" s="338">
        <v>0</v>
      </c>
      <c r="N22" s="338">
        <v>0</v>
      </c>
    </row>
    <row r="23" spans="1:14" ht="14.1" customHeight="1">
      <c r="A23" s="23"/>
      <c r="B23" s="24"/>
      <c r="C23" s="24"/>
      <c r="D23" s="24"/>
      <c r="E23" s="24"/>
      <c r="F23" s="27"/>
      <c r="G23" s="321"/>
      <c r="H23" s="321"/>
      <c r="I23" s="321"/>
      <c r="J23" s="321"/>
      <c r="K23" s="321"/>
      <c r="L23" s="321"/>
      <c r="M23" s="321"/>
      <c r="N23" s="321"/>
    </row>
    <row r="24" spans="1:14" ht="14.1" customHeight="1">
      <c r="A24" s="28"/>
      <c r="B24" s="200" t="s">
        <v>62</v>
      </c>
      <c r="C24" s="29"/>
      <c r="D24" s="29"/>
      <c r="E24" s="29"/>
      <c r="F24" s="30"/>
      <c r="G24" s="318"/>
      <c r="H24" s="318"/>
      <c r="I24" s="318"/>
      <c r="J24" s="318"/>
      <c r="K24" s="318">
        <v>628239</v>
      </c>
      <c r="L24" s="318">
        <v>660565</v>
      </c>
      <c r="M24" s="318">
        <v>726941</v>
      </c>
      <c r="N24" s="318">
        <v>711138</v>
      </c>
    </row>
    <row r="25" spans="1:14" ht="14.1" customHeight="1">
      <c r="A25" s="23"/>
      <c r="B25" s="24"/>
      <c r="C25" s="24"/>
      <c r="D25" s="24"/>
      <c r="E25" s="24"/>
      <c r="F25" s="30"/>
      <c r="G25" s="318"/>
      <c r="H25" s="318"/>
      <c r="I25" s="318"/>
      <c r="J25" s="318"/>
      <c r="K25" s="318"/>
      <c r="L25" s="318"/>
      <c r="M25" s="318"/>
      <c r="N25" s="322"/>
    </row>
    <row r="26" spans="1:14" ht="14.1" customHeight="1">
      <c r="A26" s="23"/>
      <c r="B26" s="24"/>
      <c r="C26" s="29" t="s">
        <v>394</v>
      </c>
      <c r="D26" s="29"/>
      <c r="E26" s="29"/>
      <c r="F26" s="30"/>
      <c r="G26" s="318"/>
      <c r="H26" s="318"/>
      <c r="I26" s="318"/>
      <c r="J26" s="318"/>
      <c r="K26" s="318">
        <v>336610</v>
      </c>
      <c r="L26" s="318">
        <v>330082</v>
      </c>
      <c r="M26" s="318">
        <v>399852</v>
      </c>
      <c r="N26" s="318">
        <v>385867</v>
      </c>
    </row>
    <row r="27" spans="1:14" ht="14.1" customHeight="1">
      <c r="A27" s="23"/>
      <c r="B27" s="24"/>
      <c r="C27" s="24"/>
      <c r="D27" s="24"/>
      <c r="E27" s="24"/>
      <c r="F27" s="30"/>
      <c r="G27" s="318"/>
      <c r="H27" s="318"/>
      <c r="I27" s="318"/>
      <c r="J27" s="318"/>
      <c r="K27" s="318"/>
      <c r="L27" s="318"/>
      <c r="M27" s="318"/>
      <c r="N27" s="322"/>
    </row>
    <row r="28" spans="1:14" ht="14.1" customHeight="1">
      <c r="A28" s="23"/>
      <c r="B28" s="24"/>
      <c r="C28" s="24"/>
      <c r="D28" s="29" t="s">
        <v>464</v>
      </c>
      <c r="E28" s="29"/>
      <c r="F28" s="30"/>
      <c r="G28" s="318"/>
      <c r="H28" s="318"/>
      <c r="I28" s="318"/>
      <c r="J28" s="318"/>
      <c r="K28" s="318">
        <v>329783</v>
      </c>
      <c r="L28" s="318">
        <v>325686</v>
      </c>
      <c r="M28" s="318">
        <v>387471</v>
      </c>
      <c r="N28" s="318">
        <v>380763</v>
      </c>
    </row>
    <row r="29" spans="1:14" ht="14.1" customHeight="1">
      <c r="A29" s="23"/>
      <c r="B29" s="24"/>
      <c r="C29" s="24"/>
      <c r="D29" s="24"/>
      <c r="E29" s="24"/>
      <c r="F29" s="30"/>
      <c r="G29" s="318"/>
      <c r="H29" s="318"/>
      <c r="I29" s="318"/>
      <c r="J29" s="318"/>
      <c r="K29" s="318"/>
      <c r="L29" s="318"/>
      <c r="M29" s="318"/>
      <c r="N29" s="322"/>
    </row>
    <row r="30" spans="1:14" ht="14.1" customHeight="1">
      <c r="A30" s="23"/>
      <c r="B30" s="24"/>
      <c r="C30" s="24"/>
      <c r="D30" s="24"/>
      <c r="E30" s="29" t="s">
        <v>465</v>
      </c>
      <c r="F30" s="30"/>
      <c r="G30" s="318"/>
      <c r="H30" s="318"/>
      <c r="I30" s="318"/>
      <c r="J30" s="318"/>
      <c r="K30" s="318">
        <v>295821</v>
      </c>
      <c r="L30" s="318">
        <v>296815</v>
      </c>
      <c r="M30" s="318">
        <v>352621</v>
      </c>
      <c r="N30" s="318">
        <v>344453</v>
      </c>
    </row>
    <row r="31" spans="1:14" ht="14.1" customHeight="1">
      <c r="A31" s="23"/>
      <c r="B31" s="24"/>
      <c r="C31" s="24"/>
      <c r="D31" s="24"/>
      <c r="E31" s="24"/>
      <c r="F31" s="27" t="s">
        <v>466</v>
      </c>
      <c r="G31" s="318"/>
      <c r="H31" s="318"/>
      <c r="I31" s="318"/>
      <c r="J31" s="318"/>
      <c r="K31" s="318">
        <v>223914</v>
      </c>
      <c r="L31" s="318">
        <v>233022</v>
      </c>
      <c r="M31" s="318">
        <v>275023</v>
      </c>
      <c r="N31" s="318">
        <v>286434</v>
      </c>
    </row>
    <row r="32" spans="1:14" ht="14.1" customHeight="1">
      <c r="A32" s="23"/>
      <c r="B32" s="24"/>
      <c r="C32" s="24"/>
      <c r="D32" s="24"/>
      <c r="E32" s="24"/>
      <c r="F32" s="27" t="s">
        <v>467</v>
      </c>
      <c r="G32" s="318"/>
      <c r="H32" s="318"/>
      <c r="I32" s="318"/>
      <c r="J32" s="318"/>
      <c r="K32" s="318">
        <v>218314</v>
      </c>
      <c r="L32" s="318">
        <v>232341</v>
      </c>
      <c r="M32" s="318">
        <v>272340</v>
      </c>
      <c r="N32" s="318">
        <v>284490</v>
      </c>
    </row>
    <row r="33" spans="1:14" ht="13.5" customHeight="1">
      <c r="A33" s="23"/>
      <c r="B33" s="24"/>
      <c r="C33" s="24"/>
      <c r="D33" s="24"/>
      <c r="E33" s="24"/>
      <c r="F33" s="27" t="s">
        <v>469</v>
      </c>
      <c r="G33" s="318"/>
      <c r="H33" s="318"/>
      <c r="I33" s="318"/>
      <c r="J33" s="318"/>
      <c r="K33" s="318">
        <v>5600</v>
      </c>
      <c r="L33" s="318">
        <v>681</v>
      </c>
      <c r="M33" s="318">
        <v>2683</v>
      </c>
      <c r="N33" s="318">
        <v>1945</v>
      </c>
    </row>
    <row r="34" spans="1:14" ht="14.1" customHeight="1">
      <c r="A34" s="23"/>
      <c r="B34" s="24"/>
      <c r="C34" s="24"/>
      <c r="D34" s="24"/>
      <c r="E34" s="24"/>
      <c r="F34" s="161" t="s">
        <v>63</v>
      </c>
      <c r="G34" s="318"/>
      <c r="H34" s="318"/>
      <c r="I34" s="318"/>
      <c r="J34" s="318"/>
      <c r="K34" s="329">
        <v>842</v>
      </c>
      <c r="L34" s="329">
        <v>681</v>
      </c>
      <c r="M34" s="329">
        <v>1770</v>
      </c>
      <c r="N34" s="329">
        <v>1945</v>
      </c>
    </row>
    <row r="35" spans="1:14" ht="14.1" customHeight="1">
      <c r="A35" s="23"/>
      <c r="B35" s="24"/>
      <c r="C35" s="24"/>
      <c r="D35" s="24"/>
      <c r="E35" s="24"/>
      <c r="F35" s="161" t="s">
        <v>64</v>
      </c>
      <c r="G35" s="318"/>
      <c r="H35" s="318"/>
      <c r="I35" s="318"/>
      <c r="J35" s="318"/>
      <c r="K35" s="329">
        <v>4758</v>
      </c>
      <c r="L35" s="329">
        <v>0</v>
      </c>
      <c r="M35" s="329">
        <v>913</v>
      </c>
      <c r="N35" s="329">
        <v>0</v>
      </c>
    </row>
    <row r="36" spans="1:14" ht="14.1" customHeight="1">
      <c r="A36" s="23"/>
      <c r="B36" s="24"/>
      <c r="C36" s="24"/>
      <c r="D36" s="24"/>
      <c r="E36" s="24"/>
      <c r="F36" s="27" t="s">
        <v>470</v>
      </c>
      <c r="G36" s="318"/>
      <c r="H36" s="318"/>
      <c r="I36" s="318"/>
      <c r="J36" s="318"/>
      <c r="K36" s="318">
        <v>65157</v>
      </c>
      <c r="L36" s="318">
        <v>55951</v>
      </c>
      <c r="M36" s="318">
        <v>67234</v>
      </c>
      <c r="N36" s="318">
        <v>48293</v>
      </c>
    </row>
    <row r="37" spans="1:14" ht="14.1" customHeight="1">
      <c r="A37" s="23"/>
      <c r="B37" s="24"/>
      <c r="C37" s="24"/>
      <c r="D37" s="24"/>
      <c r="E37" s="24"/>
      <c r="F37" s="27" t="s">
        <v>471</v>
      </c>
      <c r="G37" s="318"/>
      <c r="H37" s="318"/>
      <c r="I37" s="318"/>
      <c r="J37" s="318"/>
      <c r="K37" s="318">
        <v>6750</v>
      </c>
      <c r="L37" s="318">
        <v>7841</v>
      </c>
      <c r="M37" s="318">
        <v>10365</v>
      </c>
      <c r="N37" s="318">
        <v>9725</v>
      </c>
    </row>
    <row r="38" spans="1:14" ht="14.1" customHeight="1">
      <c r="A38" s="23"/>
      <c r="B38" s="24"/>
      <c r="C38" s="24"/>
      <c r="D38" s="24"/>
      <c r="E38" s="24"/>
      <c r="F38" s="27"/>
      <c r="G38" s="318"/>
      <c r="H38" s="318"/>
      <c r="I38" s="318"/>
      <c r="J38" s="318"/>
      <c r="K38" s="318"/>
      <c r="L38" s="318"/>
      <c r="M38" s="318"/>
      <c r="N38" s="322"/>
    </row>
    <row r="39" spans="1:14" ht="14.1" customHeight="1">
      <c r="A39" s="23"/>
      <c r="B39" s="24"/>
      <c r="C39" s="24"/>
      <c r="D39" s="24"/>
      <c r="E39" s="29" t="s">
        <v>472</v>
      </c>
      <c r="F39" s="30"/>
      <c r="G39" s="318"/>
      <c r="H39" s="318"/>
      <c r="I39" s="318"/>
      <c r="J39" s="318"/>
      <c r="K39" s="318">
        <v>258</v>
      </c>
      <c r="L39" s="318">
        <v>1956</v>
      </c>
      <c r="M39" s="318">
        <v>1129</v>
      </c>
      <c r="N39" s="318">
        <v>358</v>
      </c>
    </row>
    <row r="40" spans="1:14" ht="14.1" customHeight="1">
      <c r="A40" s="23"/>
      <c r="B40" s="24"/>
      <c r="C40" s="24"/>
      <c r="D40" s="24"/>
      <c r="E40" s="24"/>
      <c r="F40" s="27" t="s">
        <v>473</v>
      </c>
      <c r="G40" s="318"/>
      <c r="H40" s="318"/>
      <c r="I40" s="318"/>
      <c r="J40" s="318"/>
      <c r="K40" s="318">
        <v>0</v>
      </c>
      <c r="L40" s="318">
        <v>1605</v>
      </c>
      <c r="M40" s="318">
        <v>0</v>
      </c>
      <c r="N40" s="318">
        <v>0</v>
      </c>
    </row>
    <row r="41" spans="1:14" ht="14.1" customHeight="1">
      <c r="A41" s="23"/>
      <c r="B41" s="24"/>
      <c r="C41" s="24"/>
      <c r="D41" s="24"/>
      <c r="E41" s="24"/>
      <c r="F41" s="27" t="s">
        <v>474</v>
      </c>
      <c r="G41" s="318"/>
      <c r="H41" s="318"/>
      <c r="I41" s="318"/>
      <c r="J41" s="318"/>
      <c r="K41" s="318">
        <v>168</v>
      </c>
      <c r="L41" s="318">
        <v>298</v>
      </c>
      <c r="M41" s="318">
        <v>734</v>
      </c>
      <c r="N41" s="318">
        <v>106</v>
      </c>
    </row>
    <row r="42" spans="1:14" ht="14.1" customHeight="1">
      <c r="A42" s="23"/>
      <c r="B42" s="24"/>
      <c r="C42" s="24"/>
      <c r="D42" s="24"/>
      <c r="E42" s="24"/>
      <c r="F42" s="27" t="s">
        <v>475</v>
      </c>
      <c r="G42" s="318"/>
      <c r="H42" s="318"/>
      <c r="I42" s="318"/>
      <c r="J42" s="318"/>
      <c r="K42" s="318">
        <v>90</v>
      </c>
      <c r="L42" s="318">
        <v>52</v>
      </c>
      <c r="M42" s="318">
        <v>395</v>
      </c>
      <c r="N42" s="318">
        <v>252</v>
      </c>
    </row>
    <row r="43" spans="1:14" ht="14.1" customHeight="1">
      <c r="A43" s="23"/>
      <c r="B43" s="24"/>
      <c r="C43" s="24"/>
      <c r="D43" s="24"/>
      <c r="E43" s="24"/>
      <c r="F43" s="27"/>
      <c r="G43" s="318"/>
      <c r="H43" s="318"/>
      <c r="I43" s="318"/>
      <c r="J43" s="318"/>
      <c r="K43" s="318"/>
      <c r="L43" s="318"/>
      <c r="M43" s="318"/>
      <c r="N43" s="322"/>
    </row>
    <row r="44" spans="1:14" ht="14.1" customHeight="1">
      <c r="A44" s="188"/>
      <c r="B44" s="191"/>
      <c r="C44" s="191"/>
      <c r="D44" s="191"/>
      <c r="E44" s="193" t="s">
        <v>623</v>
      </c>
      <c r="F44" s="192"/>
      <c r="G44" s="336"/>
      <c r="H44" s="336"/>
      <c r="I44" s="336"/>
      <c r="J44" s="337"/>
      <c r="K44" s="336">
        <v>0</v>
      </c>
      <c r="L44" s="336">
        <v>0</v>
      </c>
      <c r="M44" s="336">
        <v>0</v>
      </c>
      <c r="N44" s="336">
        <v>0</v>
      </c>
    </row>
    <row r="45" spans="1:14" ht="14.1" customHeight="1">
      <c r="A45" s="23"/>
      <c r="B45" s="24"/>
      <c r="C45" s="24"/>
      <c r="D45" s="24"/>
      <c r="E45" s="24"/>
      <c r="F45" s="27"/>
      <c r="G45" s="318"/>
      <c r="H45" s="318"/>
      <c r="I45" s="318"/>
      <c r="J45" s="318"/>
      <c r="K45" s="318"/>
      <c r="L45" s="318"/>
      <c r="M45" s="318"/>
      <c r="N45" s="322"/>
    </row>
    <row r="46" spans="1:14" ht="14.1" customHeight="1">
      <c r="A46" s="23"/>
      <c r="B46" s="24"/>
      <c r="C46" s="24"/>
      <c r="D46" s="24"/>
      <c r="E46" s="29" t="s">
        <v>476</v>
      </c>
      <c r="F46" s="30"/>
      <c r="G46" s="318"/>
      <c r="H46" s="318"/>
      <c r="I46" s="318"/>
      <c r="J46" s="318"/>
      <c r="K46" s="318">
        <v>33703</v>
      </c>
      <c r="L46" s="318">
        <v>26915</v>
      </c>
      <c r="M46" s="318">
        <v>33721</v>
      </c>
      <c r="N46" s="318">
        <v>35952</v>
      </c>
    </row>
    <row r="47" spans="1:14" ht="14.1" customHeight="1">
      <c r="A47" s="23"/>
      <c r="B47" s="24"/>
      <c r="C47" s="24"/>
      <c r="D47" s="24"/>
      <c r="E47" s="24"/>
      <c r="F47" s="27" t="s">
        <v>477</v>
      </c>
      <c r="G47" s="318"/>
      <c r="H47" s="318"/>
      <c r="I47" s="318"/>
      <c r="J47" s="318"/>
      <c r="K47" s="318">
        <v>327</v>
      </c>
      <c r="L47" s="318">
        <v>146</v>
      </c>
      <c r="M47" s="318">
        <v>1428</v>
      </c>
      <c r="N47" s="318">
        <v>706</v>
      </c>
    </row>
    <row r="48" spans="1:14" ht="14.1" customHeight="1">
      <c r="A48" s="23"/>
      <c r="B48" s="24"/>
      <c r="C48" s="24"/>
      <c r="D48" s="24"/>
      <c r="E48" s="24"/>
      <c r="F48" s="27" t="s">
        <v>478</v>
      </c>
      <c r="G48" s="318"/>
      <c r="H48" s="318"/>
      <c r="I48" s="318"/>
      <c r="J48" s="318"/>
      <c r="K48" s="318">
        <v>32143</v>
      </c>
      <c r="L48" s="318">
        <v>26464</v>
      </c>
      <c r="M48" s="318">
        <v>29828</v>
      </c>
      <c r="N48" s="318">
        <v>33774</v>
      </c>
    </row>
    <row r="49" spans="1:14" ht="14.1" customHeight="1">
      <c r="A49" s="23"/>
      <c r="B49" s="24"/>
      <c r="C49" s="24"/>
      <c r="D49" s="24"/>
      <c r="E49" s="24"/>
      <c r="F49" s="27" t="s">
        <v>479</v>
      </c>
      <c r="G49" s="318"/>
      <c r="H49" s="318"/>
      <c r="I49" s="318"/>
      <c r="J49" s="318"/>
      <c r="K49" s="318">
        <v>28062</v>
      </c>
      <c r="L49" s="318">
        <v>21593</v>
      </c>
      <c r="M49" s="318">
        <v>23705</v>
      </c>
      <c r="N49" s="318">
        <v>26648</v>
      </c>
    </row>
    <row r="50" spans="1:14" ht="14.1" customHeight="1">
      <c r="A50" s="23"/>
      <c r="B50" s="24"/>
      <c r="C50" s="24"/>
      <c r="D50" s="24"/>
      <c r="E50" s="24"/>
      <c r="F50" s="27" t="s">
        <v>480</v>
      </c>
      <c r="G50" s="318"/>
      <c r="H50" s="318"/>
      <c r="I50" s="318"/>
      <c r="J50" s="318"/>
      <c r="K50" s="318">
        <v>4080</v>
      </c>
      <c r="L50" s="318">
        <v>4870</v>
      </c>
      <c r="M50" s="318">
        <v>6123</v>
      </c>
      <c r="N50" s="318">
        <v>7126</v>
      </c>
    </row>
    <row r="51" spans="1:14" ht="14.1" customHeight="1">
      <c r="A51" s="23"/>
      <c r="B51" s="24"/>
      <c r="C51" s="24"/>
      <c r="D51" s="24"/>
      <c r="E51" s="24"/>
      <c r="F51" s="27" t="s">
        <v>481</v>
      </c>
      <c r="G51" s="318"/>
      <c r="H51" s="318"/>
      <c r="I51" s="318"/>
      <c r="J51" s="318"/>
      <c r="K51" s="318">
        <v>1233</v>
      </c>
      <c r="L51" s="318">
        <v>305</v>
      </c>
      <c r="M51" s="318">
        <v>2465</v>
      </c>
      <c r="N51" s="318">
        <v>1472</v>
      </c>
    </row>
    <row r="52" spans="1:14" ht="14.1" customHeight="1">
      <c r="A52" s="23"/>
      <c r="B52" s="24"/>
      <c r="C52" s="24"/>
      <c r="D52" s="24"/>
      <c r="E52" s="24"/>
      <c r="F52" s="27"/>
      <c r="G52" s="318"/>
      <c r="H52" s="318"/>
      <c r="I52" s="318"/>
      <c r="J52" s="318"/>
      <c r="K52" s="318"/>
      <c r="L52" s="318"/>
      <c r="M52" s="318"/>
      <c r="N52" s="322"/>
    </row>
    <row r="53" spans="1:14" ht="14.1" customHeight="1">
      <c r="A53" s="23"/>
      <c r="B53" s="24"/>
      <c r="C53" s="24"/>
      <c r="D53" s="29" t="s">
        <v>482</v>
      </c>
      <c r="E53" s="29"/>
      <c r="F53" s="30"/>
      <c r="G53" s="318"/>
      <c r="H53" s="318"/>
      <c r="I53" s="318"/>
      <c r="J53" s="318"/>
      <c r="K53" s="318">
        <v>6827</v>
      </c>
      <c r="L53" s="318">
        <v>4396</v>
      </c>
      <c r="M53" s="318">
        <v>12381</v>
      </c>
      <c r="N53" s="318">
        <v>5104</v>
      </c>
    </row>
    <row r="54" spans="1:14" ht="14.1" customHeight="1">
      <c r="A54" s="23"/>
      <c r="B54" s="24"/>
      <c r="C54" s="24"/>
      <c r="D54" s="24"/>
      <c r="E54" s="26" t="s">
        <v>483</v>
      </c>
      <c r="F54" s="27"/>
      <c r="G54" s="318"/>
      <c r="H54" s="318"/>
      <c r="I54" s="318"/>
      <c r="J54" s="318"/>
      <c r="K54" s="318">
        <v>6531</v>
      </c>
      <c r="L54" s="318">
        <v>3408</v>
      </c>
      <c r="M54" s="318">
        <v>11712</v>
      </c>
      <c r="N54" s="318">
        <v>4533</v>
      </c>
    </row>
    <row r="55" spans="1:14" ht="14.1" customHeight="1">
      <c r="A55" s="23"/>
      <c r="B55" s="24"/>
      <c r="C55" s="24"/>
      <c r="D55" s="24"/>
      <c r="E55" s="26" t="s">
        <v>321</v>
      </c>
      <c r="F55" s="27"/>
      <c r="G55" s="318"/>
      <c r="H55" s="318"/>
      <c r="I55" s="318"/>
      <c r="J55" s="318"/>
      <c r="K55" s="318">
        <v>296</v>
      </c>
      <c r="L55" s="318">
        <v>989</v>
      </c>
      <c r="M55" s="318">
        <v>668</v>
      </c>
      <c r="N55" s="318">
        <v>571</v>
      </c>
    </row>
    <row r="56" spans="1:14" ht="14.1" customHeight="1">
      <c r="A56" s="23"/>
      <c r="B56" s="24"/>
      <c r="C56" s="24"/>
      <c r="D56" s="24"/>
      <c r="E56" s="24"/>
      <c r="F56" s="27"/>
      <c r="G56" s="318"/>
      <c r="H56" s="318"/>
      <c r="I56" s="318"/>
      <c r="J56" s="318"/>
      <c r="K56" s="318"/>
      <c r="L56" s="318"/>
      <c r="M56" s="318"/>
      <c r="N56" s="322"/>
    </row>
    <row r="57" spans="1:14" ht="14.1" customHeight="1">
      <c r="A57" s="23"/>
      <c r="B57" s="24"/>
      <c r="C57" s="200" t="s">
        <v>65</v>
      </c>
      <c r="D57" s="29"/>
      <c r="E57" s="29"/>
      <c r="F57" s="30"/>
      <c r="G57" s="318"/>
      <c r="H57" s="318"/>
      <c r="I57" s="318"/>
      <c r="J57" s="318"/>
      <c r="K57" s="318">
        <v>255936</v>
      </c>
      <c r="L57" s="318">
        <v>290020</v>
      </c>
      <c r="M57" s="318">
        <v>284085</v>
      </c>
      <c r="N57" s="318">
        <v>286063</v>
      </c>
    </row>
    <row r="58" spans="1:14" ht="14.1" customHeight="1">
      <c r="A58" s="23"/>
      <c r="B58" s="24"/>
      <c r="C58" s="200" t="s">
        <v>66</v>
      </c>
      <c r="D58" s="24"/>
      <c r="E58" s="24"/>
      <c r="F58" s="30"/>
      <c r="G58" s="318"/>
      <c r="H58" s="318"/>
      <c r="I58" s="318"/>
      <c r="J58" s="318"/>
      <c r="K58" s="318"/>
      <c r="L58" s="318"/>
      <c r="M58" s="318"/>
      <c r="N58" s="322"/>
    </row>
    <row r="59" spans="1:14" ht="14.1" customHeight="1">
      <c r="A59" s="23"/>
      <c r="B59" s="24"/>
      <c r="C59" s="24"/>
      <c r="D59" s="24"/>
      <c r="E59" s="24"/>
      <c r="F59" s="30"/>
      <c r="G59" s="318"/>
      <c r="H59" s="318"/>
      <c r="I59" s="318"/>
      <c r="J59" s="318"/>
      <c r="K59" s="318"/>
      <c r="L59" s="318"/>
      <c r="M59" s="318"/>
      <c r="N59" s="322"/>
    </row>
    <row r="60" spans="1:14" ht="14.1" customHeight="1">
      <c r="A60" s="23"/>
      <c r="B60" s="24"/>
      <c r="C60" s="24"/>
      <c r="D60" s="26" t="s">
        <v>67</v>
      </c>
      <c r="E60" s="26"/>
      <c r="F60" s="27"/>
      <c r="G60" s="318"/>
      <c r="H60" s="318"/>
      <c r="I60" s="318"/>
      <c r="J60" s="318"/>
      <c r="K60" s="318">
        <v>239480</v>
      </c>
      <c r="L60" s="318">
        <v>248154</v>
      </c>
      <c r="M60" s="318">
        <v>261741</v>
      </c>
      <c r="N60" s="318">
        <v>266390</v>
      </c>
    </row>
    <row r="61" spans="1:14" ht="14.1" customHeight="1">
      <c r="A61" s="23"/>
      <c r="B61" s="24"/>
      <c r="C61" s="24"/>
      <c r="D61" s="26" t="s">
        <v>315</v>
      </c>
      <c r="E61" s="26"/>
      <c r="F61" s="27"/>
      <c r="G61" s="318"/>
      <c r="H61" s="318"/>
      <c r="I61" s="318"/>
      <c r="J61" s="318"/>
      <c r="K61" s="318">
        <v>1150</v>
      </c>
      <c r="L61" s="318">
        <v>0</v>
      </c>
      <c r="M61" s="318">
        <v>1059</v>
      </c>
      <c r="N61" s="318">
        <v>0</v>
      </c>
    </row>
    <row r="62" spans="1:14" ht="14.1" customHeight="1">
      <c r="A62" s="23"/>
      <c r="B62" s="24"/>
      <c r="C62" s="24"/>
      <c r="D62" s="24"/>
      <c r="E62" s="26" t="s">
        <v>316</v>
      </c>
      <c r="F62" s="27"/>
      <c r="G62" s="318"/>
      <c r="H62" s="318"/>
      <c r="I62" s="318"/>
      <c r="J62" s="318"/>
      <c r="K62" s="318">
        <v>908</v>
      </c>
      <c r="L62" s="318">
        <v>0</v>
      </c>
      <c r="M62" s="318">
        <v>0</v>
      </c>
      <c r="N62" s="318">
        <v>0</v>
      </c>
    </row>
    <row r="63" spans="1:14" ht="14.1" customHeight="1">
      <c r="A63" s="23"/>
      <c r="B63" s="24"/>
      <c r="C63" s="24"/>
      <c r="D63" s="24"/>
      <c r="E63" s="26" t="s">
        <v>317</v>
      </c>
      <c r="F63" s="27"/>
      <c r="G63" s="318"/>
      <c r="H63" s="318"/>
      <c r="I63" s="318"/>
      <c r="J63" s="318"/>
      <c r="K63" s="318">
        <v>242</v>
      </c>
      <c r="L63" s="318">
        <v>0</v>
      </c>
      <c r="M63" s="318">
        <v>1059</v>
      </c>
      <c r="N63" s="318">
        <v>0</v>
      </c>
    </row>
    <row r="64" spans="1:14" ht="14.1" customHeight="1">
      <c r="A64" s="23"/>
      <c r="B64" s="24"/>
      <c r="C64" s="24"/>
      <c r="D64" s="26" t="s">
        <v>68</v>
      </c>
      <c r="E64" s="26"/>
      <c r="F64" s="27"/>
      <c r="G64" s="318"/>
      <c r="H64" s="318"/>
      <c r="I64" s="318"/>
      <c r="J64" s="318"/>
      <c r="K64" s="318">
        <v>0</v>
      </c>
      <c r="L64" s="318">
        <v>0</v>
      </c>
      <c r="M64" s="318">
        <v>0</v>
      </c>
      <c r="N64" s="318">
        <v>0</v>
      </c>
    </row>
    <row r="65" spans="1:14" ht="14.1" customHeight="1">
      <c r="A65" s="23"/>
      <c r="B65" s="24"/>
      <c r="C65" s="24"/>
      <c r="D65" s="24"/>
      <c r="E65" s="24"/>
      <c r="F65" s="27"/>
      <c r="G65" s="318"/>
      <c r="H65" s="318"/>
      <c r="I65" s="318"/>
      <c r="J65" s="318"/>
      <c r="K65" s="318"/>
      <c r="L65" s="318"/>
      <c r="M65" s="318"/>
      <c r="N65" s="322"/>
    </row>
    <row r="66" spans="1:14" ht="14.1" customHeight="1">
      <c r="A66" s="23"/>
      <c r="B66" s="24"/>
      <c r="C66" s="24"/>
      <c r="D66" s="26" t="s">
        <v>69</v>
      </c>
      <c r="E66" s="26"/>
      <c r="F66" s="27"/>
      <c r="G66" s="318"/>
      <c r="H66" s="318"/>
      <c r="I66" s="318"/>
      <c r="J66" s="318"/>
      <c r="K66" s="318">
        <v>0</v>
      </c>
      <c r="L66" s="318">
        <v>0</v>
      </c>
      <c r="M66" s="318">
        <v>0</v>
      </c>
      <c r="N66" s="318">
        <v>0</v>
      </c>
    </row>
    <row r="67" spans="1:14" ht="14.1" customHeight="1">
      <c r="A67" s="23"/>
      <c r="B67" s="24"/>
      <c r="C67" s="24"/>
      <c r="D67" s="26" t="s">
        <v>70</v>
      </c>
      <c r="E67" s="26"/>
      <c r="F67" s="27"/>
      <c r="G67" s="318"/>
      <c r="H67" s="318"/>
      <c r="I67" s="318"/>
      <c r="J67" s="318"/>
      <c r="K67" s="318">
        <v>0</v>
      </c>
      <c r="L67" s="318">
        <v>53</v>
      </c>
      <c r="M67" s="318">
        <v>0</v>
      </c>
      <c r="N67" s="318">
        <v>0</v>
      </c>
    </row>
    <row r="68" spans="1:14" ht="14.1" customHeight="1">
      <c r="A68" s="23"/>
      <c r="B68" s="24"/>
      <c r="C68" s="24"/>
      <c r="D68" s="26" t="s">
        <v>71</v>
      </c>
      <c r="E68" s="26"/>
      <c r="F68" s="27"/>
      <c r="G68" s="318"/>
      <c r="H68" s="318"/>
      <c r="I68" s="318"/>
      <c r="J68" s="318"/>
      <c r="K68" s="318">
        <v>901</v>
      </c>
      <c r="L68" s="318">
        <v>27703</v>
      </c>
      <c r="M68" s="318">
        <v>2459</v>
      </c>
      <c r="N68" s="318">
        <v>1080</v>
      </c>
    </row>
    <row r="69" spans="1:14" ht="14.1" customHeight="1">
      <c r="A69" s="23"/>
      <c r="B69" s="24"/>
      <c r="C69" s="24"/>
      <c r="D69" s="26" t="s">
        <v>72</v>
      </c>
      <c r="E69" s="26"/>
      <c r="F69" s="27"/>
      <c r="G69" s="318"/>
      <c r="H69" s="318"/>
      <c r="I69" s="318"/>
      <c r="J69" s="318"/>
      <c r="K69" s="318">
        <v>14368</v>
      </c>
      <c r="L69" s="318">
        <v>13932</v>
      </c>
      <c r="M69" s="318">
        <v>18679</v>
      </c>
      <c r="N69" s="318">
        <v>17740</v>
      </c>
    </row>
    <row r="70" spans="1:14" ht="14.1" customHeight="1">
      <c r="A70" s="23"/>
      <c r="B70" s="24"/>
      <c r="C70" s="24"/>
      <c r="D70" s="26" t="s">
        <v>73</v>
      </c>
      <c r="E70" s="26"/>
      <c r="F70" s="27"/>
      <c r="G70" s="318"/>
      <c r="H70" s="318"/>
      <c r="I70" s="318"/>
      <c r="J70" s="318"/>
      <c r="K70" s="318">
        <v>0</v>
      </c>
      <c r="L70" s="318">
        <v>0</v>
      </c>
      <c r="M70" s="318">
        <v>0</v>
      </c>
      <c r="N70" s="318">
        <v>0</v>
      </c>
    </row>
    <row r="71" spans="1:14" ht="14.1" customHeight="1">
      <c r="A71" s="23"/>
      <c r="B71" s="24"/>
      <c r="C71" s="24"/>
      <c r="D71" s="26" t="s">
        <v>318</v>
      </c>
      <c r="E71" s="26"/>
      <c r="F71" s="27"/>
      <c r="G71" s="318"/>
      <c r="H71" s="318"/>
      <c r="I71" s="318"/>
      <c r="J71" s="318"/>
      <c r="K71" s="318">
        <v>37</v>
      </c>
      <c r="L71" s="318">
        <v>177</v>
      </c>
      <c r="M71" s="318">
        <v>147</v>
      </c>
      <c r="N71" s="318">
        <v>854</v>
      </c>
    </row>
    <row r="72" spans="1:14" ht="14.1" customHeight="1">
      <c r="A72" s="23"/>
      <c r="B72" s="24"/>
      <c r="C72" s="24"/>
      <c r="D72" s="24"/>
      <c r="E72" s="24"/>
      <c r="F72" s="27"/>
      <c r="G72" s="318"/>
      <c r="H72" s="318"/>
      <c r="I72" s="318"/>
      <c r="J72" s="318"/>
      <c r="K72" s="318"/>
      <c r="L72" s="318"/>
      <c r="M72" s="318"/>
      <c r="N72" s="322"/>
    </row>
    <row r="73" spans="1:14" ht="14.1" customHeight="1">
      <c r="A73" s="23"/>
      <c r="B73" s="24"/>
      <c r="C73" s="29" t="s">
        <v>74</v>
      </c>
      <c r="D73" s="29"/>
      <c r="E73" s="29"/>
      <c r="F73" s="30"/>
      <c r="G73" s="318"/>
      <c r="H73" s="318"/>
      <c r="I73" s="318"/>
      <c r="J73" s="318"/>
      <c r="K73" s="318">
        <v>35693</v>
      </c>
      <c r="L73" s="318">
        <v>40464</v>
      </c>
      <c r="M73" s="318">
        <v>43005</v>
      </c>
      <c r="N73" s="318">
        <v>39209</v>
      </c>
    </row>
    <row r="74" spans="1:14" ht="14.85" customHeight="1">
      <c r="A74" s="31"/>
      <c r="B74" s="201" t="s">
        <v>75</v>
      </c>
      <c r="C74" s="32"/>
      <c r="D74" s="32"/>
      <c r="E74" s="32"/>
      <c r="F74" s="30"/>
      <c r="G74" s="322"/>
      <c r="H74" s="322"/>
      <c r="I74" s="322"/>
      <c r="J74" s="322"/>
      <c r="K74" s="330">
        <v>628239</v>
      </c>
      <c r="L74" s="330">
        <v>660565</v>
      </c>
      <c r="M74" s="330">
        <v>726941</v>
      </c>
      <c r="N74" s="330">
        <v>711138</v>
      </c>
    </row>
    <row r="75" spans="1:14" ht="14.85" customHeight="1">
      <c r="A75" s="23"/>
      <c r="B75" s="24"/>
      <c r="C75" s="24"/>
      <c r="D75" s="24"/>
      <c r="E75" s="24"/>
      <c r="F75" s="30"/>
      <c r="G75" s="322"/>
      <c r="H75" s="322"/>
      <c r="I75" s="322"/>
      <c r="J75" s="322"/>
      <c r="K75" s="330"/>
      <c r="L75" s="322"/>
      <c r="M75" s="322"/>
      <c r="N75" s="322"/>
    </row>
    <row r="76" spans="1:14" ht="14.85" customHeight="1">
      <c r="A76" s="23"/>
      <c r="B76" s="24"/>
      <c r="C76" s="29" t="s">
        <v>76</v>
      </c>
      <c r="D76" s="29"/>
      <c r="E76" s="29"/>
      <c r="F76" s="30"/>
      <c r="G76" s="322"/>
      <c r="H76" s="322"/>
      <c r="I76" s="322"/>
      <c r="J76" s="322"/>
      <c r="K76" s="330">
        <v>272778</v>
      </c>
      <c r="L76" s="330">
        <v>302049</v>
      </c>
      <c r="M76" s="330">
        <v>307497</v>
      </c>
      <c r="N76" s="330">
        <v>304603</v>
      </c>
    </row>
    <row r="77" spans="1:14" ht="14.85" customHeight="1">
      <c r="A77" s="23"/>
      <c r="B77" s="24"/>
      <c r="C77" s="24"/>
      <c r="D77" s="24"/>
      <c r="E77" s="24"/>
      <c r="F77" s="30"/>
      <c r="G77" s="322"/>
      <c r="H77" s="322"/>
      <c r="I77" s="322"/>
      <c r="J77" s="322"/>
      <c r="K77" s="330"/>
      <c r="L77" s="322"/>
      <c r="M77" s="322"/>
      <c r="N77" s="322"/>
    </row>
    <row r="78" spans="1:14" ht="14.85" customHeight="1">
      <c r="A78" s="23"/>
      <c r="B78" s="24"/>
      <c r="C78" s="24"/>
      <c r="D78" s="29" t="s">
        <v>77</v>
      </c>
      <c r="E78" s="24"/>
      <c r="F78" s="30"/>
      <c r="G78" s="322">
        <v>218935</v>
      </c>
      <c r="H78" s="322">
        <v>226565</v>
      </c>
      <c r="I78" s="322">
        <v>221240</v>
      </c>
      <c r="J78" s="322">
        <v>220974</v>
      </c>
      <c r="K78" s="330">
        <v>231717</v>
      </c>
      <c r="L78" s="330">
        <v>258303</v>
      </c>
      <c r="M78" s="330">
        <v>251950</v>
      </c>
      <c r="N78" s="330">
        <v>258728</v>
      </c>
    </row>
    <row r="79" spans="1:14" ht="14.85" customHeight="1">
      <c r="A79" s="23"/>
      <c r="B79" s="24"/>
      <c r="C79" s="24"/>
      <c r="D79" s="24"/>
      <c r="E79" s="24"/>
      <c r="F79" s="30"/>
      <c r="G79" s="322"/>
      <c r="H79" s="322"/>
      <c r="I79" s="322"/>
      <c r="J79" s="322"/>
      <c r="K79" s="330"/>
      <c r="L79" s="322"/>
      <c r="M79" s="322"/>
      <c r="N79" s="322"/>
    </row>
    <row r="80" spans="1:14" ht="14.85" customHeight="1">
      <c r="A80" s="33">
        <v>1</v>
      </c>
      <c r="B80" s="34"/>
      <c r="C80" s="34"/>
      <c r="D80" s="34"/>
      <c r="E80" s="35" t="s">
        <v>78</v>
      </c>
      <c r="F80" s="36"/>
      <c r="G80" s="334">
        <v>58556</v>
      </c>
      <c r="H80" s="334">
        <v>56574</v>
      </c>
      <c r="I80" s="334">
        <v>58186</v>
      </c>
      <c r="J80" s="334">
        <v>57973</v>
      </c>
      <c r="K80" s="335">
        <v>53616</v>
      </c>
      <c r="L80" s="335">
        <v>58872</v>
      </c>
      <c r="M80" s="335">
        <v>59577</v>
      </c>
      <c r="N80" s="335">
        <v>61186</v>
      </c>
    </row>
    <row r="81" spans="1:14" ht="14.85" customHeight="1">
      <c r="A81" s="37"/>
      <c r="B81" s="38"/>
      <c r="C81" s="38"/>
      <c r="D81" s="38"/>
      <c r="E81" s="38"/>
      <c r="F81" s="39"/>
      <c r="G81" s="322"/>
      <c r="H81" s="322"/>
      <c r="I81" s="322"/>
      <c r="J81" s="322"/>
      <c r="K81" s="330"/>
      <c r="L81" s="322"/>
      <c r="M81" s="322"/>
      <c r="N81" s="322"/>
    </row>
    <row r="82" spans="1:14" ht="14.85" customHeight="1">
      <c r="A82" s="23">
        <v>1.1000000000000001</v>
      </c>
      <c r="B82" s="24"/>
      <c r="C82" s="24"/>
      <c r="D82" s="24"/>
      <c r="E82" s="24"/>
      <c r="F82" s="60" t="s">
        <v>79</v>
      </c>
      <c r="G82" s="322">
        <v>5478</v>
      </c>
      <c r="H82" s="322">
        <v>5549</v>
      </c>
      <c r="I82" s="322">
        <v>5399</v>
      </c>
      <c r="J82" s="322">
        <v>5123</v>
      </c>
      <c r="K82" s="330">
        <v>5067</v>
      </c>
      <c r="L82" s="330">
        <v>5830</v>
      </c>
      <c r="M82" s="330">
        <v>6133</v>
      </c>
      <c r="N82" s="330">
        <v>5146</v>
      </c>
    </row>
    <row r="83" spans="1:14" ht="14.85" customHeight="1">
      <c r="A83" s="23" t="s">
        <v>80</v>
      </c>
      <c r="B83" s="24"/>
      <c r="C83" s="24"/>
      <c r="D83" s="24"/>
      <c r="E83" s="24"/>
      <c r="F83" s="62" t="s">
        <v>81</v>
      </c>
      <c r="G83" s="322">
        <v>2089</v>
      </c>
      <c r="H83" s="322">
        <v>2131</v>
      </c>
      <c r="I83" s="322">
        <v>2045</v>
      </c>
      <c r="J83" s="322">
        <v>1829</v>
      </c>
      <c r="K83" s="330">
        <v>1920</v>
      </c>
      <c r="L83" s="330">
        <v>2205</v>
      </c>
      <c r="M83" s="330">
        <v>2288</v>
      </c>
      <c r="N83" s="330">
        <v>1766</v>
      </c>
    </row>
    <row r="84" spans="1:14" ht="14.85" customHeight="1">
      <c r="A84" s="23" t="s">
        <v>82</v>
      </c>
      <c r="B84" s="24"/>
      <c r="C84" s="24"/>
      <c r="D84" s="24"/>
      <c r="E84" s="24"/>
      <c r="F84" s="62" t="s">
        <v>83</v>
      </c>
      <c r="G84" s="322">
        <v>1951</v>
      </c>
      <c r="H84" s="322">
        <v>2055</v>
      </c>
      <c r="I84" s="322">
        <v>2049</v>
      </c>
      <c r="J84" s="322">
        <v>1954</v>
      </c>
      <c r="K84" s="330">
        <v>1772</v>
      </c>
      <c r="L84" s="330">
        <v>2162</v>
      </c>
      <c r="M84" s="330">
        <v>2423</v>
      </c>
      <c r="N84" s="330">
        <v>1949</v>
      </c>
    </row>
    <row r="85" spans="1:14" ht="14.85" customHeight="1">
      <c r="A85" s="23" t="s">
        <v>84</v>
      </c>
      <c r="B85" s="24"/>
      <c r="C85" s="24"/>
      <c r="D85" s="24"/>
      <c r="E85" s="24"/>
      <c r="F85" s="62" t="s">
        <v>85</v>
      </c>
      <c r="G85" s="322">
        <v>986</v>
      </c>
      <c r="H85" s="322">
        <v>928</v>
      </c>
      <c r="I85" s="322">
        <v>949</v>
      </c>
      <c r="J85" s="322">
        <v>934</v>
      </c>
      <c r="K85" s="330">
        <v>1080</v>
      </c>
      <c r="L85" s="330">
        <v>1055</v>
      </c>
      <c r="M85" s="330">
        <v>1075</v>
      </c>
      <c r="N85" s="330">
        <v>1050</v>
      </c>
    </row>
    <row r="86" spans="1:14" ht="14.85" customHeight="1">
      <c r="A86" s="23" t="s">
        <v>86</v>
      </c>
      <c r="B86" s="24"/>
      <c r="C86" s="24"/>
      <c r="D86" s="24"/>
      <c r="E86" s="24"/>
      <c r="F86" s="62" t="s">
        <v>87</v>
      </c>
      <c r="G86" s="322">
        <v>453</v>
      </c>
      <c r="H86" s="322">
        <v>435</v>
      </c>
      <c r="I86" s="322">
        <v>356</v>
      </c>
      <c r="J86" s="322">
        <v>405</v>
      </c>
      <c r="K86" s="330">
        <v>295</v>
      </c>
      <c r="L86" s="330">
        <v>408</v>
      </c>
      <c r="M86" s="330">
        <v>346</v>
      </c>
      <c r="N86" s="330">
        <v>381</v>
      </c>
    </row>
    <row r="87" spans="1:14" ht="14.85" customHeight="1">
      <c r="A87" s="23"/>
      <c r="B87" s="24"/>
      <c r="C87" s="24"/>
      <c r="D87" s="24"/>
      <c r="E87" s="24"/>
      <c r="F87" s="62"/>
      <c r="G87" s="322"/>
      <c r="H87" s="322"/>
      <c r="I87" s="322"/>
      <c r="J87" s="322"/>
      <c r="K87" s="330"/>
      <c r="L87" s="322"/>
      <c r="M87" s="322"/>
      <c r="N87" s="322"/>
    </row>
    <row r="88" spans="1:14" ht="14.85" customHeight="1">
      <c r="A88" s="23" t="s">
        <v>88</v>
      </c>
      <c r="B88" s="24"/>
      <c r="C88" s="24"/>
      <c r="D88" s="24"/>
      <c r="E88" s="24"/>
      <c r="F88" s="60" t="s">
        <v>89</v>
      </c>
      <c r="G88" s="322">
        <v>3595</v>
      </c>
      <c r="H88" s="322">
        <v>3614</v>
      </c>
      <c r="I88" s="322">
        <v>3907</v>
      </c>
      <c r="J88" s="322">
        <v>4025</v>
      </c>
      <c r="K88" s="330">
        <v>2326</v>
      </c>
      <c r="L88" s="330">
        <v>3034</v>
      </c>
      <c r="M88" s="330">
        <v>3064</v>
      </c>
      <c r="N88" s="330">
        <v>3448</v>
      </c>
    </row>
    <row r="89" spans="1:14" ht="14.85" customHeight="1">
      <c r="A89" s="23" t="s">
        <v>90</v>
      </c>
      <c r="B89" s="24"/>
      <c r="C89" s="24"/>
      <c r="D89" s="24"/>
      <c r="E89" s="24"/>
      <c r="F89" s="62" t="s">
        <v>92</v>
      </c>
      <c r="G89" s="322">
        <v>2113</v>
      </c>
      <c r="H89" s="322">
        <v>2026</v>
      </c>
      <c r="I89" s="322">
        <v>2349</v>
      </c>
      <c r="J89" s="322">
        <v>2187</v>
      </c>
      <c r="K89" s="330">
        <v>1356</v>
      </c>
      <c r="L89" s="330">
        <v>1722</v>
      </c>
      <c r="M89" s="330">
        <v>1957</v>
      </c>
      <c r="N89" s="330">
        <v>1823</v>
      </c>
    </row>
    <row r="90" spans="1:14" ht="14.85" customHeight="1">
      <c r="A90" s="23" t="s">
        <v>93</v>
      </c>
      <c r="B90" s="24"/>
      <c r="C90" s="24"/>
      <c r="D90" s="24"/>
      <c r="E90" s="24"/>
      <c r="F90" s="62" t="s">
        <v>94</v>
      </c>
      <c r="G90" s="322">
        <v>276</v>
      </c>
      <c r="H90" s="322">
        <v>254</v>
      </c>
      <c r="I90" s="322">
        <v>273</v>
      </c>
      <c r="J90" s="322">
        <v>368</v>
      </c>
      <c r="K90" s="330">
        <v>285</v>
      </c>
      <c r="L90" s="330">
        <v>229</v>
      </c>
      <c r="M90" s="330">
        <v>253</v>
      </c>
      <c r="N90" s="330">
        <v>370</v>
      </c>
    </row>
    <row r="91" spans="1:14" ht="14.85" customHeight="1">
      <c r="A91" s="23" t="s">
        <v>95</v>
      </c>
      <c r="B91" s="24"/>
      <c r="C91" s="24"/>
      <c r="D91" s="24"/>
      <c r="E91" s="24"/>
      <c r="F91" s="62" t="s">
        <v>96</v>
      </c>
      <c r="G91" s="322">
        <v>407</v>
      </c>
      <c r="H91" s="322">
        <v>408</v>
      </c>
      <c r="I91" s="322">
        <v>437</v>
      </c>
      <c r="J91" s="322">
        <v>408</v>
      </c>
      <c r="K91" s="330">
        <v>260</v>
      </c>
      <c r="L91" s="330">
        <v>300</v>
      </c>
      <c r="M91" s="330">
        <v>346</v>
      </c>
      <c r="N91" s="330">
        <v>300</v>
      </c>
    </row>
    <row r="92" spans="1:14" ht="14.85" customHeight="1">
      <c r="A92" s="23" t="s">
        <v>97</v>
      </c>
      <c r="B92" s="24"/>
      <c r="C92" s="24"/>
      <c r="D92" s="24"/>
      <c r="E92" s="24"/>
      <c r="F92" s="62" t="s">
        <v>98</v>
      </c>
      <c r="G92" s="322">
        <v>800</v>
      </c>
      <c r="H92" s="322">
        <v>926</v>
      </c>
      <c r="I92" s="322">
        <v>848</v>
      </c>
      <c r="J92" s="322">
        <v>1062</v>
      </c>
      <c r="K92" s="330">
        <v>425</v>
      </c>
      <c r="L92" s="330">
        <v>783</v>
      </c>
      <c r="M92" s="330">
        <v>509</v>
      </c>
      <c r="N92" s="330">
        <v>955</v>
      </c>
    </row>
    <row r="93" spans="1:14" ht="14.85" customHeight="1">
      <c r="A93" s="23"/>
      <c r="B93" s="24"/>
      <c r="C93" s="24"/>
      <c r="D93" s="24"/>
      <c r="E93" s="24"/>
      <c r="F93" s="62"/>
      <c r="G93" s="322"/>
      <c r="H93" s="322"/>
      <c r="I93" s="322"/>
      <c r="J93" s="322"/>
      <c r="K93" s="330"/>
      <c r="L93" s="322"/>
      <c r="M93" s="322"/>
      <c r="N93" s="322"/>
    </row>
    <row r="94" spans="1:14" ht="14.85" customHeight="1">
      <c r="A94" s="23" t="s">
        <v>99</v>
      </c>
      <c r="B94" s="24"/>
      <c r="C94" s="24"/>
      <c r="D94" s="24"/>
      <c r="E94" s="24"/>
      <c r="F94" s="60" t="s">
        <v>100</v>
      </c>
      <c r="G94" s="322">
        <v>5899</v>
      </c>
      <c r="H94" s="322">
        <v>6040</v>
      </c>
      <c r="I94" s="322">
        <v>5204</v>
      </c>
      <c r="J94" s="322">
        <v>5609</v>
      </c>
      <c r="K94" s="330">
        <v>5121</v>
      </c>
      <c r="L94" s="330">
        <v>5874</v>
      </c>
      <c r="M94" s="330">
        <v>5696</v>
      </c>
      <c r="N94" s="330">
        <v>5592</v>
      </c>
    </row>
    <row r="95" spans="1:14" ht="14.85" customHeight="1">
      <c r="A95" s="23" t="s">
        <v>101</v>
      </c>
      <c r="B95" s="24"/>
      <c r="C95" s="24"/>
      <c r="D95" s="24"/>
      <c r="E95" s="24"/>
      <c r="F95" s="62" t="s">
        <v>102</v>
      </c>
      <c r="G95" s="322">
        <v>4452</v>
      </c>
      <c r="H95" s="322">
        <v>4612</v>
      </c>
      <c r="I95" s="322">
        <v>3911</v>
      </c>
      <c r="J95" s="322">
        <v>4160</v>
      </c>
      <c r="K95" s="330">
        <v>3727</v>
      </c>
      <c r="L95" s="330">
        <v>4353</v>
      </c>
      <c r="M95" s="330">
        <v>4338</v>
      </c>
      <c r="N95" s="330">
        <v>4301</v>
      </c>
    </row>
    <row r="96" spans="1:14" ht="14.85" customHeight="1">
      <c r="A96" s="23" t="s">
        <v>103</v>
      </c>
      <c r="B96" s="24"/>
      <c r="C96" s="24"/>
      <c r="D96" s="24"/>
      <c r="E96" s="24"/>
      <c r="F96" s="62" t="s">
        <v>104</v>
      </c>
      <c r="G96" s="322">
        <v>1447</v>
      </c>
      <c r="H96" s="322">
        <v>1428</v>
      </c>
      <c r="I96" s="322">
        <v>1293</v>
      </c>
      <c r="J96" s="322">
        <v>1449</v>
      </c>
      <c r="K96" s="330">
        <v>1394</v>
      </c>
      <c r="L96" s="330">
        <v>1520</v>
      </c>
      <c r="M96" s="330">
        <v>1357</v>
      </c>
      <c r="N96" s="330">
        <v>1290</v>
      </c>
    </row>
    <row r="97" spans="1:14" ht="14.85" customHeight="1">
      <c r="A97" s="23"/>
      <c r="B97" s="24"/>
      <c r="C97" s="24"/>
      <c r="D97" s="24"/>
      <c r="E97" s="24"/>
      <c r="F97" s="62"/>
      <c r="G97" s="322"/>
      <c r="H97" s="322"/>
      <c r="I97" s="322"/>
      <c r="J97" s="322"/>
      <c r="K97" s="330"/>
      <c r="L97" s="322"/>
      <c r="M97" s="322"/>
      <c r="N97" s="322"/>
    </row>
    <row r="98" spans="1:14" ht="14.85" customHeight="1">
      <c r="A98" s="23" t="s">
        <v>105</v>
      </c>
      <c r="B98" s="24"/>
      <c r="C98" s="24"/>
      <c r="D98" s="24"/>
      <c r="E98" s="24"/>
      <c r="F98" s="60" t="s">
        <v>106</v>
      </c>
      <c r="G98" s="322">
        <v>2825</v>
      </c>
      <c r="H98" s="322">
        <v>3029</v>
      </c>
      <c r="I98" s="322">
        <v>3042</v>
      </c>
      <c r="J98" s="322">
        <v>3237</v>
      </c>
      <c r="K98" s="330">
        <v>2744</v>
      </c>
      <c r="L98" s="330">
        <v>2942</v>
      </c>
      <c r="M98" s="330">
        <v>2980</v>
      </c>
      <c r="N98" s="330">
        <v>3180</v>
      </c>
    </row>
    <row r="99" spans="1:14" ht="14.85" customHeight="1">
      <c r="A99" s="23" t="s">
        <v>107</v>
      </c>
      <c r="B99" s="24"/>
      <c r="C99" s="24"/>
      <c r="D99" s="24"/>
      <c r="E99" s="24"/>
      <c r="F99" s="62" t="s">
        <v>108</v>
      </c>
      <c r="G99" s="322">
        <v>848</v>
      </c>
      <c r="H99" s="322">
        <v>1003</v>
      </c>
      <c r="I99" s="322">
        <v>1097</v>
      </c>
      <c r="J99" s="322">
        <v>1052</v>
      </c>
      <c r="K99" s="330">
        <v>764</v>
      </c>
      <c r="L99" s="330">
        <v>1086</v>
      </c>
      <c r="M99" s="330">
        <v>1001</v>
      </c>
      <c r="N99" s="330">
        <v>930</v>
      </c>
    </row>
    <row r="100" spans="1:14" ht="14.85" customHeight="1">
      <c r="A100" s="23" t="s">
        <v>109</v>
      </c>
      <c r="B100" s="24"/>
      <c r="C100" s="24"/>
      <c r="D100" s="24"/>
      <c r="E100" s="24"/>
      <c r="F100" s="62" t="s">
        <v>110</v>
      </c>
      <c r="G100" s="322">
        <v>1216</v>
      </c>
      <c r="H100" s="322">
        <v>1312</v>
      </c>
      <c r="I100" s="322">
        <v>1217</v>
      </c>
      <c r="J100" s="322">
        <v>1445</v>
      </c>
      <c r="K100" s="330">
        <v>1317</v>
      </c>
      <c r="L100" s="330">
        <v>1148</v>
      </c>
      <c r="M100" s="330">
        <v>1223</v>
      </c>
      <c r="N100" s="330">
        <v>1608</v>
      </c>
    </row>
    <row r="101" spans="1:14" ht="14.85" customHeight="1">
      <c r="A101" s="23" t="s">
        <v>111</v>
      </c>
      <c r="B101" s="24"/>
      <c r="C101" s="24"/>
      <c r="D101" s="24"/>
      <c r="E101" s="24"/>
      <c r="F101" s="62" t="s">
        <v>112</v>
      </c>
      <c r="G101" s="322">
        <v>762</v>
      </c>
      <c r="H101" s="322">
        <v>715</v>
      </c>
      <c r="I101" s="322">
        <v>729</v>
      </c>
      <c r="J101" s="322">
        <v>739</v>
      </c>
      <c r="K101" s="330">
        <v>664</v>
      </c>
      <c r="L101" s="330">
        <v>708</v>
      </c>
      <c r="M101" s="330">
        <v>756</v>
      </c>
      <c r="N101" s="330">
        <v>643</v>
      </c>
    </row>
    <row r="102" spans="1:14" ht="14.85" customHeight="1">
      <c r="A102" s="23"/>
      <c r="B102" s="24"/>
      <c r="C102" s="24"/>
      <c r="D102" s="24"/>
      <c r="E102" s="24"/>
      <c r="F102" s="62"/>
      <c r="G102" s="322"/>
      <c r="H102" s="322"/>
      <c r="I102" s="322"/>
      <c r="J102" s="322"/>
      <c r="K102" s="330"/>
      <c r="L102" s="322"/>
      <c r="M102" s="322"/>
      <c r="N102" s="322"/>
    </row>
    <row r="103" spans="1:14" ht="14.85" customHeight="1">
      <c r="A103" s="23" t="s">
        <v>113</v>
      </c>
      <c r="B103" s="24"/>
      <c r="C103" s="24"/>
      <c r="D103" s="24"/>
      <c r="E103" s="24"/>
      <c r="F103" s="60" t="s">
        <v>114</v>
      </c>
      <c r="G103" s="322">
        <v>6981</v>
      </c>
      <c r="H103" s="322">
        <v>6838</v>
      </c>
      <c r="I103" s="322">
        <v>6508</v>
      </c>
      <c r="J103" s="322">
        <v>6999</v>
      </c>
      <c r="K103" s="330">
        <v>5799</v>
      </c>
      <c r="L103" s="330">
        <v>5561</v>
      </c>
      <c r="M103" s="330">
        <v>6004</v>
      </c>
      <c r="N103" s="330">
        <v>6234</v>
      </c>
    </row>
    <row r="104" spans="1:14" ht="14.85" customHeight="1">
      <c r="A104" s="23" t="s">
        <v>115</v>
      </c>
      <c r="B104" s="24"/>
      <c r="C104" s="24"/>
      <c r="D104" s="24"/>
      <c r="E104" s="24"/>
      <c r="F104" s="62" t="s">
        <v>116</v>
      </c>
      <c r="G104" s="322">
        <v>4955</v>
      </c>
      <c r="H104" s="322">
        <v>4565</v>
      </c>
      <c r="I104" s="322">
        <v>4474</v>
      </c>
      <c r="J104" s="322">
        <v>4711</v>
      </c>
      <c r="K104" s="330">
        <v>4146</v>
      </c>
      <c r="L104" s="330">
        <v>3645</v>
      </c>
      <c r="M104" s="330">
        <v>4079</v>
      </c>
      <c r="N104" s="330">
        <v>4235</v>
      </c>
    </row>
    <row r="105" spans="1:14" ht="14.85" customHeight="1">
      <c r="A105" s="23" t="s">
        <v>117</v>
      </c>
      <c r="B105" s="24"/>
      <c r="C105" s="24"/>
      <c r="D105" s="24"/>
      <c r="E105" s="24"/>
      <c r="F105" s="62" t="s">
        <v>118</v>
      </c>
      <c r="G105" s="322">
        <v>633</v>
      </c>
      <c r="H105" s="322">
        <v>640</v>
      </c>
      <c r="I105" s="322">
        <v>622</v>
      </c>
      <c r="J105" s="322">
        <v>602</v>
      </c>
      <c r="K105" s="330">
        <v>536</v>
      </c>
      <c r="L105" s="330">
        <v>550</v>
      </c>
      <c r="M105" s="330">
        <v>622</v>
      </c>
      <c r="N105" s="330">
        <v>559</v>
      </c>
    </row>
    <row r="106" spans="1:14" ht="14.85" customHeight="1">
      <c r="A106" s="23" t="s">
        <v>119</v>
      </c>
      <c r="B106" s="24"/>
      <c r="C106" s="24"/>
      <c r="D106" s="24"/>
      <c r="E106" s="24"/>
      <c r="F106" s="62" t="s">
        <v>120</v>
      </c>
      <c r="G106" s="322">
        <v>825</v>
      </c>
      <c r="H106" s="322">
        <v>959</v>
      </c>
      <c r="I106" s="322">
        <v>855</v>
      </c>
      <c r="J106" s="322">
        <v>1004</v>
      </c>
      <c r="K106" s="330">
        <v>677</v>
      </c>
      <c r="L106" s="330">
        <v>796</v>
      </c>
      <c r="M106" s="330">
        <v>775</v>
      </c>
      <c r="N106" s="330">
        <v>896</v>
      </c>
    </row>
    <row r="107" spans="1:14" ht="14.85" customHeight="1">
      <c r="A107" s="23" t="s">
        <v>121</v>
      </c>
      <c r="B107" s="24"/>
      <c r="C107" s="24"/>
      <c r="D107" s="24"/>
      <c r="E107" s="24"/>
      <c r="F107" s="62" t="s">
        <v>122</v>
      </c>
      <c r="G107" s="322">
        <v>568</v>
      </c>
      <c r="H107" s="322">
        <v>675</v>
      </c>
      <c r="I107" s="322">
        <v>557</v>
      </c>
      <c r="J107" s="322">
        <v>681</v>
      </c>
      <c r="K107" s="330">
        <v>439</v>
      </c>
      <c r="L107" s="330">
        <v>569</v>
      </c>
      <c r="M107" s="330">
        <v>529</v>
      </c>
      <c r="N107" s="330">
        <v>544</v>
      </c>
    </row>
    <row r="108" spans="1:14" ht="14.85" customHeight="1">
      <c r="A108" s="23"/>
      <c r="B108" s="24"/>
      <c r="C108" s="24"/>
      <c r="D108" s="24"/>
      <c r="E108" s="24"/>
      <c r="F108" s="62"/>
      <c r="G108" s="322"/>
      <c r="H108" s="322"/>
      <c r="I108" s="322"/>
      <c r="J108" s="322"/>
      <c r="K108" s="330"/>
      <c r="L108" s="322"/>
      <c r="M108" s="322"/>
      <c r="N108" s="322"/>
    </row>
    <row r="109" spans="1:14" ht="14.85" customHeight="1">
      <c r="A109" s="23" t="s">
        <v>126</v>
      </c>
      <c r="B109" s="24"/>
      <c r="C109" s="24"/>
      <c r="D109" s="24"/>
      <c r="E109" s="24"/>
      <c r="F109" s="60" t="s">
        <v>127</v>
      </c>
      <c r="G109" s="322">
        <v>1601</v>
      </c>
      <c r="H109" s="322">
        <v>1955</v>
      </c>
      <c r="I109" s="322">
        <v>1886</v>
      </c>
      <c r="J109" s="322">
        <v>2243</v>
      </c>
      <c r="K109" s="330">
        <v>1079</v>
      </c>
      <c r="L109" s="330">
        <v>1412</v>
      </c>
      <c r="M109" s="330">
        <v>1655</v>
      </c>
      <c r="N109" s="330">
        <v>1929</v>
      </c>
    </row>
    <row r="110" spans="1:14" ht="14.85" customHeight="1">
      <c r="A110" s="23" t="s">
        <v>128</v>
      </c>
      <c r="B110" s="24"/>
      <c r="C110" s="24"/>
      <c r="D110" s="24"/>
      <c r="E110" s="24"/>
      <c r="F110" s="62" t="s">
        <v>129</v>
      </c>
      <c r="G110" s="322">
        <v>1455</v>
      </c>
      <c r="H110" s="322">
        <v>1765</v>
      </c>
      <c r="I110" s="322">
        <v>1717</v>
      </c>
      <c r="J110" s="322">
        <v>2085</v>
      </c>
      <c r="K110" s="330">
        <v>935</v>
      </c>
      <c r="L110" s="330">
        <v>1315</v>
      </c>
      <c r="M110" s="330">
        <v>1496</v>
      </c>
      <c r="N110" s="330">
        <v>1754</v>
      </c>
    </row>
    <row r="111" spans="1:14" ht="14.85" customHeight="1">
      <c r="A111" s="23" t="s">
        <v>130</v>
      </c>
      <c r="B111" s="24"/>
      <c r="C111" s="24"/>
      <c r="D111" s="24"/>
      <c r="E111" s="24"/>
      <c r="F111" s="62" t="s">
        <v>131</v>
      </c>
      <c r="G111" s="322">
        <v>145</v>
      </c>
      <c r="H111" s="322">
        <v>190</v>
      </c>
      <c r="I111" s="322">
        <v>168</v>
      </c>
      <c r="J111" s="322">
        <v>158</v>
      </c>
      <c r="K111" s="330">
        <v>144</v>
      </c>
      <c r="L111" s="330">
        <v>98</v>
      </c>
      <c r="M111" s="330">
        <v>159</v>
      </c>
      <c r="N111" s="330">
        <v>176</v>
      </c>
    </row>
    <row r="112" spans="1:14" ht="14.85" customHeight="1">
      <c r="A112" s="23"/>
      <c r="B112" s="24"/>
      <c r="C112" s="24"/>
      <c r="D112" s="24"/>
      <c r="E112" s="24"/>
      <c r="F112" s="62"/>
      <c r="G112" s="322"/>
      <c r="H112" s="322"/>
      <c r="I112" s="322"/>
      <c r="J112" s="322"/>
      <c r="K112" s="330"/>
      <c r="L112" s="322"/>
      <c r="M112" s="322"/>
      <c r="N112" s="322"/>
    </row>
    <row r="113" spans="1:14" ht="14.85" customHeight="1">
      <c r="A113" s="23" t="s">
        <v>132</v>
      </c>
      <c r="B113" s="24"/>
      <c r="C113" s="24"/>
      <c r="D113" s="24"/>
      <c r="E113" s="24"/>
      <c r="F113" s="60" t="s">
        <v>133</v>
      </c>
      <c r="G113" s="322">
        <v>3068</v>
      </c>
      <c r="H113" s="322">
        <v>2881</v>
      </c>
      <c r="I113" s="322">
        <v>2867</v>
      </c>
      <c r="J113" s="322">
        <v>2885</v>
      </c>
      <c r="K113" s="330">
        <v>2871</v>
      </c>
      <c r="L113" s="330">
        <v>2679</v>
      </c>
      <c r="M113" s="330">
        <v>2903</v>
      </c>
      <c r="N113" s="330">
        <v>2629</v>
      </c>
    </row>
    <row r="114" spans="1:14" ht="14.85" customHeight="1">
      <c r="A114" s="23" t="s">
        <v>134</v>
      </c>
      <c r="B114" s="24"/>
      <c r="C114" s="24"/>
      <c r="D114" s="24"/>
      <c r="E114" s="24"/>
      <c r="F114" s="62" t="s">
        <v>135</v>
      </c>
      <c r="G114" s="322">
        <v>399</v>
      </c>
      <c r="H114" s="322">
        <v>423</v>
      </c>
      <c r="I114" s="322">
        <v>385</v>
      </c>
      <c r="J114" s="322">
        <v>543</v>
      </c>
      <c r="K114" s="330">
        <v>344</v>
      </c>
      <c r="L114" s="330">
        <v>369</v>
      </c>
      <c r="M114" s="330">
        <v>362</v>
      </c>
      <c r="N114" s="330">
        <v>354</v>
      </c>
    </row>
    <row r="115" spans="1:14" ht="14.85" customHeight="1">
      <c r="A115" s="23" t="s">
        <v>136</v>
      </c>
      <c r="B115" s="24"/>
      <c r="C115" s="24"/>
      <c r="D115" s="24"/>
      <c r="E115" s="24"/>
      <c r="F115" s="62" t="s">
        <v>137</v>
      </c>
      <c r="G115" s="322">
        <v>2669</v>
      </c>
      <c r="H115" s="322">
        <v>2457</v>
      </c>
      <c r="I115" s="322">
        <v>2483</v>
      </c>
      <c r="J115" s="322">
        <v>2341</v>
      </c>
      <c r="K115" s="330">
        <v>2527</v>
      </c>
      <c r="L115" s="330">
        <v>2310</v>
      </c>
      <c r="M115" s="330">
        <v>2542</v>
      </c>
      <c r="N115" s="330">
        <v>2275</v>
      </c>
    </row>
    <row r="116" spans="1:14" ht="14.85" customHeight="1">
      <c r="A116" s="23"/>
      <c r="B116" s="24"/>
      <c r="C116" s="24"/>
      <c r="D116" s="24"/>
      <c r="E116" s="24"/>
      <c r="F116" s="62"/>
      <c r="G116" s="322"/>
      <c r="H116" s="322"/>
      <c r="I116" s="322"/>
      <c r="J116" s="322"/>
      <c r="K116" s="330"/>
      <c r="L116" s="322"/>
      <c r="M116" s="322"/>
      <c r="N116" s="322"/>
    </row>
    <row r="117" spans="1:14" ht="14.85" customHeight="1">
      <c r="A117" s="23" t="s">
        <v>138</v>
      </c>
      <c r="B117" s="24"/>
      <c r="C117" s="24"/>
      <c r="D117" s="24"/>
      <c r="E117" s="24"/>
      <c r="F117" s="60" t="s">
        <v>139</v>
      </c>
      <c r="G117" s="322">
        <v>4413</v>
      </c>
      <c r="H117" s="322">
        <v>4713</v>
      </c>
      <c r="I117" s="322">
        <v>4659</v>
      </c>
      <c r="J117" s="322">
        <v>4245</v>
      </c>
      <c r="K117" s="330">
        <v>4867</v>
      </c>
      <c r="L117" s="330">
        <v>5622</v>
      </c>
      <c r="M117" s="330">
        <v>5418</v>
      </c>
      <c r="N117" s="330">
        <v>4670</v>
      </c>
    </row>
    <row r="118" spans="1:14" ht="14.85" customHeight="1">
      <c r="A118" s="23"/>
      <c r="B118" s="24"/>
      <c r="C118" s="24"/>
      <c r="D118" s="24"/>
      <c r="E118" s="24"/>
      <c r="F118" s="60"/>
      <c r="G118" s="322"/>
      <c r="H118" s="322"/>
      <c r="I118" s="322"/>
      <c r="J118" s="322"/>
      <c r="K118" s="330"/>
      <c r="L118" s="322"/>
      <c r="M118" s="322"/>
      <c r="N118" s="322"/>
    </row>
    <row r="119" spans="1:14" ht="14.85" customHeight="1">
      <c r="A119" s="23" t="s">
        <v>140</v>
      </c>
      <c r="B119" s="24"/>
      <c r="C119" s="24"/>
      <c r="D119" s="24"/>
      <c r="E119" s="24"/>
      <c r="F119" s="60" t="s">
        <v>141</v>
      </c>
      <c r="G119" s="322">
        <v>9520</v>
      </c>
      <c r="H119" s="322">
        <v>7932</v>
      </c>
      <c r="I119" s="322">
        <v>9503</v>
      </c>
      <c r="J119" s="322">
        <v>8528</v>
      </c>
      <c r="K119" s="330">
        <v>8418</v>
      </c>
      <c r="L119" s="330">
        <v>8624</v>
      </c>
      <c r="M119" s="330">
        <v>8677</v>
      </c>
      <c r="N119" s="330">
        <v>8638</v>
      </c>
    </row>
    <row r="120" spans="1:14" ht="14.85" customHeight="1">
      <c r="A120" s="23" t="s">
        <v>142</v>
      </c>
      <c r="B120" s="24"/>
      <c r="C120" s="24"/>
      <c r="D120" s="24"/>
      <c r="E120" s="24"/>
      <c r="F120" s="62" t="s">
        <v>143</v>
      </c>
      <c r="G120" s="322">
        <v>3629</v>
      </c>
      <c r="H120" s="322">
        <v>3104</v>
      </c>
      <c r="I120" s="322">
        <v>3947</v>
      </c>
      <c r="J120" s="322">
        <v>3067</v>
      </c>
      <c r="K120" s="330">
        <v>3719</v>
      </c>
      <c r="L120" s="330">
        <v>3664</v>
      </c>
      <c r="M120" s="330">
        <v>3972</v>
      </c>
      <c r="N120" s="330">
        <v>3308</v>
      </c>
    </row>
    <row r="121" spans="1:14" ht="14.85" customHeight="1">
      <c r="A121" s="23" t="s">
        <v>144</v>
      </c>
      <c r="B121" s="24"/>
      <c r="C121" s="24"/>
      <c r="D121" s="24"/>
      <c r="E121" s="24"/>
      <c r="F121" s="62" t="s">
        <v>145</v>
      </c>
      <c r="G121" s="322">
        <v>5891</v>
      </c>
      <c r="H121" s="322">
        <v>4828</v>
      </c>
      <c r="I121" s="322">
        <v>5555</v>
      </c>
      <c r="J121" s="322">
        <v>5462</v>
      </c>
      <c r="K121" s="330">
        <v>4699</v>
      </c>
      <c r="L121" s="330">
        <v>4959</v>
      </c>
      <c r="M121" s="330">
        <v>4705</v>
      </c>
      <c r="N121" s="330">
        <v>5331</v>
      </c>
    </row>
    <row r="122" spans="1:14" ht="14.85" customHeight="1">
      <c r="A122" s="23"/>
      <c r="B122" s="24"/>
      <c r="C122" s="24"/>
      <c r="D122" s="24"/>
      <c r="E122" s="24"/>
      <c r="F122" s="62"/>
      <c r="G122" s="322"/>
      <c r="H122" s="322"/>
      <c r="I122" s="322"/>
      <c r="J122" s="322"/>
      <c r="K122" s="330"/>
      <c r="L122" s="322"/>
      <c r="M122" s="322"/>
      <c r="N122" s="322"/>
    </row>
    <row r="123" spans="1:14" ht="14.85" customHeight="1">
      <c r="A123" s="23" t="s">
        <v>146</v>
      </c>
      <c r="B123" s="24"/>
      <c r="C123" s="24"/>
      <c r="D123" s="24"/>
      <c r="E123" s="24"/>
      <c r="F123" s="60" t="s">
        <v>147</v>
      </c>
      <c r="G123" s="322">
        <v>4023</v>
      </c>
      <c r="H123" s="322">
        <v>4043</v>
      </c>
      <c r="I123" s="322">
        <v>4003</v>
      </c>
      <c r="J123" s="322">
        <v>3793</v>
      </c>
      <c r="K123" s="330">
        <v>3883</v>
      </c>
      <c r="L123" s="330">
        <v>4397</v>
      </c>
      <c r="M123" s="330">
        <v>4414</v>
      </c>
      <c r="N123" s="330">
        <v>4150</v>
      </c>
    </row>
    <row r="124" spans="1:14" ht="14.85" customHeight="1">
      <c r="A124" s="23" t="s">
        <v>148</v>
      </c>
      <c r="B124" s="24"/>
      <c r="C124" s="24"/>
      <c r="D124" s="24"/>
      <c r="E124" s="24"/>
      <c r="F124" s="62" t="s">
        <v>149</v>
      </c>
      <c r="G124" s="322">
        <v>971</v>
      </c>
      <c r="H124" s="322">
        <v>1026</v>
      </c>
      <c r="I124" s="322">
        <v>845</v>
      </c>
      <c r="J124" s="322">
        <v>819</v>
      </c>
      <c r="K124" s="330">
        <v>824</v>
      </c>
      <c r="L124" s="330">
        <v>1190</v>
      </c>
      <c r="M124" s="330">
        <v>951</v>
      </c>
      <c r="N124" s="330">
        <v>891</v>
      </c>
    </row>
    <row r="125" spans="1:14" ht="14.85" customHeight="1">
      <c r="A125" s="23" t="s">
        <v>150</v>
      </c>
      <c r="B125" s="24"/>
      <c r="C125" s="24"/>
      <c r="D125" s="24"/>
      <c r="E125" s="24"/>
      <c r="F125" s="62" t="s">
        <v>151</v>
      </c>
      <c r="G125" s="322">
        <v>850</v>
      </c>
      <c r="H125" s="322">
        <v>806</v>
      </c>
      <c r="I125" s="322">
        <v>888</v>
      </c>
      <c r="J125" s="322">
        <v>774</v>
      </c>
      <c r="K125" s="330">
        <v>909</v>
      </c>
      <c r="L125" s="330">
        <v>804</v>
      </c>
      <c r="M125" s="330">
        <v>1120</v>
      </c>
      <c r="N125" s="330">
        <v>713</v>
      </c>
    </row>
    <row r="126" spans="1:14" ht="14.85" customHeight="1">
      <c r="A126" s="23" t="s">
        <v>152</v>
      </c>
      <c r="B126" s="24"/>
      <c r="C126" s="24"/>
      <c r="D126" s="24"/>
      <c r="E126" s="24"/>
      <c r="F126" s="62" t="s">
        <v>153</v>
      </c>
      <c r="G126" s="322">
        <v>2202</v>
      </c>
      <c r="H126" s="322">
        <v>2212</v>
      </c>
      <c r="I126" s="322">
        <v>2270</v>
      </c>
      <c r="J126" s="322">
        <v>2200</v>
      </c>
      <c r="K126" s="330">
        <v>2149</v>
      </c>
      <c r="L126" s="330">
        <v>2403</v>
      </c>
      <c r="M126" s="330">
        <v>2343</v>
      </c>
      <c r="N126" s="330">
        <v>2546</v>
      </c>
    </row>
    <row r="127" spans="1:14" ht="14.85" customHeight="1">
      <c r="A127" s="23"/>
      <c r="B127" s="24"/>
      <c r="C127" s="24"/>
      <c r="D127" s="24"/>
      <c r="E127" s="24"/>
      <c r="F127" s="62"/>
      <c r="G127" s="322"/>
      <c r="H127" s="322"/>
      <c r="I127" s="322"/>
      <c r="J127" s="322"/>
      <c r="K127" s="330"/>
      <c r="L127" s="322"/>
      <c r="M127" s="322"/>
      <c r="N127" s="322"/>
    </row>
    <row r="128" spans="1:14" ht="14.85" customHeight="1">
      <c r="A128" s="23" t="s">
        <v>154</v>
      </c>
      <c r="B128" s="24"/>
      <c r="C128" s="24"/>
      <c r="D128" s="24"/>
      <c r="E128" s="24"/>
      <c r="F128" s="60" t="s">
        <v>155</v>
      </c>
      <c r="G128" s="322">
        <v>2853</v>
      </c>
      <c r="H128" s="322">
        <v>2497</v>
      </c>
      <c r="I128" s="322">
        <v>3073</v>
      </c>
      <c r="J128" s="322">
        <v>2185</v>
      </c>
      <c r="K128" s="330">
        <v>3242</v>
      </c>
      <c r="L128" s="330">
        <v>2923</v>
      </c>
      <c r="M128" s="330">
        <v>3363</v>
      </c>
      <c r="N128" s="330">
        <v>2658</v>
      </c>
    </row>
    <row r="129" spans="1:14" ht="14.85" customHeight="1">
      <c r="A129" s="23"/>
      <c r="B129" s="24"/>
      <c r="C129" s="24"/>
      <c r="D129" s="24"/>
      <c r="E129" s="24"/>
      <c r="F129" s="60"/>
      <c r="G129" s="322"/>
      <c r="H129" s="322"/>
      <c r="I129" s="322"/>
      <c r="J129" s="322"/>
      <c r="K129" s="330"/>
      <c r="L129" s="322"/>
      <c r="M129" s="322"/>
      <c r="N129" s="322"/>
    </row>
    <row r="130" spans="1:14" ht="14.85" customHeight="1">
      <c r="A130" s="23" t="s">
        <v>156</v>
      </c>
      <c r="B130" s="24"/>
      <c r="C130" s="24"/>
      <c r="D130" s="24"/>
      <c r="E130" s="24"/>
      <c r="F130" s="60" t="s">
        <v>157</v>
      </c>
      <c r="G130" s="322">
        <v>8300</v>
      </c>
      <c r="H130" s="322">
        <v>7483</v>
      </c>
      <c r="I130" s="322">
        <v>8134</v>
      </c>
      <c r="J130" s="322">
        <v>9101</v>
      </c>
      <c r="K130" s="330">
        <v>8200</v>
      </c>
      <c r="L130" s="330">
        <v>9975</v>
      </c>
      <c r="M130" s="330">
        <v>9269</v>
      </c>
      <c r="N130" s="330">
        <v>12912</v>
      </c>
    </row>
    <row r="131" spans="1:14" ht="14.85" customHeight="1">
      <c r="A131" s="23" t="s">
        <v>158</v>
      </c>
      <c r="B131" s="24"/>
      <c r="C131" s="24"/>
      <c r="D131" s="24"/>
      <c r="E131" s="24"/>
      <c r="F131" s="62" t="s">
        <v>159</v>
      </c>
      <c r="G131" s="322">
        <v>7500</v>
      </c>
      <c r="H131" s="322">
        <v>6850</v>
      </c>
      <c r="I131" s="322">
        <v>8091</v>
      </c>
      <c r="J131" s="322">
        <v>7785</v>
      </c>
      <c r="K131" s="330">
        <v>7760</v>
      </c>
      <c r="L131" s="330">
        <v>8858</v>
      </c>
      <c r="M131" s="330">
        <v>9193</v>
      </c>
      <c r="N131" s="330">
        <v>10346</v>
      </c>
    </row>
    <row r="132" spans="1:14" ht="14.85" customHeight="1">
      <c r="A132" s="23" t="s">
        <v>160</v>
      </c>
      <c r="B132" s="24"/>
      <c r="C132" s="24"/>
      <c r="D132" s="24"/>
      <c r="E132" s="24"/>
      <c r="F132" s="62" t="s">
        <v>161</v>
      </c>
      <c r="G132" s="322">
        <v>800</v>
      </c>
      <c r="H132" s="322">
        <v>633</v>
      </c>
      <c r="I132" s="322">
        <v>44</v>
      </c>
      <c r="J132" s="322">
        <v>1316</v>
      </c>
      <c r="K132" s="330">
        <v>440</v>
      </c>
      <c r="L132" s="330">
        <v>1117</v>
      </c>
      <c r="M132" s="330">
        <v>76</v>
      </c>
      <c r="N132" s="330">
        <v>2566</v>
      </c>
    </row>
    <row r="133" spans="1:14" ht="14.85" customHeight="1">
      <c r="A133" s="33" t="s">
        <v>162</v>
      </c>
      <c r="B133" s="34"/>
      <c r="C133" s="34"/>
      <c r="D133" s="34"/>
      <c r="E133" s="35" t="s">
        <v>163</v>
      </c>
      <c r="F133" s="36"/>
      <c r="G133" s="332">
        <v>21604</v>
      </c>
      <c r="H133" s="332">
        <v>15796</v>
      </c>
      <c r="I133" s="332">
        <v>22254</v>
      </c>
      <c r="J133" s="332">
        <v>20014</v>
      </c>
      <c r="K133" s="333">
        <v>24694</v>
      </c>
      <c r="L133" s="333">
        <v>21420</v>
      </c>
      <c r="M133" s="333">
        <v>26646</v>
      </c>
      <c r="N133" s="333">
        <v>27028</v>
      </c>
    </row>
    <row r="134" spans="1:14" s="40" customFormat="1" ht="14.85" customHeight="1">
      <c r="A134" s="37"/>
      <c r="B134" s="38"/>
      <c r="C134" s="38"/>
      <c r="D134" s="38"/>
      <c r="E134" s="38"/>
      <c r="F134" s="39"/>
      <c r="G134" s="323"/>
      <c r="H134" s="323"/>
      <c r="I134" s="323"/>
      <c r="J134" s="323"/>
      <c r="K134" s="325"/>
      <c r="L134" s="323"/>
      <c r="M134" s="323"/>
      <c r="N134" s="323"/>
    </row>
    <row r="135" spans="1:14" ht="14.85" customHeight="1">
      <c r="A135" s="23" t="s">
        <v>164</v>
      </c>
      <c r="B135" s="24"/>
      <c r="C135" s="24"/>
      <c r="D135" s="24"/>
      <c r="E135" s="24"/>
      <c r="F135" s="60" t="s">
        <v>165</v>
      </c>
      <c r="G135" s="323">
        <v>17779</v>
      </c>
      <c r="H135" s="323">
        <v>15267</v>
      </c>
      <c r="I135" s="323">
        <v>21151</v>
      </c>
      <c r="J135" s="323">
        <v>19360</v>
      </c>
      <c r="K135" s="325">
        <v>24133</v>
      </c>
      <c r="L135" s="325">
        <v>20690</v>
      </c>
      <c r="M135" s="325">
        <v>26088</v>
      </c>
      <c r="N135" s="325">
        <v>26326</v>
      </c>
    </row>
    <row r="136" spans="1:14" ht="14.85" customHeight="1">
      <c r="A136" s="23"/>
      <c r="B136" s="24"/>
      <c r="C136" s="24"/>
      <c r="D136" s="24"/>
      <c r="E136" s="24"/>
      <c r="F136" s="60"/>
      <c r="G136" s="323"/>
      <c r="H136" s="323"/>
      <c r="I136" s="323"/>
      <c r="J136" s="323"/>
      <c r="K136" s="325"/>
      <c r="L136" s="323"/>
      <c r="M136" s="323"/>
      <c r="N136" s="323"/>
    </row>
    <row r="137" spans="1:14" ht="14.85" customHeight="1">
      <c r="A137" s="23" t="s">
        <v>166</v>
      </c>
      <c r="B137" s="24"/>
      <c r="C137" s="24"/>
      <c r="D137" s="24"/>
      <c r="E137" s="24"/>
      <c r="F137" s="60" t="s">
        <v>167</v>
      </c>
      <c r="G137" s="323">
        <v>3825</v>
      </c>
      <c r="H137" s="323">
        <v>529</v>
      </c>
      <c r="I137" s="323">
        <v>1103</v>
      </c>
      <c r="J137" s="323">
        <v>654</v>
      </c>
      <c r="K137" s="325">
        <v>562</v>
      </c>
      <c r="L137" s="325">
        <v>730</v>
      </c>
      <c r="M137" s="325">
        <v>557</v>
      </c>
      <c r="N137" s="325">
        <v>702</v>
      </c>
    </row>
    <row r="138" spans="1:14" ht="14.85" customHeight="1">
      <c r="A138" s="23" t="s">
        <v>168</v>
      </c>
      <c r="B138" s="24"/>
      <c r="C138" s="24"/>
      <c r="D138" s="24"/>
      <c r="E138" s="24"/>
      <c r="F138" s="62" t="s">
        <v>169</v>
      </c>
      <c r="G138" s="323">
        <v>555</v>
      </c>
      <c r="H138" s="323">
        <v>313</v>
      </c>
      <c r="I138" s="323">
        <v>594</v>
      </c>
      <c r="J138" s="323">
        <v>261</v>
      </c>
      <c r="K138" s="325">
        <v>362</v>
      </c>
      <c r="L138" s="325">
        <v>418</v>
      </c>
      <c r="M138" s="325">
        <v>77</v>
      </c>
      <c r="N138" s="325">
        <v>270</v>
      </c>
    </row>
    <row r="139" spans="1:14" ht="14.85" customHeight="1">
      <c r="A139" s="23" t="s">
        <v>170</v>
      </c>
      <c r="B139" s="24"/>
      <c r="C139" s="24"/>
      <c r="D139" s="24"/>
      <c r="E139" s="24"/>
      <c r="F139" s="62" t="s">
        <v>171</v>
      </c>
      <c r="G139" s="323">
        <v>3270</v>
      </c>
      <c r="H139" s="323">
        <v>216</v>
      </c>
      <c r="I139" s="323">
        <v>509</v>
      </c>
      <c r="J139" s="323">
        <v>392</v>
      </c>
      <c r="K139" s="325">
        <v>200</v>
      </c>
      <c r="L139" s="325">
        <v>312</v>
      </c>
      <c r="M139" s="325">
        <v>481</v>
      </c>
      <c r="N139" s="325">
        <v>432</v>
      </c>
    </row>
    <row r="140" spans="1:14" ht="14.85" customHeight="1">
      <c r="A140" s="23"/>
      <c r="B140" s="24"/>
      <c r="C140" s="24"/>
      <c r="D140" s="24"/>
      <c r="E140" s="24"/>
      <c r="F140" s="62"/>
      <c r="G140" s="323"/>
      <c r="H140" s="323"/>
      <c r="I140" s="323"/>
      <c r="J140" s="323"/>
      <c r="K140" s="325"/>
      <c r="L140" s="323"/>
      <c r="M140" s="323"/>
      <c r="N140" s="323"/>
    </row>
    <row r="141" spans="1:14" ht="14.85" customHeight="1">
      <c r="A141" s="33" t="s">
        <v>172</v>
      </c>
      <c r="B141" s="34"/>
      <c r="C141" s="34"/>
      <c r="D141" s="34"/>
      <c r="E141" s="35" t="s">
        <v>173</v>
      </c>
      <c r="F141" s="36"/>
      <c r="G141" s="332">
        <v>19383</v>
      </c>
      <c r="H141" s="332">
        <v>18654</v>
      </c>
      <c r="I141" s="332">
        <v>18351</v>
      </c>
      <c r="J141" s="332">
        <v>19686</v>
      </c>
      <c r="K141" s="333">
        <v>18135</v>
      </c>
      <c r="L141" s="333">
        <v>18077</v>
      </c>
      <c r="M141" s="333">
        <v>19403</v>
      </c>
      <c r="N141" s="333">
        <v>19791</v>
      </c>
    </row>
    <row r="142" spans="1:14" s="40" customFormat="1" ht="14.85" customHeight="1">
      <c r="A142" s="37"/>
      <c r="B142" s="38"/>
      <c r="C142" s="38"/>
      <c r="D142" s="38"/>
      <c r="E142" s="38"/>
      <c r="F142" s="39"/>
      <c r="G142" s="323"/>
      <c r="H142" s="323"/>
      <c r="I142" s="323"/>
      <c r="J142" s="323"/>
      <c r="K142" s="325"/>
      <c r="L142" s="323"/>
      <c r="M142" s="323"/>
      <c r="N142" s="323"/>
    </row>
    <row r="143" spans="1:14" ht="14.85" customHeight="1">
      <c r="A143" s="23" t="s">
        <v>174</v>
      </c>
      <c r="B143" s="24"/>
      <c r="C143" s="24"/>
      <c r="D143" s="24"/>
      <c r="E143" s="24"/>
      <c r="F143" s="60" t="s">
        <v>175</v>
      </c>
      <c r="G143" s="323">
        <v>8226</v>
      </c>
      <c r="H143" s="323">
        <v>8651</v>
      </c>
      <c r="I143" s="323">
        <v>7683</v>
      </c>
      <c r="J143" s="323">
        <v>8904</v>
      </c>
      <c r="K143" s="325">
        <v>7149</v>
      </c>
      <c r="L143" s="325">
        <v>8198</v>
      </c>
      <c r="M143" s="325">
        <v>7401</v>
      </c>
      <c r="N143" s="325">
        <v>8767</v>
      </c>
    </row>
    <row r="144" spans="1:14" ht="14.85" customHeight="1">
      <c r="A144" s="23" t="s">
        <v>176</v>
      </c>
      <c r="B144" s="24"/>
      <c r="C144" s="24"/>
      <c r="D144" s="24"/>
      <c r="E144" s="24"/>
      <c r="F144" s="60" t="s">
        <v>177</v>
      </c>
      <c r="G144" s="323">
        <v>4785</v>
      </c>
      <c r="H144" s="323">
        <v>4862</v>
      </c>
      <c r="I144" s="323">
        <v>5591</v>
      </c>
      <c r="J144" s="323">
        <v>5552</v>
      </c>
      <c r="K144" s="325">
        <v>5542</v>
      </c>
      <c r="L144" s="325">
        <v>5388</v>
      </c>
      <c r="M144" s="325">
        <v>6625</v>
      </c>
      <c r="N144" s="325">
        <v>6127</v>
      </c>
    </row>
    <row r="145" spans="1:14" ht="14.85" customHeight="1">
      <c r="A145" s="23" t="s">
        <v>178</v>
      </c>
      <c r="B145" s="24"/>
      <c r="C145" s="24"/>
      <c r="D145" s="24"/>
      <c r="E145" s="24"/>
      <c r="F145" s="60" t="s">
        <v>179</v>
      </c>
      <c r="G145" s="323">
        <v>1188</v>
      </c>
      <c r="H145" s="323">
        <v>838</v>
      </c>
      <c r="I145" s="323">
        <v>347</v>
      </c>
      <c r="J145" s="323">
        <v>464</v>
      </c>
      <c r="K145" s="325">
        <v>719</v>
      </c>
      <c r="L145" s="325">
        <v>741</v>
      </c>
      <c r="M145" s="325">
        <v>226</v>
      </c>
      <c r="N145" s="325">
        <v>316</v>
      </c>
    </row>
    <row r="146" spans="1:14" ht="14.85" customHeight="1">
      <c r="A146" s="23" t="s">
        <v>180</v>
      </c>
      <c r="B146" s="24"/>
      <c r="C146" s="24"/>
      <c r="D146" s="24"/>
      <c r="E146" s="24"/>
      <c r="F146" s="60" t="s">
        <v>181</v>
      </c>
      <c r="G146" s="323">
        <v>5183</v>
      </c>
      <c r="H146" s="323">
        <v>4303</v>
      </c>
      <c r="I146" s="323">
        <v>4729</v>
      </c>
      <c r="J146" s="323">
        <v>4766</v>
      </c>
      <c r="K146" s="325">
        <v>4725</v>
      </c>
      <c r="L146" s="325">
        <v>3751</v>
      </c>
      <c r="M146" s="325">
        <v>5150</v>
      </c>
      <c r="N146" s="325">
        <v>4581</v>
      </c>
    </row>
    <row r="147" spans="1:14" ht="14.85" customHeight="1">
      <c r="A147" s="23"/>
      <c r="B147" s="24"/>
      <c r="C147" s="24"/>
      <c r="D147" s="24"/>
      <c r="E147" s="24"/>
      <c r="F147" s="30"/>
      <c r="G147" s="323"/>
      <c r="H147" s="323"/>
      <c r="I147" s="323"/>
      <c r="J147" s="323"/>
      <c r="K147" s="325"/>
      <c r="L147" s="323"/>
      <c r="M147" s="323"/>
      <c r="N147" s="323"/>
    </row>
    <row r="148" spans="1:14" ht="14.85" customHeight="1">
      <c r="A148" s="33" t="s">
        <v>182</v>
      </c>
      <c r="B148" s="34"/>
      <c r="C148" s="34"/>
      <c r="D148" s="34"/>
      <c r="E148" s="35" t="s">
        <v>183</v>
      </c>
      <c r="F148" s="36"/>
      <c r="G148" s="332">
        <v>7205</v>
      </c>
      <c r="H148" s="332">
        <v>7722</v>
      </c>
      <c r="I148" s="332">
        <v>5496</v>
      </c>
      <c r="J148" s="332">
        <v>9132</v>
      </c>
      <c r="K148" s="333">
        <v>6953</v>
      </c>
      <c r="L148" s="333">
        <v>6580</v>
      </c>
      <c r="M148" s="333">
        <v>5301</v>
      </c>
      <c r="N148" s="333">
        <v>7426</v>
      </c>
    </row>
    <row r="149" spans="1:14" s="40" customFormat="1" ht="14.85" customHeight="1">
      <c r="A149" s="37"/>
      <c r="B149" s="38"/>
      <c r="C149" s="38"/>
      <c r="D149" s="38"/>
      <c r="E149" s="38"/>
      <c r="F149" s="41"/>
      <c r="G149" s="323"/>
      <c r="H149" s="323"/>
      <c r="I149" s="323"/>
      <c r="J149" s="323"/>
      <c r="K149" s="325"/>
      <c r="L149" s="323"/>
      <c r="M149" s="323"/>
      <c r="N149" s="323"/>
    </row>
    <row r="150" spans="1:14" ht="14.85" customHeight="1">
      <c r="A150" s="23" t="s">
        <v>184</v>
      </c>
      <c r="B150" s="24"/>
      <c r="C150" s="24"/>
      <c r="D150" s="24"/>
      <c r="E150" s="24"/>
      <c r="F150" s="60" t="s">
        <v>185</v>
      </c>
      <c r="G150" s="323">
        <v>1196</v>
      </c>
      <c r="H150" s="323">
        <v>2012</v>
      </c>
      <c r="I150" s="323">
        <v>552</v>
      </c>
      <c r="J150" s="323">
        <v>3383</v>
      </c>
      <c r="K150" s="325">
        <v>509</v>
      </c>
      <c r="L150" s="325">
        <v>686</v>
      </c>
      <c r="M150" s="325">
        <v>160</v>
      </c>
      <c r="N150" s="325">
        <v>1168</v>
      </c>
    </row>
    <row r="151" spans="1:14" ht="14.85" customHeight="1">
      <c r="A151" s="23" t="s">
        <v>186</v>
      </c>
      <c r="B151" s="24"/>
      <c r="C151" s="24"/>
      <c r="D151" s="24"/>
      <c r="E151" s="24"/>
      <c r="F151" s="62" t="s">
        <v>187</v>
      </c>
      <c r="G151" s="323">
        <v>397</v>
      </c>
      <c r="H151" s="323">
        <v>946</v>
      </c>
      <c r="I151" s="323">
        <v>63</v>
      </c>
      <c r="J151" s="323">
        <v>2075</v>
      </c>
      <c r="K151" s="325">
        <v>116</v>
      </c>
      <c r="L151" s="325">
        <v>328</v>
      </c>
      <c r="M151" s="325">
        <v>0</v>
      </c>
      <c r="N151" s="325">
        <v>1023</v>
      </c>
    </row>
    <row r="152" spans="1:14" ht="14.85" customHeight="1">
      <c r="A152" s="23" t="s">
        <v>188</v>
      </c>
      <c r="B152" s="24"/>
      <c r="C152" s="24"/>
      <c r="D152" s="24"/>
      <c r="E152" s="24"/>
      <c r="F152" s="62" t="s">
        <v>189</v>
      </c>
      <c r="G152" s="323">
        <v>615</v>
      </c>
      <c r="H152" s="323">
        <v>473</v>
      </c>
      <c r="I152" s="323">
        <v>435</v>
      </c>
      <c r="J152" s="323">
        <v>1267</v>
      </c>
      <c r="K152" s="325">
        <v>279</v>
      </c>
      <c r="L152" s="325">
        <v>338</v>
      </c>
      <c r="M152" s="325">
        <v>98</v>
      </c>
      <c r="N152" s="325">
        <v>83</v>
      </c>
    </row>
    <row r="153" spans="1:14" ht="14.85" customHeight="1">
      <c r="A153" s="23" t="s">
        <v>190</v>
      </c>
      <c r="B153" s="24"/>
      <c r="C153" s="24"/>
      <c r="D153" s="24"/>
      <c r="E153" s="24"/>
      <c r="F153" s="62" t="s">
        <v>191</v>
      </c>
      <c r="G153" s="323">
        <v>184</v>
      </c>
      <c r="H153" s="323">
        <v>593</v>
      </c>
      <c r="I153" s="323">
        <v>54</v>
      </c>
      <c r="J153" s="323">
        <v>41</v>
      </c>
      <c r="K153" s="325">
        <v>115</v>
      </c>
      <c r="L153" s="325">
        <v>20</v>
      </c>
      <c r="M153" s="325">
        <v>62</v>
      </c>
      <c r="N153" s="325">
        <v>62</v>
      </c>
    </row>
    <row r="154" spans="1:14" ht="14.85" customHeight="1">
      <c r="A154" s="23"/>
      <c r="B154" s="24"/>
      <c r="C154" s="24"/>
      <c r="D154" s="24"/>
      <c r="E154" s="24"/>
      <c r="F154" s="62"/>
      <c r="G154" s="323"/>
      <c r="H154" s="323"/>
      <c r="I154" s="323"/>
      <c r="J154" s="323"/>
      <c r="K154" s="325"/>
      <c r="L154" s="323"/>
      <c r="M154" s="323"/>
      <c r="N154" s="323"/>
    </row>
    <row r="155" spans="1:14" ht="14.85" customHeight="1">
      <c r="A155" s="23" t="s">
        <v>192</v>
      </c>
      <c r="B155" s="24"/>
      <c r="C155" s="24"/>
      <c r="D155" s="24"/>
      <c r="E155" s="24"/>
      <c r="F155" s="60" t="s">
        <v>193</v>
      </c>
      <c r="G155" s="323">
        <v>410</v>
      </c>
      <c r="H155" s="323">
        <v>520</v>
      </c>
      <c r="I155" s="323">
        <v>192</v>
      </c>
      <c r="J155" s="323">
        <v>692</v>
      </c>
      <c r="K155" s="325">
        <v>554</v>
      </c>
      <c r="L155" s="325">
        <v>266</v>
      </c>
      <c r="M155" s="325">
        <v>150</v>
      </c>
      <c r="N155" s="325">
        <v>274</v>
      </c>
    </row>
    <row r="156" spans="1:14" ht="14.85" customHeight="1">
      <c r="A156" s="23" t="s">
        <v>194</v>
      </c>
      <c r="B156" s="24"/>
      <c r="C156" s="24"/>
      <c r="D156" s="24"/>
      <c r="E156" s="24"/>
      <c r="F156" s="60" t="s">
        <v>195</v>
      </c>
      <c r="G156" s="323">
        <v>328</v>
      </c>
      <c r="H156" s="323">
        <v>220</v>
      </c>
      <c r="I156" s="323">
        <v>190</v>
      </c>
      <c r="J156" s="323">
        <v>172</v>
      </c>
      <c r="K156" s="325">
        <v>494</v>
      </c>
      <c r="L156" s="325">
        <v>299</v>
      </c>
      <c r="M156" s="325">
        <v>230</v>
      </c>
      <c r="N156" s="325">
        <v>239</v>
      </c>
    </row>
    <row r="157" spans="1:14" ht="14.85" customHeight="1">
      <c r="A157" s="23" t="s">
        <v>196</v>
      </c>
      <c r="B157" s="24"/>
      <c r="C157" s="24"/>
      <c r="D157" s="24"/>
      <c r="E157" s="24"/>
      <c r="F157" s="60" t="s">
        <v>197</v>
      </c>
      <c r="G157" s="323">
        <v>1795</v>
      </c>
      <c r="H157" s="323">
        <v>1690</v>
      </c>
      <c r="I157" s="323">
        <v>1405</v>
      </c>
      <c r="J157" s="323">
        <v>1668</v>
      </c>
      <c r="K157" s="325">
        <v>1940</v>
      </c>
      <c r="L157" s="325">
        <v>2041</v>
      </c>
      <c r="M157" s="325">
        <v>1327</v>
      </c>
      <c r="N157" s="325">
        <v>2242</v>
      </c>
    </row>
    <row r="158" spans="1:14" ht="14.85" customHeight="1">
      <c r="A158" s="23" t="s">
        <v>198</v>
      </c>
      <c r="B158" s="24"/>
      <c r="C158" s="24"/>
      <c r="D158" s="24"/>
      <c r="E158" s="24"/>
      <c r="F158" s="60" t="s">
        <v>199</v>
      </c>
      <c r="G158" s="323">
        <v>3019</v>
      </c>
      <c r="H158" s="323">
        <v>2956</v>
      </c>
      <c r="I158" s="323">
        <v>2906</v>
      </c>
      <c r="J158" s="323">
        <v>2826</v>
      </c>
      <c r="K158" s="325">
        <v>2921</v>
      </c>
      <c r="L158" s="325">
        <v>2968</v>
      </c>
      <c r="M158" s="325">
        <v>3116</v>
      </c>
      <c r="N158" s="325">
        <v>2940</v>
      </c>
    </row>
    <row r="159" spans="1:14" ht="14.85" customHeight="1">
      <c r="A159" s="23" t="s">
        <v>200</v>
      </c>
      <c r="B159" s="24"/>
      <c r="C159" s="24"/>
      <c r="D159" s="24"/>
      <c r="E159" s="24"/>
      <c r="F159" s="60" t="s">
        <v>201</v>
      </c>
      <c r="G159" s="323">
        <v>457</v>
      </c>
      <c r="H159" s="323">
        <v>325</v>
      </c>
      <c r="I159" s="323">
        <v>251</v>
      </c>
      <c r="J159" s="323">
        <v>391</v>
      </c>
      <c r="K159" s="325">
        <v>535</v>
      </c>
      <c r="L159" s="325">
        <v>321</v>
      </c>
      <c r="M159" s="325">
        <v>319</v>
      </c>
      <c r="N159" s="325">
        <v>563</v>
      </c>
    </row>
    <row r="160" spans="1:14" ht="14.85" customHeight="1">
      <c r="A160" s="23"/>
      <c r="B160" s="24"/>
      <c r="C160" s="24"/>
      <c r="D160" s="24"/>
      <c r="E160" s="24"/>
      <c r="F160" s="30"/>
      <c r="G160" s="323"/>
      <c r="H160" s="323"/>
      <c r="I160" s="323"/>
      <c r="J160" s="323"/>
      <c r="K160" s="326"/>
      <c r="L160" s="323"/>
      <c r="M160" s="323"/>
      <c r="N160" s="323"/>
    </row>
    <row r="161" spans="1:14" ht="14.85" customHeight="1">
      <c r="A161" s="33">
        <v>5</v>
      </c>
      <c r="B161" s="34"/>
      <c r="C161" s="34"/>
      <c r="D161" s="34"/>
      <c r="E161" s="35" t="s">
        <v>202</v>
      </c>
      <c r="F161" s="36"/>
      <c r="G161" s="332">
        <v>7008</v>
      </c>
      <c r="H161" s="332">
        <v>7905</v>
      </c>
      <c r="I161" s="332">
        <v>7783</v>
      </c>
      <c r="J161" s="332">
        <v>8876</v>
      </c>
      <c r="K161" s="332">
        <v>9715</v>
      </c>
      <c r="L161" s="332">
        <v>10465</v>
      </c>
      <c r="M161" s="332">
        <v>10342</v>
      </c>
      <c r="N161" s="332">
        <v>12979</v>
      </c>
    </row>
    <row r="162" spans="1:14" s="40" customFormat="1" ht="14.85" customHeight="1">
      <c r="A162" s="37"/>
      <c r="B162" s="38"/>
      <c r="C162" s="38"/>
      <c r="D162" s="38"/>
      <c r="E162" s="38"/>
      <c r="F162" s="39"/>
      <c r="G162" s="323"/>
      <c r="H162" s="323"/>
      <c r="I162" s="323"/>
      <c r="J162" s="323"/>
      <c r="K162" s="323"/>
      <c r="L162" s="323"/>
      <c r="M162" s="323"/>
      <c r="N162" s="323"/>
    </row>
    <row r="163" spans="1:14" ht="14.85" customHeight="1">
      <c r="A163" s="23" t="s">
        <v>203</v>
      </c>
      <c r="B163" s="24"/>
      <c r="C163" s="24"/>
      <c r="D163" s="24"/>
      <c r="E163" s="24"/>
      <c r="F163" s="60" t="s">
        <v>204</v>
      </c>
      <c r="G163" s="323">
        <v>0</v>
      </c>
      <c r="H163" s="323">
        <v>17</v>
      </c>
      <c r="I163" s="323">
        <v>0</v>
      </c>
      <c r="J163" s="323">
        <v>76</v>
      </c>
      <c r="K163" s="323">
        <v>0</v>
      </c>
      <c r="L163" s="323">
        <v>31</v>
      </c>
      <c r="M163" s="323">
        <v>0</v>
      </c>
      <c r="N163" s="323">
        <v>150</v>
      </c>
    </row>
    <row r="164" spans="1:14" ht="14.85" customHeight="1">
      <c r="A164" s="23"/>
      <c r="B164" s="24"/>
      <c r="C164" s="24"/>
      <c r="D164" s="24"/>
      <c r="E164" s="24"/>
      <c r="F164" s="60"/>
      <c r="G164" s="323"/>
      <c r="H164" s="323"/>
      <c r="I164" s="323"/>
      <c r="J164" s="323"/>
      <c r="K164" s="323"/>
      <c r="L164" s="323"/>
      <c r="M164" s="323"/>
      <c r="N164" s="323"/>
    </row>
    <row r="165" spans="1:14" ht="14.85" customHeight="1">
      <c r="A165" s="23" t="s">
        <v>205</v>
      </c>
      <c r="B165" s="24"/>
      <c r="C165" s="24"/>
      <c r="D165" s="24"/>
      <c r="E165" s="24"/>
      <c r="F165" s="60" t="s">
        <v>206</v>
      </c>
      <c r="G165" s="323">
        <v>2320</v>
      </c>
      <c r="H165" s="323">
        <v>2707</v>
      </c>
      <c r="I165" s="323">
        <v>2669</v>
      </c>
      <c r="J165" s="323">
        <v>3031</v>
      </c>
      <c r="K165" s="323">
        <v>3273</v>
      </c>
      <c r="L165" s="323">
        <v>3602</v>
      </c>
      <c r="M165" s="323">
        <v>3662</v>
      </c>
      <c r="N165" s="323">
        <v>4220</v>
      </c>
    </row>
    <row r="166" spans="1:14" ht="14.85" customHeight="1">
      <c r="A166" s="23" t="s">
        <v>207</v>
      </c>
      <c r="B166" s="24"/>
      <c r="C166" s="24"/>
      <c r="D166" s="24"/>
      <c r="E166" s="24"/>
      <c r="F166" s="62" t="s">
        <v>208</v>
      </c>
      <c r="G166" s="323">
        <v>580</v>
      </c>
      <c r="H166" s="323">
        <v>516</v>
      </c>
      <c r="I166" s="323">
        <v>822</v>
      </c>
      <c r="J166" s="323">
        <v>1065</v>
      </c>
      <c r="K166" s="323">
        <v>740</v>
      </c>
      <c r="L166" s="323">
        <v>801</v>
      </c>
      <c r="M166" s="323">
        <v>1125</v>
      </c>
      <c r="N166" s="323">
        <v>1693</v>
      </c>
    </row>
    <row r="167" spans="1:14" ht="14.85" customHeight="1">
      <c r="A167" s="23" t="s">
        <v>209</v>
      </c>
      <c r="B167" s="24"/>
      <c r="C167" s="24"/>
      <c r="D167" s="24"/>
      <c r="E167" s="24"/>
      <c r="F167" s="62" t="s">
        <v>210</v>
      </c>
      <c r="G167" s="323">
        <v>1261</v>
      </c>
      <c r="H167" s="323">
        <v>1648</v>
      </c>
      <c r="I167" s="323">
        <v>1596</v>
      </c>
      <c r="J167" s="323">
        <v>1561</v>
      </c>
      <c r="K167" s="323">
        <v>1825</v>
      </c>
      <c r="L167" s="323">
        <v>1903</v>
      </c>
      <c r="M167" s="323">
        <v>2100</v>
      </c>
      <c r="N167" s="323">
        <v>1782</v>
      </c>
    </row>
    <row r="168" spans="1:14" ht="14.85" customHeight="1">
      <c r="A168" s="23" t="s">
        <v>211</v>
      </c>
      <c r="B168" s="24"/>
      <c r="C168" s="24"/>
      <c r="D168" s="24"/>
      <c r="E168" s="24"/>
      <c r="F168" s="62" t="s">
        <v>212</v>
      </c>
      <c r="G168" s="323">
        <v>478</v>
      </c>
      <c r="H168" s="323">
        <v>544</v>
      </c>
      <c r="I168" s="323">
        <v>251</v>
      </c>
      <c r="J168" s="323">
        <v>404</v>
      </c>
      <c r="K168" s="323">
        <v>708</v>
      </c>
      <c r="L168" s="323">
        <v>898</v>
      </c>
      <c r="M168" s="323">
        <v>437</v>
      </c>
      <c r="N168" s="323">
        <v>745</v>
      </c>
    </row>
    <row r="169" spans="1:14" ht="14.85" customHeight="1">
      <c r="A169" s="23"/>
      <c r="B169" s="24"/>
      <c r="C169" s="24"/>
      <c r="D169" s="24"/>
      <c r="E169" s="24"/>
      <c r="F169" s="62"/>
      <c r="G169" s="323"/>
      <c r="H169" s="323"/>
      <c r="I169" s="323"/>
      <c r="J169" s="323"/>
      <c r="K169" s="323"/>
      <c r="L169" s="323"/>
      <c r="M169" s="323"/>
      <c r="N169" s="323"/>
    </row>
    <row r="170" spans="1:14" ht="14.85" customHeight="1">
      <c r="A170" s="23" t="s">
        <v>213</v>
      </c>
      <c r="B170" s="24"/>
      <c r="C170" s="24"/>
      <c r="D170" s="24"/>
      <c r="E170" s="24"/>
      <c r="F170" s="60" t="s">
        <v>214</v>
      </c>
      <c r="G170" s="323">
        <v>1748</v>
      </c>
      <c r="H170" s="323">
        <v>2165</v>
      </c>
      <c r="I170" s="323">
        <v>1471</v>
      </c>
      <c r="J170" s="323">
        <v>2283</v>
      </c>
      <c r="K170" s="323">
        <v>2463</v>
      </c>
      <c r="L170" s="323">
        <v>2788</v>
      </c>
      <c r="M170" s="323">
        <v>1752</v>
      </c>
      <c r="N170" s="323">
        <v>3227</v>
      </c>
    </row>
    <row r="171" spans="1:14" ht="14.85" customHeight="1">
      <c r="A171" s="23" t="s">
        <v>215</v>
      </c>
      <c r="B171" s="24"/>
      <c r="C171" s="24"/>
      <c r="D171" s="24"/>
      <c r="E171" s="24"/>
      <c r="F171" s="62" t="s">
        <v>216</v>
      </c>
      <c r="G171" s="323">
        <v>513</v>
      </c>
      <c r="H171" s="323">
        <v>840</v>
      </c>
      <c r="I171" s="323">
        <v>492</v>
      </c>
      <c r="J171" s="323">
        <v>1153</v>
      </c>
      <c r="K171" s="323">
        <v>651</v>
      </c>
      <c r="L171" s="323">
        <v>1156</v>
      </c>
      <c r="M171" s="323">
        <v>517</v>
      </c>
      <c r="N171" s="323">
        <v>1827</v>
      </c>
    </row>
    <row r="172" spans="1:14" ht="14.85" customHeight="1">
      <c r="A172" s="23" t="s">
        <v>217</v>
      </c>
      <c r="B172" s="24"/>
      <c r="C172" s="24"/>
      <c r="D172" s="24"/>
      <c r="E172" s="24"/>
      <c r="F172" s="62" t="s">
        <v>218</v>
      </c>
      <c r="G172" s="323">
        <v>934</v>
      </c>
      <c r="H172" s="323">
        <v>1105</v>
      </c>
      <c r="I172" s="323">
        <v>713</v>
      </c>
      <c r="J172" s="323">
        <v>956</v>
      </c>
      <c r="K172" s="323">
        <v>1327</v>
      </c>
      <c r="L172" s="323">
        <v>1281</v>
      </c>
      <c r="M172" s="323">
        <v>830</v>
      </c>
      <c r="N172" s="323">
        <v>1124</v>
      </c>
    </row>
    <row r="173" spans="1:14" ht="14.85" customHeight="1">
      <c r="A173" s="23" t="s">
        <v>219</v>
      </c>
      <c r="B173" s="24"/>
      <c r="C173" s="24"/>
      <c r="D173" s="24"/>
      <c r="E173" s="24"/>
      <c r="F173" s="62" t="s">
        <v>220</v>
      </c>
      <c r="G173" s="323">
        <v>301</v>
      </c>
      <c r="H173" s="323">
        <v>220</v>
      </c>
      <c r="I173" s="323">
        <v>266</v>
      </c>
      <c r="J173" s="323">
        <v>174</v>
      </c>
      <c r="K173" s="323">
        <v>485</v>
      </c>
      <c r="L173" s="323">
        <v>351</v>
      </c>
      <c r="M173" s="323">
        <v>404</v>
      </c>
      <c r="N173" s="323">
        <v>276</v>
      </c>
    </row>
    <row r="174" spans="1:14" ht="14.85" customHeight="1">
      <c r="A174" s="23"/>
      <c r="B174" s="24"/>
      <c r="C174" s="24"/>
      <c r="D174" s="24"/>
      <c r="E174" s="24"/>
      <c r="F174" s="62"/>
      <c r="G174" s="323"/>
      <c r="H174" s="323"/>
      <c r="I174" s="323"/>
      <c r="J174" s="323"/>
      <c r="K174" s="323"/>
      <c r="L174" s="323"/>
      <c r="M174" s="323"/>
      <c r="N174" s="323"/>
    </row>
    <row r="175" spans="1:14" ht="14.85" customHeight="1">
      <c r="A175" s="23" t="s">
        <v>221</v>
      </c>
      <c r="B175" s="24"/>
      <c r="C175" s="24"/>
      <c r="D175" s="24"/>
      <c r="E175" s="24"/>
      <c r="F175" s="60" t="s">
        <v>222</v>
      </c>
      <c r="G175" s="323">
        <v>559</v>
      </c>
      <c r="H175" s="323">
        <v>559</v>
      </c>
      <c r="I175" s="323">
        <v>794</v>
      </c>
      <c r="J175" s="323">
        <v>747</v>
      </c>
      <c r="K175" s="323">
        <v>830</v>
      </c>
      <c r="L175" s="323">
        <v>722</v>
      </c>
      <c r="M175" s="323">
        <v>1033</v>
      </c>
      <c r="N175" s="323">
        <v>1113</v>
      </c>
    </row>
    <row r="176" spans="1:14" ht="14.85" customHeight="1">
      <c r="A176" s="23" t="s">
        <v>223</v>
      </c>
      <c r="B176" s="24"/>
      <c r="C176" s="24"/>
      <c r="D176" s="24"/>
      <c r="E176" s="24"/>
      <c r="F176" s="62" t="s">
        <v>395</v>
      </c>
      <c r="G176" s="323">
        <v>141</v>
      </c>
      <c r="H176" s="323">
        <v>147</v>
      </c>
      <c r="I176" s="323">
        <v>183</v>
      </c>
      <c r="J176" s="323">
        <v>119</v>
      </c>
      <c r="K176" s="323">
        <v>187</v>
      </c>
      <c r="L176" s="323">
        <v>230</v>
      </c>
      <c r="M176" s="323">
        <v>129</v>
      </c>
      <c r="N176" s="323">
        <v>136</v>
      </c>
    </row>
    <row r="177" spans="1:14" ht="14.85" customHeight="1">
      <c r="A177" s="23" t="s">
        <v>224</v>
      </c>
      <c r="B177" s="24"/>
      <c r="C177" s="24"/>
      <c r="D177" s="24"/>
      <c r="E177" s="24"/>
      <c r="F177" s="62" t="s">
        <v>225</v>
      </c>
      <c r="G177" s="323">
        <v>285</v>
      </c>
      <c r="H177" s="323">
        <v>276</v>
      </c>
      <c r="I177" s="323">
        <v>468</v>
      </c>
      <c r="J177" s="323">
        <v>481</v>
      </c>
      <c r="K177" s="323">
        <v>426</v>
      </c>
      <c r="L177" s="323">
        <v>280</v>
      </c>
      <c r="M177" s="323">
        <v>721</v>
      </c>
      <c r="N177" s="323">
        <v>738</v>
      </c>
    </row>
    <row r="178" spans="1:14" ht="14.85" customHeight="1">
      <c r="A178" s="23" t="s">
        <v>226</v>
      </c>
      <c r="B178" s="24"/>
      <c r="C178" s="24"/>
      <c r="D178" s="24"/>
      <c r="E178" s="24"/>
      <c r="F178" s="62" t="s">
        <v>227</v>
      </c>
      <c r="G178" s="323">
        <v>133</v>
      </c>
      <c r="H178" s="323">
        <v>136</v>
      </c>
      <c r="I178" s="323">
        <v>142</v>
      </c>
      <c r="J178" s="323">
        <v>147</v>
      </c>
      <c r="K178" s="323">
        <v>217</v>
      </c>
      <c r="L178" s="323">
        <v>212</v>
      </c>
      <c r="M178" s="323">
        <v>183</v>
      </c>
      <c r="N178" s="323">
        <v>240</v>
      </c>
    </row>
    <row r="179" spans="1:14" ht="14.85" customHeight="1">
      <c r="A179" s="23"/>
      <c r="B179" s="24"/>
      <c r="C179" s="24"/>
      <c r="D179" s="24"/>
      <c r="E179" s="24"/>
      <c r="F179" s="62"/>
      <c r="G179" s="323"/>
      <c r="H179" s="323"/>
      <c r="I179" s="323"/>
      <c r="J179" s="323"/>
      <c r="K179" s="323"/>
      <c r="L179" s="323"/>
      <c r="M179" s="323"/>
      <c r="N179" s="323"/>
    </row>
    <row r="180" spans="1:14" ht="14.85" customHeight="1">
      <c r="A180" s="23" t="s">
        <v>228</v>
      </c>
      <c r="B180" s="24"/>
      <c r="C180" s="24"/>
      <c r="D180" s="24"/>
      <c r="E180" s="24"/>
      <c r="F180" s="60" t="s">
        <v>229</v>
      </c>
      <c r="G180" s="323">
        <v>64</v>
      </c>
      <c r="H180" s="323">
        <v>102</v>
      </c>
      <c r="I180" s="323">
        <v>64</v>
      </c>
      <c r="J180" s="323">
        <v>146</v>
      </c>
      <c r="K180" s="323">
        <v>59</v>
      </c>
      <c r="L180" s="323">
        <v>154</v>
      </c>
      <c r="M180" s="323">
        <v>83</v>
      </c>
      <c r="N180" s="323">
        <v>286</v>
      </c>
    </row>
    <row r="181" spans="1:14" ht="14.85" customHeight="1">
      <c r="A181" s="23" t="s">
        <v>230</v>
      </c>
      <c r="B181" s="24"/>
      <c r="C181" s="24"/>
      <c r="D181" s="24"/>
      <c r="E181" s="24"/>
      <c r="F181" s="60" t="s">
        <v>231</v>
      </c>
      <c r="G181" s="323">
        <v>517</v>
      </c>
      <c r="H181" s="323">
        <v>538</v>
      </c>
      <c r="I181" s="323">
        <v>552</v>
      </c>
      <c r="J181" s="323">
        <v>550</v>
      </c>
      <c r="K181" s="323">
        <v>717</v>
      </c>
      <c r="L181" s="323">
        <v>663</v>
      </c>
      <c r="M181" s="323">
        <v>688</v>
      </c>
      <c r="N181" s="323">
        <v>840</v>
      </c>
    </row>
    <row r="182" spans="1:14" ht="14.85" customHeight="1">
      <c r="A182" s="23" t="s">
        <v>232</v>
      </c>
      <c r="B182" s="24"/>
      <c r="C182" s="24"/>
      <c r="D182" s="24"/>
      <c r="E182" s="24"/>
      <c r="F182" s="60" t="s">
        <v>233</v>
      </c>
      <c r="G182" s="323">
        <v>1442</v>
      </c>
      <c r="H182" s="323">
        <v>1384</v>
      </c>
      <c r="I182" s="323">
        <v>1682</v>
      </c>
      <c r="J182" s="323">
        <v>1360</v>
      </c>
      <c r="K182" s="323">
        <v>1871</v>
      </c>
      <c r="L182" s="323">
        <v>2013</v>
      </c>
      <c r="M182" s="323">
        <v>2306</v>
      </c>
      <c r="N182" s="323">
        <v>2243</v>
      </c>
    </row>
    <row r="183" spans="1:14" ht="14.85" customHeight="1">
      <c r="A183" s="23" t="s">
        <v>234</v>
      </c>
      <c r="B183" s="24"/>
      <c r="C183" s="24"/>
      <c r="D183" s="24"/>
      <c r="E183" s="24"/>
      <c r="F183" s="60" t="s">
        <v>235</v>
      </c>
      <c r="G183" s="323">
        <v>359</v>
      </c>
      <c r="H183" s="323">
        <v>433</v>
      </c>
      <c r="I183" s="323">
        <v>552</v>
      </c>
      <c r="J183" s="323">
        <v>683</v>
      </c>
      <c r="K183" s="323">
        <v>502</v>
      </c>
      <c r="L183" s="323">
        <v>492</v>
      </c>
      <c r="M183" s="323">
        <v>818</v>
      </c>
      <c r="N183" s="323">
        <v>900</v>
      </c>
    </row>
    <row r="184" spans="1:14" ht="14.85" customHeight="1">
      <c r="A184" s="23"/>
      <c r="B184" s="24"/>
      <c r="C184" s="24"/>
      <c r="D184" s="24"/>
      <c r="E184" s="24"/>
      <c r="F184" s="60"/>
      <c r="G184" s="323"/>
      <c r="H184" s="323"/>
      <c r="I184" s="323"/>
      <c r="J184" s="323"/>
      <c r="K184" s="323"/>
      <c r="L184" s="323"/>
      <c r="M184" s="323"/>
      <c r="N184" s="323"/>
    </row>
    <row r="185" spans="1:14" ht="14.85" customHeight="1">
      <c r="A185" s="33" t="s">
        <v>236</v>
      </c>
      <c r="B185" s="34"/>
      <c r="C185" s="34"/>
      <c r="D185" s="34"/>
      <c r="E185" s="35" t="s">
        <v>237</v>
      </c>
      <c r="F185" s="36"/>
      <c r="G185" s="332">
        <v>10271</v>
      </c>
      <c r="H185" s="332">
        <v>9233</v>
      </c>
      <c r="I185" s="332">
        <v>12320</v>
      </c>
      <c r="J185" s="332">
        <v>9694</v>
      </c>
      <c r="K185" s="332">
        <v>9219</v>
      </c>
      <c r="L185" s="332">
        <v>7734</v>
      </c>
      <c r="M185" s="332">
        <v>9037</v>
      </c>
      <c r="N185" s="332">
        <v>9127</v>
      </c>
    </row>
    <row r="186" spans="1:14" s="40" customFormat="1" ht="14.85" customHeight="1">
      <c r="A186" s="37"/>
      <c r="B186" s="38"/>
      <c r="C186" s="38"/>
      <c r="D186" s="38"/>
      <c r="E186" s="38"/>
      <c r="F186" s="63"/>
      <c r="G186" s="323"/>
      <c r="H186" s="323"/>
      <c r="I186" s="323"/>
      <c r="J186" s="323"/>
      <c r="K186" s="323"/>
      <c r="L186" s="323"/>
      <c r="M186" s="323"/>
      <c r="N186" s="323"/>
    </row>
    <row r="187" spans="1:14" ht="14.85" customHeight="1">
      <c r="A187" s="23" t="s">
        <v>238</v>
      </c>
      <c r="B187" s="24"/>
      <c r="C187" s="24"/>
      <c r="D187" s="24"/>
      <c r="E187" s="24"/>
      <c r="F187" s="60" t="s">
        <v>239</v>
      </c>
      <c r="G187" s="323">
        <v>1787</v>
      </c>
      <c r="H187" s="323">
        <v>2009</v>
      </c>
      <c r="I187" s="323">
        <v>1845</v>
      </c>
      <c r="J187" s="323">
        <v>2211</v>
      </c>
      <c r="K187" s="323">
        <v>1681</v>
      </c>
      <c r="L187" s="323">
        <v>1453</v>
      </c>
      <c r="M187" s="323">
        <v>1766</v>
      </c>
      <c r="N187" s="323">
        <v>2079</v>
      </c>
    </row>
    <row r="188" spans="1:14" ht="14.85" customHeight="1">
      <c r="A188" s="23" t="s">
        <v>240</v>
      </c>
      <c r="B188" s="24"/>
      <c r="C188" s="24"/>
      <c r="D188" s="24"/>
      <c r="E188" s="24"/>
      <c r="F188" s="60" t="s">
        <v>241</v>
      </c>
      <c r="G188" s="323">
        <v>791</v>
      </c>
      <c r="H188" s="323">
        <v>1251</v>
      </c>
      <c r="I188" s="323">
        <v>1169</v>
      </c>
      <c r="J188" s="323">
        <v>1234</v>
      </c>
      <c r="K188" s="323">
        <v>660</v>
      </c>
      <c r="L188" s="323">
        <v>784</v>
      </c>
      <c r="M188" s="323">
        <v>527</v>
      </c>
      <c r="N188" s="323">
        <v>769</v>
      </c>
    </row>
    <row r="189" spans="1:14" ht="14.85" customHeight="1">
      <c r="A189" s="23" t="s">
        <v>242</v>
      </c>
      <c r="B189" s="24"/>
      <c r="C189" s="24"/>
      <c r="D189" s="24"/>
      <c r="E189" s="24"/>
      <c r="F189" s="60" t="s">
        <v>243</v>
      </c>
      <c r="G189" s="323">
        <v>1478</v>
      </c>
      <c r="H189" s="323">
        <v>1274</v>
      </c>
      <c r="I189" s="323">
        <v>1408</v>
      </c>
      <c r="J189" s="323">
        <v>1479</v>
      </c>
      <c r="K189" s="323">
        <v>1825</v>
      </c>
      <c r="L189" s="323">
        <v>1713</v>
      </c>
      <c r="M189" s="323">
        <v>1637</v>
      </c>
      <c r="N189" s="323">
        <v>2089</v>
      </c>
    </row>
    <row r="190" spans="1:14" ht="14.85" customHeight="1">
      <c r="A190" s="23" t="s">
        <v>244</v>
      </c>
      <c r="B190" s="24"/>
      <c r="C190" s="24"/>
      <c r="D190" s="24"/>
      <c r="E190" s="24"/>
      <c r="F190" s="60" t="s">
        <v>245</v>
      </c>
      <c r="G190" s="323">
        <v>6215</v>
      </c>
      <c r="H190" s="323">
        <v>4699</v>
      </c>
      <c r="I190" s="323">
        <v>7898</v>
      </c>
      <c r="J190" s="323">
        <v>4770</v>
      </c>
      <c r="K190" s="323">
        <v>5053</v>
      </c>
      <c r="L190" s="323">
        <v>3785</v>
      </c>
      <c r="M190" s="323">
        <v>5107</v>
      </c>
      <c r="N190" s="323">
        <v>4190</v>
      </c>
    </row>
    <row r="191" spans="1:14" ht="14.85" customHeight="1">
      <c r="A191" s="33" t="s">
        <v>246</v>
      </c>
      <c r="B191" s="34"/>
      <c r="C191" s="34"/>
      <c r="D191" s="34"/>
      <c r="E191" s="35" t="s">
        <v>399</v>
      </c>
      <c r="F191" s="36"/>
      <c r="G191" s="332">
        <v>29055</v>
      </c>
      <c r="H191" s="332">
        <v>40622</v>
      </c>
      <c r="I191" s="332">
        <v>27175</v>
      </c>
      <c r="J191" s="332">
        <v>28045</v>
      </c>
      <c r="K191" s="332">
        <v>36185</v>
      </c>
      <c r="L191" s="332">
        <v>55933</v>
      </c>
      <c r="M191" s="332">
        <v>31856</v>
      </c>
      <c r="N191" s="332">
        <v>35839</v>
      </c>
    </row>
    <row r="192" spans="1:14" s="40" customFormat="1" ht="14.85" customHeight="1">
      <c r="A192" s="37"/>
      <c r="B192" s="38"/>
      <c r="C192" s="38"/>
      <c r="D192" s="38"/>
      <c r="E192" s="38"/>
      <c r="F192" s="39"/>
      <c r="G192" s="323"/>
      <c r="H192" s="323"/>
      <c r="I192" s="323"/>
      <c r="J192" s="323"/>
      <c r="K192" s="323"/>
      <c r="L192" s="323"/>
      <c r="M192" s="323"/>
      <c r="N192" s="323"/>
    </row>
    <row r="193" spans="1:14" ht="14.85" customHeight="1">
      <c r="A193" s="23" t="s">
        <v>484</v>
      </c>
      <c r="B193" s="24"/>
      <c r="C193" s="24"/>
      <c r="D193" s="24"/>
      <c r="E193" s="24"/>
      <c r="F193" s="60" t="s">
        <v>247</v>
      </c>
      <c r="G193" s="323">
        <v>5796</v>
      </c>
      <c r="H193" s="323">
        <v>2659</v>
      </c>
      <c r="I193" s="323">
        <v>3315</v>
      </c>
      <c r="J193" s="323">
        <v>5437</v>
      </c>
      <c r="K193" s="323">
        <v>9058</v>
      </c>
      <c r="L193" s="323">
        <v>3025</v>
      </c>
      <c r="M193" s="323">
        <v>3903</v>
      </c>
      <c r="N193" s="323">
        <v>6205</v>
      </c>
    </row>
    <row r="194" spans="1:14" ht="14.85" customHeight="1">
      <c r="A194" s="23"/>
      <c r="B194" s="24"/>
      <c r="C194" s="24"/>
      <c r="D194" s="24"/>
      <c r="E194" s="24"/>
      <c r="F194" s="60"/>
      <c r="G194" s="323"/>
      <c r="H194" s="323"/>
      <c r="I194" s="323"/>
      <c r="J194" s="323"/>
      <c r="K194" s="323"/>
      <c r="L194" s="323"/>
      <c r="M194" s="323"/>
      <c r="N194" s="323"/>
    </row>
    <row r="195" spans="1:14" ht="14.85" customHeight="1">
      <c r="A195" s="23" t="s">
        <v>485</v>
      </c>
      <c r="B195" s="24"/>
      <c r="C195" s="24"/>
      <c r="D195" s="24"/>
      <c r="E195" s="24"/>
      <c r="F195" s="60" t="s">
        <v>248</v>
      </c>
      <c r="G195" s="323">
        <v>11266</v>
      </c>
      <c r="H195" s="323">
        <v>26089</v>
      </c>
      <c r="I195" s="323">
        <v>11529</v>
      </c>
      <c r="J195" s="323">
        <v>10397</v>
      </c>
      <c r="K195" s="323">
        <v>13556</v>
      </c>
      <c r="L195" s="323">
        <v>38278</v>
      </c>
      <c r="M195" s="323">
        <v>13279</v>
      </c>
      <c r="N195" s="323">
        <v>13339</v>
      </c>
    </row>
    <row r="196" spans="1:14" ht="14.85" customHeight="1">
      <c r="A196" s="23" t="s">
        <v>486</v>
      </c>
      <c r="B196" s="24"/>
      <c r="C196" s="24"/>
      <c r="D196" s="24"/>
      <c r="E196" s="24"/>
      <c r="F196" s="62" t="s">
        <v>249</v>
      </c>
      <c r="G196" s="323">
        <v>0</v>
      </c>
      <c r="H196" s="323">
        <v>12496</v>
      </c>
      <c r="I196" s="323">
        <v>0</v>
      </c>
      <c r="J196" s="323">
        <v>0</v>
      </c>
      <c r="K196" s="323">
        <v>0</v>
      </c>
      <c r="L196" s="323">
        <v>22216</v>
      </c>
      <c r="M196" s="323">
        <v>0</v>
      </c>
      <c r="N196" s="323">
        <v>0</v>
      </c>
    </row>
    <row r="197" spans="1:14" ht="14.85" customHeight="1">
      <c r="A197" s="23" t="s">
        <v>487</v>
      </c>
      <c r="B197" s="24"/>
      <c r="C197" s="24"/>
      <c r="D197" s="24"/>
      <c r="E197" s="24"/>
      <c r="F197" s="62" t="s">
        <v>488</v>
      </c>
      <c r="G197" s="323">
        <v>194</v>
      </c>
      <c r="H197" s="323">
        <v>22</v>
      </c>
      <c r="I197" s="323">
        <v>849</v>
      </c>
      <c r="J197" s="323">
        <v>95</v>
      </c>
      <c r="K197" s="323">
        <v>47</v>
      </c>
      <c r="L197" s="323">
        <v>39</v>
      </c>
      <c r="M197" s="323">
        <v>207</v>
      </c>
      <c r="N197" s="323">
        <v>189</v>
      </c>
    </row>
    <row r="198" spans="1:14" ht="14.85" customHeight="1">
      <c r="A198" s="23" t="s">
        <v>489</v>
      </c>
      <c r="B198" s="24"/>
      <c r="C198" s="24"/>
      <c r="D198" s="24"/>
      <c r="E198" s="24"/>
      <c r="F198" s="62" t="s">
        <v>250</v>
      </c>
      <c r="G198" s="323">
        <v>11072</v>
      </c>
      <c r="H198" s="323">
        <v>13572</v>
      </c>
      <c r="I198" s="323">
        <v>10680</v>
      </c>
      <c r="J198" s="323">
        <v>10302</v>
      </c>
      <c r="K198" s="323">
        <v>13509</v>
      </c>
      <c r="L198" s="323">
        <v>16023</v>
      </c>
      <c r="M198" s="323">
        <v>13071</v>
      </c>
      <c r="N198" s="323">
        <v>13150</v>
      </c>
    </row>
    <row r="199" spans="1:14" ht="14.85" customHeight="1">
      <c r="A199" s="23"/>
      <c r="B199" s="24"/>
      <c r="C199" s="24"/>
      <c r="D199" s="24"/>
      <c r="E199" s="24"/>
      <c r="F199" s="62"/>
      <c r="G199" s="323"/>
      <c r="H199" s="323"/>
      <c r="I199" s="323"/>
      <c r="J199" s="323"/>
      <c r="K199" s="323"/>
      <c r="L199" s="323"/>
      <c r="M199" s="323"/>
      <c r="N199" s="323"/>
    </row>
    <row r="200" spans="1:14" ht="14.85" customHeight="1">
      <c r="A200" s="23" t="s">
        <v>490</v>
      </c>
      <c r="B200" s="24"/>
      <c r="C200" s="24"/>
      <c r="D200" s="24"/>
      <c r="E200" s="24"/>
      <c r="F200" s="60" t="s">
        <v>251</v>
      </c>
      <c r="G200" s="323">
        <v>11992</v>
      </c>
      <c r="H200" s="323">
        <v>11874</v>
      </c>
      <c r="I200" s="323">
        <v>12332</v>
      </c>
      <c r="J200" s="323">
        <v>12210</v>
      </c>
      <c r="K200" s="323">
        <v>13571</v>
      </c>
      <c r="L200" s="323">
        <v>14630</v>
      </c>
      <c r="M200" s="323">
        <v>14674</v>
      </c>
      <c r="N200" s="323">
        <v>16295</v>
      </c>
    </row>
    <row r="201" spans="1:14" ht="14.85" customHeight="1">
      <c r="A201" s="23"/>
      <c r="B201" s="24"/>
      <c r="C201" s="24"/>
      <c r="D201" s="24"/>
      <c r="E201" s="24"/>
      <c r="F201" s="30"/>
      <c r="G201" s="323"/>
      <c r="H201" s="323"/>
      <c r="I201" s="323"/>
      <c r="J201" s="323"/>
      <c r="K201" s="323"/>
      <c r="L201" s="323"/>
      <c r="M201" s="323"/>
      <c r="N201" s="323"/>
    </row>
    <row r="202" spans="1:14" ht="14.85" customHeight="1">
      <c r="A202" s="33" t="s">
        <v>491</v>
      </c>
      <c r="B202" s="34"/>
      <c r="C202" s="34"/>
      <c r="D202" s="34"/>
      <c r="E202" s="35" t="s">
        <v>492</v>
      </c>
      <c r="F202" s="36"/>
      <c r="G202" s="332">
        <v>8866</v>
      </c>
      <c r="H202" s="332">
        <v>4739</v>
      </c>
      <c r="I202" s="332">
        <v>12750</v>
      </c>
      <c r="J202" s="332">
        <v>11484</v>
      </c>
      <c r="K202" s="332">
        <v>12750</v>
      </c>
      <c r="L202" s="332">
        <v>7266</v>
      </c>
      <c r="M202" s="332">
        <v>19670</v>
      </c>
      <c r="N202" s="332">
        <v>19282</v>
      </c>
    </row>
    <row r="203" spans="1:14" s="40" customFormat="1" ht="14.85" customHeight="1">
      <c r="A203" s="37"/>
      <c r="B203" s="38"/>
      <c r="C203" s="38"/>
      <c r="D203" s="38"/>
      <c r="E203" s="38"/>
      <c r="F203" s="39"/>
      <c r="G203" s="323"/>
      <c r="H203" s="323"/>
      <c r="I203" s="323"/>
      <c r="J203" s="323"/>
      <c r="K203" s="323"/>
      <c r="L203" s="323"/>
      <c r="M203" s="323"/>
      <c r="N203" s="323"/>
    </row>
    <row r="204" spans="1:14" ht="14.85" customHeight="1">
      <c r="A204" s="23" t="s">
        <v>493</v>
      </c>
      <c r="B204" s="24"/>
      <c r="C204" s="24"/>
      <c r="D204" s="24"/>
      <c r="E204" s="24"/>
      <c r="F204" s="60" t="s">
        <v>252</v>
      </c>
      <c r="G204" s="323">
        <v>6201</v>
      </c>
      <c r="H204" s="323">
        <v>2892</v>
      </c>
      <c r="I204" s="323">
        <v>6007</v>
      </c>
      <c r="J204" s="323">
        <v>6949</v>
      </c>
      <c r="K204" s="323">
        <v>8329</v>
      </c>
      <c r="L204" s="323">
        <v>4116</v>
      </c>
      <c r="M204" s="323">
        <v>8425</v>
      </c>
      <c r="N204" s="323">
        <v>10681</v>
      </c>
    </row>
    <row r="205" spans="1:14" ht="14.85" customHeight="1">
      <c r="A205" s="23" t="s">
        <v>494</v>
      </c>
      <c r="B205" s="24"/>
      <c r="C205" s="24"/>
      <c r="D205" s="24"/>
      <c r="E205" s="24"/>
      <c r="F205" s="60" t="s">
        <v>542</v>
      </c>
      <c r="G205" s="323">
        <v>292</v>
      </c>
      <c r="H205" s="323">
        <v>223</v>
      </c>
      <c r="I205" s="323">
        <v>900</v>
      </c>
      <c r="J205" s="323">
        <v>542</v>
      </c>
      <c r="K205" s="323">
        <v>322</v>
      </c>
      <c r="L205" s="323">
        <v>306</v>
      </c>
      <c r="M205" s="323">
        <v>1207</v>
      </c>
      <c r="N205" s="323">
        <v>898</v>
      </c>
    </row>
    <row r="206" spans="1:14" ht="14.85" customHeight="1">
      <c r="A206" s="23" t="s">
        <v>495</v>
      </c>
      <c r="B206" s="24"/>
      <c r="C206" s="24"/>
      <c r="D206" s="24"/>
      <c r="E206" s="24"/>
      <c r="F206" s="60" t="s">
        <v>253</v>
      </c>
      <c r="G206" s="323">
        <v>2373</v>
      </c>
      <c r="H206" s="323">
        <v>1624</v>
      </c>
      <c r="I206" s="323">
        <v>5843</v>
      </c>
      <c r="J206" s="323">
        <v>3993</v>
      </c>
      <c r="K206" s="323">
        <v>4099</v>
      </c>
      <c r="L206" s="323">
        <v>2844</v>
      </c>
      <c r="M206" s="323">
        <v>10038</v>
      </c>
      <c r="N206" s="323">
        <v>7704</v>
      </c>
    </row>
    <row r="207" spans="1:14" ht="14.85" customHeight="1">
      <c r="A207" s="23"/>
      <c r="B207" s="24"/>
      <c r="C207" s="24"/>
      <c r="D207" s="24"/>
      <c r="E207" s="24"/>
      <c r="F207" s="30"/>
      <c r="G207" s="323"/>
      <c r="H207" s="323"/>
      <c r="I207" s="323"/>
      <c r="J207" s="323"/>
      <c r="K207" s="323"/>
      <c r="L207" s="323"/>
      <c r="M207" s="323"/>
      <c r="N207" s="323"/>
    </row>
    <row r="208" spans="1:14" ht="14.85" customHeight="1">
      <c r="A208" s="33" t="s">
        <v>496</v>
      </c>
      <c r="B208" s="34"/>
      <c r="C208" s="34"/>
      <c r="D208" s="34"/>
      <c r="E208" s="35" t="s">
        <v>497</v>
      </c>
      <c r="F208" s="36"/>
      <c r="G208" s="332">
        <v>13335</v>
      </c>
      <c r="H208" s="332">
        <v>20512</v>
      </c>
      <c r="I208" s="332">
        <v>19254</v>
      </c>
      <c r="J208" s="332">
        <v>18109</v>
      </c>
      <c r="K208" s="332">
        <v>15103</v>
      </c>
      <c r="L208" s="332">
        <v>20146</v>
      </c>
      <c r="M208" s="332">
        <v>22578</v>
      </c>
      <c r="N208" s="332">
        <v>23388</v>
      </c>
    </row>
    <row r="209" spans="1:14" s="40" customFormat="1" ht="14.85" customHeight="1">
      <c r="A209" s="37"/>
      <c r="B209" s="38"/>
      <c r="C209" s="38"/>
      <c r="D209" s="38"/>
      <c r="E209" s="38"/>
      <c r="F209" s="39"/>
      <c r="G209" s="323"/>
      <c r="H209" s="323"/>
      <c r="I209" s="323"/>
      <c r="J209" s="323"/>
      <c r="K209" s="323"/>
      <c r="L209" s="323"/>
      <c r="M209" s="323"/>
      <c r="N209" s="323"/>
    </row>
    <row r="210" spans="1:14" ht="14.85" customHeight="1">
      <c r="A210" s="23" t="s">
        <v>498</v>
      </c>
      <c r="B210" s="24"/>
      <c r="C210" s="24"/>
      <c r="D210" s="24"/>
      <c r="E210" s="24"/>
      <c r="F210" s="60" t="s">
        <v>254</v>
      </c>
      <c r="G210" s="323">
        <v>1148</v>
      </c>
      <c r="H210" s="323">
        <v>809</v>
      </c>
      <c r="I210" s="323">
        <v>760</v>
      </c>
      <c r="J210" s="323">
        <v>1309</v>
      </c>
      <c r="K210" s="323">
        <v>1158</v>
      </c>
      <c r="L210" s="323">
        <v>1125</v>
      </c>
      <c r="M210" s="323">
        <v>1288</v>
      </c>
      <c r="N210" s="323">
        <v>2562</v>
      </c>
    </row>
    <row r="211" spans="1:14" ht="14.85" customHeight="1">
      <c r="A211" s="23" t="s">
        <v>499</v>
      </c>
      <c r="B211" s="24"/>
      <c r="C211" s="24"/>
      <c r="D211" s="24"/>
      <c r="E211" s="24"/>
      <c r="F211" s="60" t="s">
        <v>255</v>
      </c>
      <c r="G211" s="323">
        <v>2994</v>
      </c>
      <c r="H211" s="323">
        <v>4402</v>
      </c>
      <c r="I211" s="323">
        <v>3416</v>
      </c>
      <c r="J211" s="323">
        <v>3401</v>
      </c>
      <c r="K211" s="323">
        <v>3322</v>
      </c>
      <c r="L211" s="323">
        <v>4828</v>
      </c>
      <c r="M211" s="323">
        <v>4651</v>
      </c>
      <c r="N211" s="323">
        <v>4257</v>
      </c>
    </row>
    <row r="212" spans="1:14" ht="14.85" customHeight="1">
      <c r="A212" s="23" t="s">
        <v>500</v>
      </c>
      <c r="B212" s="24"/>
      <c r="C212" s="24"/>
      <c r="D212" s="24"/>
      <c r="E212" s="24"/>
      <c r="F212" s="60" t="s">
        <v>256</v>
      </c>
      <c r="G212" s="323">
        <v>2354</v>
      </c>
      <c r="H212" s="323">
        <v>3133</v>
      </c>
      <c r="I212" s="323">
        <v>2724</v>
      </c>
      <c r="J212" s="323">
        <v>3768</v>
      </c>
      <c r="K212" s="323">
        <v>1955</v>
      </c>
      <c r="L212" s="323">
        <v>3172</v>
      </c>
      <c r="M212" s="323">
        <v>2741</v>
      </c>
      <c r="N212" s="323">
        <v>4153</v>
      </c>
    </row>
    <row r="213" spans="1:14" ht="14.85" customHeight="1">
      <c r="A213" s="23"/>
      <c r="B213" s="24"/>
      <c r="C213" s="24"/>
      <c r="D213" s="24"/>
      <c r="E213" s="24"/>
      <c r="F213" s="60"/>
      <c r="G213" s="323"/>
      <c r="H213" s="323"/>
      <c r="I213" s="323"/>
      <c r="J213" s="323"/>
      <c r="K213" s="323"/>
      <c r="L213" s="323"/>
      <c r="M213" s="323"/>
      <c r="N213" s="323"/>
    </row>
    <row r="214" spans="1:14" ht="14.85" customHeight="1">
      <c r="A214" s="23" t="s">
        <v>501</v>
      </c>
      <c r="B214" s="24"/>
      <c r="C214" s="24"/>
      <c r="D214" s="24"/>
      <c r="E214" s="24"/>
      <c r="F214" s="60" t="s">
        <v>257</v>
      </c>
      <c r="G214" s="323">
        <v>6839</v>
      </c>
      <c r="H214" s="323">
        <v>12167</v>
      </c>
      <c r="I214" s="323">
        <v>12354</v>
      </c>
      <c r="J214" s="323">
        <v>9631</v>
      </c>
      <c r="K214" s="323">
        <v>8668</v>
      </c>
      <c r="L214" s="323">
        <v>11020</v>
      </c>
      <c r="M214" s="323">
        <v>13898</v>
      </c>
      <c r="N214" s="323">
        <v>12417</v>
      </c>
    </row>
    <row r="215" spans="1:14" ht="14.85" customHeight="1">
      <c r="A215" s="23" t="s">
        <v>502</v>
      </c>
      <c r="B215" s="24"/>
      <c r="C215" s="24"/>
      <c r="D215" s="24"/>
      <c r="E215" s="24"/>
      <c r="F215" s="62" t="s">
        <v>258</v>
      </c>
      <c r="G215" s="323">
        <v>858</v>
      </c>
      <c r="H215" s="323">
        <v>791</v>
      </c>
      <c r="I215" s="323">
        <v>2267</v>
      </c>
      <c r="J215" s="323">
        <v>1125</v>
      </c>
      <c r="K215" s="323">
        <v>1375</v>
      </c>
      <c r="L215" s="323">
        <v>862</v>
      </c>
      <c r="M215" s="323">
        <v>3432</v>
      </c>
      <c r="N215" s="323">
        <v>1811</v>
      </c>
    </row>
    <row r="216" spans="1:14" ht="14.85" customHeight="1">
      <c r="A216" s="23" t="s">
        <v>503</v>
      </c>
      <c r="B216" s="24"/>
      <c r="C216" s="24"/>
      <c r="D216" s="24"/>
      <c r="E216" s="24"/>
      <c r="F216" s="62" t="s">
        <v>259</v>
      </c>
      <c r="G216" s="323">
        <v>741</v>
      </c>
      <c r="H216" s="323">
        <v>3297</v>
      </c>
      <c r="I216" s="323">
        <v>1712</v>
      </c>
      <c r="J216" s="323">
        <v>119</v>
      </c>
      <c r="K216" s="323">
        <v>744</v>
      </c>
      <c r="L216" s="323">
        <v>1262</v>
      </c>
      <c r="M216" s="323">
        <v>1285</v>
      </c>
      <c r="N216" s="323">
        <v>116</v>
      </c>
    </row>
    <row r="217" spans="1:14" ht="14.85" customHeight="1">
      <c r="A217" s="23" t="s">
        <v>504</v>
      </c>
      <c r="B217" s="24"/>
      <c r="C217" s="24"/>
      <c r="D217" s="24"/>
      <c r="E217" s="24"/>
      <c r="F217" s="62" t="s">
        <v>260</v>
      </c>
      <c r="G217" s="323">
        <v>1344</v>
      </c>
      <c r="H217" s="323">
        <v>1781</v>
      </c>
      <c r="I217" s="323">
        <v>2331</v>
      </c>
      <c r="J217" s="323">
        <v>2250</v>
      </c>
      <c r="K217" s="323">
        <v>1863</v>
      </c>
      <c r="L217" s="323">
        <v>2151</v>
      </c>
      <c r="M217" s="323">
        <v>3092</v>
      </c>
      <c r="N217" s="323">
        <v>3125</v>
      </c>
    </row>
    <row r="218" spans="1:14" ht="14.85" customHeight="1">
      <c r="A218" s="23" t="s">
        <v>505</v>
      </c>
      <c r="B218" s="24"/>
      <c r="C218" s="24"/>
      <c r="D218" s="24"/>
      <c r="E218" s="24"/>
      <c r="F218" s="62" t="s">
        <v>261</v>
      </c>
      <c r="G218" s="323">
        <v>3896</v>
      </c>
      <c r="H218" s="323">
        <v>6297</v>
      </c>
      <c r="I218" s="323">
        <v>6044</v>
      </c>
      <c r="J218" s="323">
        <v>6137</v>
      </c>
      <c r="K218" s="323">
        <v>4687</v>
      </c>
      <c r="L218" s="323">
        <v>6746</v>
      </c>
      <c r="M218" s="323">
        <v>6090</v>
      </c>
      <c r="N218" s="323">
        <v>7365</v>
      </c>
    </row>
    <row r="219" spans="1:14" ht="14.85" customHeight="1">
      <c r="A219" s="23"/>
      <c r="B219" s="24"/>
      <c r="C219" s="24"/>
      <c r="D219" s="24"/>
      <c r="E219" s="24"/>
      <c r="F219" s="27"/>
      <c r="G219" s="323"/>
      <c r="H219" s="323"/>
      <c r="I219" s="323"/>
      <c r="J219" s="323"/>
      <c r="K219" s="323"/>
      <c r="L219" s="323"/>
      <c r="M219" s="323"/>
      <c r="N219" s="323"/>
    </row>
    <row r="220" spans="1:14" ht="14.85" customHeight="1">
      <c r="A220" s="33" t="s">
        <v>506</v>
      </c>
      <c r="B220" s="34"/>
      <c r="C220" s="34"/>
      <c r="D220" s="34"/>
      <c r="E220" s="35" t="s">
        <v>507</v>
      </c>
      <c r="F220" s="36"/>
      <c r="G220" s="332">
        <v>43653</v>
      </c>
      <c r="H220" s="332">
        <v>44808</v>
      </c>
      <c r="I220" s="332">
        <v>37671</v>
      </c>
      <c r="J220" s="332">
        <v>37961</v>
      </c>
      <c r="K220" s="332">
        <v>45348</v>
      </c>
      <c r="L220" s="332">
        <v>51807</v>
      </c>
      <c r="M220" s="332">
        <v>47541</v>
      </c>
      <c r="N220" s="332">
        <v>42683</v>
      </c>
    </row>
    <row r="221" spans="1:14" s="40" customFormat="1" ht="14.85" customHeight="1">
      <c r="A221" s="37"/>
      <c r="B221" s="38"/>
      <c r="C221" s="38"/>
      <c r="D221" s="38"/>
      <c r="E221" s="38"/>
      <c r="F221" s="39"/>
      <c r="G221" s="323"/>
      <c r="H221" s="323"/>
      <c r="I221" s="323"/>
      <c r="J221" s="323"/>
      <c r="K221" s="323"/>
      <c r="L221" s="323"/>
      <c r="M221" s="323"/>
      <c r="N221" s="323"/>
    </row>
    <row r="222" spans="1:14" ht="14.85" customHeight="1">
      <c r="A222" s="23" t="s">
        <v>508</v>
      </c>
      <c r="B222" s="24"/>
      <c r="C222" s="24"/>
      <c r="D222" s="24"/>
      <c r="E222" s="24"/>
      <c r="F222" s="60" t="s">
        <v>262</v>
      </c>
      <c r="G222" s="323">
        <v>16911</v>
      </c>
      <c r="H222" s="323">
        <v>14522</v>
      </c>
      <c r="I222" s="323">
        <v>15689</v>
      </c>
      <c r="J222" s="323">
        <v>14226</v>
      </c>
      <c r="K222" s="323">
        <v>17658</v>
      </c>
      <c r="L222" s="323">
        <v>15130</v>
      </c>
      <c r="M222" s="323">
        <v>17910</v>
      </c>
      <c r="N222" s="323">
        <v>13711</v>
      </c>
    </row>
    <row r="223" spans="1:14" ht="14.85" customHeight="1">
      <c r="A223" s="23" t="s">
        <v>509</v>
      </c>
      <c r="B223" s="24"/>
      <c r="C223" s="24"/>
      <c r="D223" s="24"/>
      <c r="E223" s="24"/>
      <c r="F223" s="62" t="s">
        <v>543</v>
      </c>
      <c r="G223" s="323">
        <v>1200</v>
      </c>
      <c r="H223" s="323">
        <v>1252</v>
      </c>
      <c r="I223" s="323">
        <v>1302</v>
      </c>
      <c r="J223" s="323">
        <v>1319</v>
      </c>
      <c r="K223" s="323">
        <v>1507</v>
      </c>
      <c r="L223" s="323">
        <v>904</v>
      </c>
      <c r="M223" s="323">
        <v>1779</v>
      </c>
      <c r="N223" s="323">
        <v>1225</v>
      </c>
    </row>
    <row r="224" spans="1:14" ht="14.85" customHeight="1">
      <c r="A224" s="23" t="s">
        <v>510</v>
      </c>
      <c r="B224" s="24"/>
      <c r="C224" s="24"/>
      <c r="D224" s="24"/>
      <c r="E224" s="24"/>
      <c r="F224" s="62" t="s">
        <v>263</v>
      </c>
      <c r="G224" s="323">
        <v>3148</v>
      </c>
      <c r="H224" s="323">
        <v>2662</v>
      </c>
      <c r="I224" s="323">
        <v>3314</v>
      </c>
      <c r="J224" s="323">
        <v>3039</v>
      </c>
      <c r="K224" s="323">
        <v>3571</v>
      </c>
      <c r="L224" s="323">
        <v>2830</v>
      </c>
      <c r="M224" s="323">
        <v>3830</v>
      </c>
      <c r="N224" s="323">
        <v>2941</v>
      </c>
    </row>
    <row r="225" spans="1:14" ht="14.85" customHeight="1">
      <c r="A225" s="23" t="s">
        <v>511</v>
      </c>
      <c r="B225" s="24"/>
      <c r="C225" s="24"/>
      <c r="D225" s="24"/>
      <c r="E225" s="24"/>
      <c r="F225" s="62" t="s">
        <v>512</v>
      </c>
      <c r="G225" s="323">
        <v>571</v>
      </c>
      <c r="H225" s="323">
        <v>1215</v>
      </c>
      <c r="I225" s="323">
        <v>847</v>
      </c>
      <c r="J225" s="323">
        <v>643</v>
      </c>
      <c r="K225" s="323">
        <v>935</v>
      </c>
      <c r="L225" s="323">
        <v>1749</v>
      </c>
      <c r="M225" s="323">
        <v>1285</v>
      </c>
      <c r="N225" s="323">
        <v>840</v>
      </c>
    </row>
    <row r="226" spans="1:14" ht="14.85" customHeight="1">
      <c r="A226" s="23" t="s">
        <v>513</v>
      </c>
      <c r="B226" s="24"/>
      <c r="C226" s="24"/>
      <c r="D226" s="24"/>
      <c r="E226" s="24"/>
      <c r="F226" s="62" t="s">
        <v>514</v>
      </c>
      <c r="G226" s="323">
        <v>1067</v>
      </c>
      <c r="H226" s="323">
        <v>1234</v>
      </c>
      <c r="I226" s="323">
        <v>997</v>
      </c>
      <c r="J226" s="323">
        <v>409</v>
      </c>
      <c r="K226" s="323">
        <v>1417</v>
      </c>
      <c r="L226" s="323">
        <v>1355</v>
      </c>
      <c r="M226" s="323">
        <v>1269</v>
      </c>
      <c r="N226" s="323">
        <v>483</v>
      </c>
    </row>
    <row r="227" spans="1:14" ht="14.85" customHeight="1">
      <c r="A227" s="23" t="s">
        <v>515</v>
      </c>
      <c r="B227" s="24"/>
      <c r="C227" s="24"/>
      <c r="D227" s="24"/>
      <c r="E227" s="24"/>
      <c r="F227" s="62" t="s">
        <v>314</v>
      </c>
      <c r="G227" s="323">
        <v>10926</v>
      </c>
      <c r="H227" s="323">
        <v>8158</v>
      </c>
      <c r="I227" s="323">
        <v>9230</v>
      </c>
      <c r="J227" s="323">
        <v>8816</v>
      </c>
      <c r="K227" s="323">
        <v>10227</v>
      </c>
      <c r="L227" s="323">
        <v>8292</v>
      </c>
      <c r="M227" s="323">
        <v>9746</v>
      </c>
      <c r="N227" s="323">
        <v>8222</v>
      </c>
    </row>
    <row r="228" spans="1:14" ht="14.85" customHeight="1">
      <c r="A228" s="23"/>
      <c r="B228" s="24"/>
      <c r="C228" s="24"/>
      <c r="D228" s="24"/>
      <c r="E228" s="24"/>
      <c r="F228" s="62"/>
      <c r="G228" s="323"/>
      <c r="H228" s="323"/>
      <c r="I228" s="323"/>
      <c r="J228" s="323"/>
      <c r="K228" s="323"/>
      <c r="L228" s="323"/>
      <c r="M228" s="323"/>
      <c r="N228" s="323"/>
    </row>
    <row r="229" spans="1:14" ht="14.85" customHeight="1">
      <c r="A229" s="23" t="s">
        <v>516</v>
      </c>
      <c r="B229" s="24"/>
      <c r="C229" s="24"/>
      <c r="D229" s="24"/>
      <c r="E229" s="24"/>
      <c r="F229" s="60" t="s">
        <v>264</v>
      </c>
      <c r="G229" s="323">
        <v>3848</v>
      </c>
      <c r="H229" s="323">
        <v>10565</v>
      </c>
      <c r="I229" s="323">
        <v>5988</v>
      </c>
      <c r="J229" s="323">
        <v>8085</v>
      </c>
      <c r="K229" s="323">
        <v>5811</v>
      </c>
      <c r="L229" s="323">
        <v>17137</v>
      </c>
      <c r="M229" s="323">
        <v>9238</v>
      </c>
      <c r="N229" s="323">
        <v>11670</v>
      </c>
    </row>
    <row r="230" spans="1:14" ht="14.85" customHeight="1">
      <c r="A230" s="23"/>
      <c r="B230" s="24"/>
      <c r="C230" s="24"/>
      <c r="D230" s="24"/>
      <c r="E230" s="24"/>
      <c r="F230" s="60"/>
      <c r="G230" s="323"/>
      <c r="H230" s="323"/>
      <c r="I230" s="323"/>
      <c r="J230" s="323"/>
      <c r="K230" s="323"/>
      <c r="L230" s="323"/>
      <c r="M230" s="323"/>
      <c r="N230" s="323"/>
    </row>
    <row r="231" spans="1:14" ht="14.85" customHeight="1">
      <c r="A231" s="23" t="s">
        <v>517</v>
      </c>
      <c r="B231" s="24"/>
      <c r="C231" s="24"/>
      <c r="D231" s="24"/>
      <c r="E231" s="24"/>
      <c r="F231" s="60" t="s">
        <v>265</v>
      </c>
      <c r="G231" s="323">
        <v>14680</v>
      </c>
      <c r="H231" s="323">
        <v>16925</v>
      </c>
      <c r="I231" s="323">
        <v>11708</v>
      </c>
      <c r="J231" s="323">
        <v>13467</v>
      </c>
      <c r="K231" s="323">
        <v>13226</v>
      </c>
      <c r="L231" s="323">
        <v>15559</v>
      </c>
      <c r="M231" s="323">
        <v>13409</v>
      </c>
      <c r="N231" s="323">
        <v>13157</v>
      </c>
    </row>
    <row r="232" spans="1:14" ht="14.85" customHeight="1">
      <c r="A232" s="23" t="s">
        <v>518</v>
      </c>
      <c r="B232" s="24"/>
      <c r="C232" s="24"/>
      <c r="D232" s="24"/>
      <c r="E232" s="24"/>
      <c r="F232" s="394" t="s">
        <v>632</v>
      </c>
      <c r="G232" s="323">
        <v>4278</v>
      </c>
      <c r="H232" s="323">
        <v>4553</v>
      </c>
      <c r="I232" s="323">
        <v>2998</v>
      </c>
      <c r="J232" s="323">
        <v>3337</v>
      </c>
      <c r="K232" s="323">
        <v>3899</v>
      </c>
      <c r="L232" s="323">
        <v>3096</v>
      </c>
      <c r="M232" s="323">
        <v>3108</v>
      </c>
      <c r="N232" s="323">
        <v>2724</v>
      </c>
    </row>
    <row r="233" spans="1:14" ht="14.85" customHeight="1">
      <c r="A233" s="23" t="s">
        <v>519</v>
      </c>
      <c r="B233" s="24"/>
      <c r="C233" s="24"/>
      <c r="D233" s="24"/>
      <c r="E233" s="24"/>
      <c r="F233" s="394" t="s">
        <v>633</v>
      </c>
      <c r="G233" s="323">
        <v>62</v>
      </c>
      <c r="H233" s="323">
        <v>106</v>
      </c>
      <c r="I233" s="323">
        <v>79</v>
      </c>
      <c r="J233" s="323">
        <v>100</v>
      </c>
      <c r="K233" s="323">
        <v>47</v>
      </c>
      <c r="L233" s="323">
        <v>158</v>
      </c>
      <c r="M233" s="323">
        <v>29</v>
      </c>
      <c r="N233" s="323">
        <v>51</v>
      </c>
    </row>
    <row r="234" spans="1:14" ht="14.85" customHeight="1">
      <c r="A234" s="23" t="s">
        <v>520</v>
      </c>
      <c r="B234" s="24"/>
      <c r="C234" s="24"/>
      <c r="D234" s="24"/>
      <c r="E234" s="24"/>
      <c r="F234" s="394" t="s">
        <v>634</v>
      </c>
      <c r="G234" s="323">
        <v>367</v>
      </c>
      <c r="H234" s="323">
        <v>307</v>
      </c>
      <c r="I234" s="323">
        <v>314</v>
      </c>
      <c r="J234" s="323">
        <v>365</v>
      </c>
      <c r="K234" s="323">
        <v>148</v>
      </c>
      <c r="L234" s="323">
        <v>295</v>
      </c>
      <c r="M234" s="323">
        <v>238</v>
      </c>
      <c r="N234" s="323">
        <v>235</v>
      </c>
    </row>
    <row r="235" spans="1:14" ht="14.85" customHeight="1">
      <c r="A235" s="23" t="s">
        <v>521</v>
      </c>
      <c r="B235" s="24"/>
      <c r="C235" s="24"/>
      <c r="D235" s="24"/>
      <c r="E235" s="24"/>
      <c r="F235" s="394" t="s">
        <v>635</v>
      </c>
      <c r="G235" s="323">
        <v>651</v>
      </c>
      <c r="H235" s="323">
        <v>713</v>
      </c>
      <c r="I235" s="323">
        <v>849</v>
      </c>
      <c r="J235" s="323">
        <v>417</v>
      </c>
      <c r="K235" s="323">
        <v>601</v>
      </c>
      <c r="L235" s="323">
        <v>545</v>
      </c>
      <c r="M235" s="323">
        <v>1204</v>
      </c>
      <c r="N235" s="323">
        <v>442</v>
      </c>
    </row>
    <row r="236" spans="1:14" ht="14.85" customHeight="1">
      <c r="A236" s="23" t="s">
        <v>522</v>
      </c>
      <c r="B236" s="24"/>
      <c r="C236" s="24"/>
      <c r="D236" s="24"/>
      <c r="E236" s="24"/>
      <c r="F236" s="394" t="s">
        <v>636</v>
      </c>
      <c r="G236" s="323">
        <v>651</v>
      </c>
      <c r="H236" s="323">
        <v>203</v>
      </c>
      <c r="I236" s="323">
        <v>421</v>
      </c>
      <c r="J236" s="323">
        <v>259</v>
      </c>
      <c r="K236" s="323">
        <v>886</v>
      </c>
      <c r="L236" s="323">
        <v>143</v>
      </c>
      <c r="M236" s="323">
        <v>535</v>
      </c>
      <c r="N236" s="323">
        <v>112</v>
      </c>
    </row>
    <row r="237" spans="1:14" ht="14.85" customHeight="1">
      <c r="A237" s="23" t="s">
        <v>523</v>
      </c>
      <c r="B237" s="24"/>
      <c r="C237" s="24"/>
      <c r="D237" s="24"/>
      <c r="E237" s="24"/>
      <c r="F237" s="394" t="s">
        <v>294</v>
      </c>
      <c r="G237" s="323">
        <v>7391</v>
      </c>
      <c r="H237" s="323">
        <v>9146</v>
      </c>
      <c r="I237" s="323">
        <v>4814</v>
      </c>
      <c r="J237" s="323">
        <v>6703</v>
      </c>
      <c r="K237" s="323">
        <v>5912</v>
      </c>
      <c r="L237" s="323">
        <v>9144</v>
      </c>
      <c r="M237" s="323">
        <v>5115</v>
      </c>
      <c r="N237" s="323">
        <v>6625</v>
      </c>
    </row>
    <row r="238" spans="1:14" ht="14.85" customHeight="1">
      <c r="A238" s="23" t="s">
        <v>524</v>
      </c>
      <c r="B238" s="24"/>
      <c r="C238" s="24"/>
      <c r="D238" s="24"/>
      <c r="E238" s="24"/>
      <c r="F238" s="394" t="s">
        <v>295</v>
      </c>
      <c r="G238" s="323">
        <v>1280</v>
      </c>
      <c r="H238" s="323">
        <v>1896</v>
      </c>
      <c r="I238" s="323">
        <v>2232</v>
      </c>
      <c r="J238" s="323">
        <v>2285</v>
      </c>
      <c r="K238" s="323">
        <v>1734</v>
      </c>
      <c r="L238" s="323">
        <v>2177</v>
      </c>
      <c r="M238" s="323">
        <v>3179</v>
      </c>
      <c r="N238" s="323">
        <v>2968</v>
      </c>
    </row>
    <row r="239" spans="1:14" ht="14.85" customHeight="1">
      <c r="A239" s="23"/>
      <c r="B239" s="24"/>
      <c r="C239" s="24"/>
      <c r="D239" s="24"/>
      <c r="E239" s="24"/>
      <c r="F239" s="62"/>
      <c r="G239" s="323"/>
      <c r="H239" s="323"/>
      <c r="I239" s="323"/>
      <c r="J239" s="323"/>
      <c r="K239" s="323"/>
      <c r="L239" s="323"/>
      <c r="M239" s="323"/>
      <c r="N239" s="323"/>
    </row>
    <row r="240" spans="1:14" ht="14.85" customHeight="1">
      <c r="A240" s="23" t="s">
        <v>525</v>
      </c>
      <c r="B240" s="24"/>
      <c r="C240" s="24"/>
      <c r="D240" s="24"/>
      <c r="E240" s="24"/>
      <c r="F240" s="60" t="s">
        <v>266</v>
      </c>
      <c r="G240" s="323">
        <v>8213</v>
      </c>
      <c r="H240" s="323">
        <v>2797</v>
      </c>
      <c r="I240" s="323">
        <v>4287</v>
      </c>
      <c r="J240" s="323">
        <v>2184</v>
      </c>
      <c r="K240" s="323">
        <v>8653</v>
      </c>
      <c r="L240" s="323">
        <v>3983</v>
      </c>
      <c r="M240" s="323">
        <v>6983</v>
      </c>
      <c r="N240" s="323">
        <v>4146</v>
      </c>
    </row>
    <row r="241" spans="1:14" ht="14.85" customHeight="1">
      <c r="A241" s="23"/>
      <c r="B241" s="24"/>
      <c r="C241" s="24"/>
      <c r="D241" s="24"/>
      <c r="E241" s="24"/>
      <c r="F241" s="27"/>
      <c r="G241" s="323"/>
      <c r="H241" s="323"/>
      <c r="I241" s="323"/>
      <c r="J241" s="323"/>
      <c r="K241" s="323"/>
      <c r="L241" s="323"/>
      <c r="M241" s="323"/>
      <c r="N241" s="323"/>
    </row>
    <row r="242" spans="1:14" ht="14.85" customHeight="1">
      <c r="A242" s="23"/>
      <c r="B242" s="24"/>
      <c r="C242" s="24"/>
      <c r="D242" s="29" t="s">
        <v>526</v>
      </c>
      <c r="E242" s="24"/>
      <c r="F242" s="30"/>
      <c r="G242" s="323"/>
      <c r="H242" s="323"/>
      <c r="I242" s="323"/>
      <c r="J242" s="323"/>
      <c r="K242" s="323">
        <v>41060</v>
      </c>
      <c r="L242" s="323">
        <v>43747</v>
      </c>
      <c r="M242" s="323">
        <v>55547</v>
      </c>
      <c r="N242" s="323">
        <v>45875</v>
      </c>
    </row>
    <row r="243" spans="1:14" ht="14.85" customHeight="1">
      <c r="A243" s="23"/>
      <c r="B243" s="24"/>
      <c r="C243" s="24"/>
      <c r="D243" s="24"/>
      <c r="E243" s="24"/>
      <c r="F243" s="30"/>
      <c r="G243" s="323"/>
      <c r="H243" s="323"/>
      <c r="I243" s="323"/>
      <c r="J243" s="323"/>
      <c r="K243" s="323"/>
      <c r="L243" s="323"/>
      <c r="M243" s="323"/>
      <c r="N243" s="323"/>
    </row>
    <row r="244" spans="1:14" ht="14.85" customHeight="1">
      <c r="A244" s="23"/>
      <c r="B244" s="24"/>
      <c r="C244" s="24"/>
      <c r="D244" s="24"/>
      <c r="E244" s="26" t="s">
        <v>527</v>
      </c>
      <c r="F244" s="27"/>
      <c r="G244" s="323"/>
      <c r="H244" s="323"/>
      <c r="I244" s="323"/>
      <c r="J244" s="323"/>
      <c r="K244" s="323">
        <v>16787</v>
      </c>
      <c r="L244" s="323">
        <v>17194</v>
      </c>
      <c r="M244" s="323">
        <v>22270</v>
      </c>
      <c r="N244" s="323">
        <v>18822</v>
      </c>
    </row>
    <row r="245" spans="1:14" ht="14.85" customHeight="1">
      <c r="A245" s="23"/>
      <c r="B245" s="24"/>
      <c r="C245" s="24"/>
      <c r="D245" s="24"/>
      <c r="E245" s="24"/>
      <c r="F245" s="62" t="s">
        <v>528</v>
      </c>
      <c r="G245" s="323"/>
      <c r="H245" s="323"/>
      <c r="I245" s="323"/>
      <c r="J245" s="323"/>
      <c r="K245" s="323">
        <v>3562</v>
      </c>
      <c r="L245" s="323">
        <v>5299</v>
      </c>
      <c r="M245" s="323">
        <v>6688</v>
      </c>
      <c r="N245" s="323">
        <v>8336</v>
      </c>
    </row>
    <row r="246" spans="1:14" ht="14.85" customHeight="1">
      <c r="A246" s="23"/>
      <c r="B246" s="24"/>
      <c r="C246" s="24"/>
      <c r="D246" s="24"/>
      <c r="E246" s="24"/>
      <c r="F246" s="62" t="s">
        <v>529</v>
      </c>
      <c r="G246" s="324"/>
      <c r="H246" s="324"/>
      <c r="I246" s="324"/>
      <c r="J246" s="324"/>
      <c r="K246" s="323">
        <v>6297</v>
      </c>
      <c r="L246" s="323">
        <v>7457</v>
      </c>
      <c r="M246" s="323">
        <v>8970</v>
      </c>
      <c r="N246" s="323">
        <v>9122</v>
      </c>
    </row>
    <row r="247" spans="1:14" ht="14.85" customHeight="1">
      <c r="A247" s="23"/>
      <c r="B247" s="24"/>
      <c r="C247" s="24"/>
      <c r="D247" s="24"/>
      <c r="E247" s="24"/>
      <c r="F247" s="62" t="s">
        <v>530</v>
      </c>
      <c r="G247" s="324"/>
      <c r="H247" s="324"/>
      <c r="I247" s="324"/>
      <c r="J247" s="324"/>
      <c r="K247" s="323">
        <v>6928</v>
      </c>
      <c r="L247" s="323">
        <v>4437</v>
      </c>
      <c r="M247" s="323">
        <v>6612</v>
      </c>
      <c r="N247" s="323">
        <v>1364</v>
      </c>
    </row>
    <row r="248" spans="1:14" ht="14.85" customHeight="1">
      <c r="A248" s="23"/>
      <c r="B248" s="24"/>
      <c r="C248" s="24"/>
      <c r="D248" s="24"/>
      <c r="E248" s="26" t="s">
        <v>267</v>
      </c>
      <c r="F248" s="27"/>
      <c r="G248" s="323"/>
      <c r="H248" s="323"/>
      <c r="I248" s="323"/>
      <c r="J248" s="323"/>
      <c r="K248" s="323">
        <v>23835</v>
      </c>
      <c r="L248" s="323">
        <v>26553</v>
      </c>
      <c r="M248" s="323">
        <v>32380</v>
      </c>
      <c r="N248" s="323">
        <v>27053</v>
      </c>
    </row>
    <row r="249" spans="1:14" ht="14.85" customHeight="1">
      <c r="A249" s="23"/>
      <c r="B249" s="24"/>
      <c r="C249" s="24"/>
      <c r="D249" s="24"/>
      <c r="E249" s="24"/>
      <c r="F249" s="42" t="s">
        <v>268</v>
      </c>
      <c r="G249" s="323"/>
      <c r="H249" s="323"/>
      <c r="I249" s="323"/>
      <c r="J249" s="323"/>
      <c r="K249" s="323">
        <v>14877</v>
      </c>
      <c r="L249" s="323">
        <v>15587</v>
      </c>
      <c r="M249" s="323">
        <v>20339</v>
      </c>
      <c r="N249" s="323">
        <v>16231</v>
      </c>
    </row>
    <row r="250" spans="1:14" ht="14.85" customHeight="1">
      <c r="A250" s="23"/>
      <c r="B250" s="24"/>
      <c r="C250" s="24"/>
      <c r="D250" s="24"/>
      <c r="E250" s="24"/>
      <c r="F250" s="27" t="s">
        <v>269</v>
      </c>
      <c r="G250" s="323"/>
      <c r="H250" s="323"/>
      <c r="I250" s="323"/>
      <c r="J250" s="323"/>
      <c r="K250" s="323">
        <v>7595</v>
      </c>
      <c r="L250" s="323">
        <v>9061</v>
      </c>
      <c r="M250" s="323">
        <v>10182</v>
      </c>
      <c r="N250" s="323">
        <v>9381</v>
      </c>
    </row>
    <row r="251" spans="1:14" ht="14.85" customHeight="1">
      <c r="A251" s="23"/>
      <c r="B251" s="24"/>
      <c r="C251" s="24"/>
      <c r="D251" s="24"/>
      <c r="E251" s="24"/>
      <c r="F251" s="27" t="s">
        <v>393</v>
      </c>
      <c r="G251" s="323"/>
      <c r="H251" s="323"/>
      <c r="I251" s="323"/>
      <c r="J251" s="323"/>
      <c r="K251" s="323">
        <v>820</v>
      </c>
      <c r="L251" s="323">
        <v>1331</v>
      </c>
      <c r="M251" s="323">
        <v>1204</v>
      </c>
      <c r="N251" s="323">
        <v>816</v>
      </c>
    </row>
    <row r="252" spans="1:14" ht="14.85" customHeight="1">
      <c r="A252" s="23"/>
      <c r="B252" s="24"/>
      <c r="C252" s="24"/>
      <c r="D252" s="24"/>
      <c r="E252" s="24"/>
      <c r="F252" s="27" t="s">
        <v>531</v>
      </c>
      <c r="G252" s="323"/>
      <c r="H252" s="323"/>
      <c r="I252" s="323"/>
      <c r="J252" s="323"/>
      <c r="K252" s="323">
        <v>543</v>
      </c>
      <c r="L252" s="323">
        <v>574</v>
      </c>
      <c r="M252" s="323">
        <v>655</v>
      </c>
      <c r="N252" s="323">
        <v>625</v>
      </c>
    </row>
    <row r="253" spans="1:14" ht="14.85" customHeight="1">
      <c r="A253" s="23"/>
      <c r="B253" s="24"/>
      <c r="C253" s="24"/>
      <c r="D253" s="24"/>
      <c r="E253" s="26" t="s">
        <v>532</v>
      </c>
      <c r="F253" s="27"/>
      <c r="G253" s="323"/>
      <c r="H253" s="323"/>
      <c r="I253" s="323"/>
      <c r="J253" s="323"/>
      <c r="K253" s="323">
        <v>438</v>
      </c>
      <c r="L253" s="323">
        <v>0</v>
      </c>
      <c r="M253" s="323">
        <v>897</v>
      </c>
      <c r="N253" s="323">
        <v>0</v>
      </c>
    </row>
    <row r="254" spans="1:14" ht="14.85" customHeight="1">
      <c r="A254" s="23"/>
      <c r="B254" s="24"/>
      <c r="C254" s="24"/>
      <c r="D254" s="24"/>
      <c r="E254" s="24"/>
      <c r="F254" s="27"/>
      <c r="G254" s="323"/>
      <c r="H254" s="323"/>
      <c r="I254" s="323"/>
      <c r="J254" s="323"/>
      <c r="K254" s="323"/>
      <c r="L254" s="323"/>
      <c r="M254" s="323"/>
      <c r="N254" s="323"/>
    </row>
    <row r="255" spans="1:14" ht="14.85" customHeight="1">
      <c r="A255" s="23"/>
      <c r="B255" s="24"/>
      <c r="C255" s="200" t="s">
        <v>270</v>
      </c>
      <c r="D255" s="24"/>
      <c r="E255" s="24"/>
      <c r="F255" s="30"/>
      <c r="G255" s="323"/>
      <c r="H255" s="323"/>
      <c r="I255" s="323"/>
      <c r="J255" s="323"/>
      <c r="K255" s="323">
        <v>320798</v>
      </c>
      <c r="L255" s="323">
        <v>314810</v>
      </c>
      <c r="M255" s="323">
        <v>375709</v>
      </c>
      <c r="N255" s="323">
        <v>363150</v>
      </c>
    </row>
    <row r="256" spans="1:14" ht="14.85" customHeight="1">
      <c r="A256" s="23"/>
      <c r="B256" s="24"/>
      <c r="C256" s="200" t="s">
        <v>626</v>
      </c>
      <c r="D256" s="24"/>
      <c r="E256" s="24"/>
      <c r="F256" s="30"/>
      <c r="G256" s="323"/>
      <c r="H256" s="323"/>
      <c r="I256" s="323"/>
      <c r="J256" s="323"/>
      <c r="K256" s="323"/>
      <c r="L256" s="323"/>
      <c r="M256" s="323"/>
      <c r="N256" s="323"/>
    </row>
    <row r="257" spans="1:14" ht="14.85" customHeight="1">
      <c r="A257" s="23"/>
      <c r="B257" s="24"/>
      <c r="C257" s="24"/>
      <c r="D257" s="24"/>
      <c r="E257" s="24"/>
      <c r="F257" s="30"/>
      <c r="G257" s="323"/>
      <c r="H257" s="323"/>
      <c r="I257" s="323"/>
      <c r="J257" s="323"/>
      <c r="K257" s="323"/>
      <c r="L257" s="323"/>
      <c r="M257" s="323"/>
      <c r="N257" s="323"/>
    </row>
    <row r="258" spans="1:14" ht="14.85" customHeight="1">
      <c r="A258" s="23"/>
      <c r="B258" s="24"/>
      <c r="C258" s="24"/>
      <c r="D258" s="26" t="s">
        <v>271</v>
      </c>
      <c r="E258" s="24"/>
      <c r="F258" s="27"/>
      <c r="G258" s="323"/>
      <c r="H258" s="323"/>
      <c r="I258" s="323"/>
      <c r="J258" s="323"/>
      <c r="K258" s="323">
        <v>278314</v>
      </c>
      <c r="L258" s="323">
        <v>261461</v>
      </c>
      <c r="M258" s="323">
        <v>324671</v>
      </c>
      <c r="N258" s="323">
        <v>318725</v>
      </c>
    </row>
    <row r="259" spans="1:14" ht="14.85" customHeight="1">
      <c r="A259" s="23"/>
      <c r="B259" s="24"/>
      <c r="C259" s="24"/>
      <c r="D259" s="26" t="s">
        <v>319</v>
      </c>
      <c r="E259" s="24"/>
      <c r="F259" s="27"/>
      <c r="G259" s="323"/>
      <c r="H259" s="323"/>
      <c r="I259" s="323"/>
      <c r="J259" s="323"/>
      <c r="K259" s="323">
        <v>8798</v>
      </c>
      <c r="L259" s="323">
        <v>13631</v>
      </c>
      <c r="M259" s="323">
        <v>14422</v>
      </c>
      <c r="N259" s="323">
        <v>11806</v>
      </c>
    </row>
    <row r="260" spans="1:14" ht="14.85" customHeight="1">
      <c r="A260" s="23"/>
      <c r="B260" s="24"/>
      <c r="C260" s="24"/>
      <c r="D260" s="24"/>
      <c r="E260" s="26" t="s">
        <v>320</v>
      </c>
      <c r="F260" s="27"/>
      <c r="G260" s="323"/>
      <c r="H260" s="323"/>
      <c r="I260" s="323"/>
      <c r="J260" s="323"/>
      <c r="K260" s="323">
        <v>820</v>
      </c>
      <c r="L260" s="323">
        <v>584</v>
      </c>
      <c r="M260" s="323">
        <v>1304</v>
      </c>
      <c r="N260" s="323">
        <v>1147</v>
      </c>
    </row>
    <row r="261" spans="1:14" ht="14.85" customHeight="1">
      <c r="A261" s="23"/>
      <c r="B261" s="24"/>
      <c r="C261" s="24"/>
      <c r="D261" s="24"/>
      <c r="E261" s="26" t="s">
        <v>272</v>
      </c>
      <c r="F261" s="27"/>
      <c r="G261" s="323"/>
      <c r="H261" s="323"/>
      <c r="I261" s="323"/>
      <c r="J261" s="323"/>
      <c r="K261" s="323">
        <v>7978</v>
      </c>
      <c r="L261" s="323">
        <v>13047</v>
      </c>
      <c r="M261" s="323">
        <v>13118</v>
      </c>
      <c r="N261" s="323">
        <v>10658</v>
      </c>
    </row>
    <row r="262" spans="1:14" ht="14.85" customHeight="1">
      <c r="A262" s="23"/>
      <c r="B262" s="24"/>
      <c r="C262" s="24"/>
      <c r="D262" s="26" t="s">
        <v>273</v>
      </c>
      <c r="E262" s="24"/>
      <c r="F262" s="27"/>
      <c r="G262" s="323"/>
      <c r="H262" s="323"/>
      <c r="I262" s="323"/>
      <c r="J262" s="323"/>
      <c r="K262" s="323">
        <v>92</v>
      </c>
      <c r="L262" s="323">
        <v>19</v>
      </c>
      <c r="M262" s="323">
        <v>117</v>
      </c>
      <c r="N262" s="323">
        <v>93</v>
      </c>
    </row>
    <row r="263" spans="1:14" ht="14.85" customHeight="1">
      <c r="A263" s="23"/>
      <c r="B263" s="24"/>
      <c r="C263" s="24"/>
      <c r="D263" s="26"/>
      <c r="E263" s="24"/>
      <c r="F263" s="27"/>
      <c r="G263" s="323"/>
      <c r="H263" s="323"/>
      <c r="I263" s="323"/>
      <c r="J263" s="323"/>
      <c r="K263" s="323"/>
      <c r="L263" s="323"/>
      <c r="M263" s="323"/>
      <c r="N263" s="323"/>
    </row>
    <row r="264" spans="1:14" ht="14.85" customHeight="1">
      <c r="A264" s="23"/>
      <c r="B264" s="24"/>
      <c r="C264" s="24"/>
      <c r="D264" s="26" t="s">
        <v>274</v>
      </c>
      <c r="E264" s="24"/>
      <c r="F264" s="27"/>
      <c r="G264" s="323"/>
      <c r="H264" s="323"/>
      <c r="I264" s="323"/>
      <c r="J264" s="323"/>
      <c r="K264" s="323">
        <v>20374</v>
      </c>
      <c r="L264" s="323">
        <v>13309</v>
      </c>
      <c r="M264" s="323">
        <v>16376</v>
      </c>
      <c r="N264" s="323">
        <v>11732</v>
      </c>
    </row>
    <row r="265" spans="1:14" ht="14.85" customHeight="1">
      <c r="A265" s="23"/>
      <c r="B265" s="24"/>
      <c r="C265" s="24"/>
      <c r="D265" s="26" t="s">
        <v>275</v>
      </c>
      <c r="E265" s="24"/>
      <c r="F265" s="27"/>
      <c r="G265" s="323"/>
      <c r="H265" s="323"/>
      <c r="I265" s="323"/>
      <c r="J265" s="323"/>
      <c r="K265" s="323">
        <v>1725</v>
      </c>
      <c r="L265" s="323">
        <v>2079</v>
      </c>
      <c r="M265" s="323">
        <v>1391</v>
      </c>
      <c r="N265" s="323">
        <v>5303</v>
      </c>
    </row>
    <row r="266" spans="1:14" ht="14.85" customHeight="1">
      <c r="A266" s="23"/>
      <c r="B266" s="24"/>
      <c r="C266" s="24"/>
      <c r="D266" s="26" t="s">
        <v>276</v>
      </c>
      <c r="E266" s="24"/>
      <c r="F266" s="27"/>
      <c r="G266" s="323"/>
      <c r="H266" s="323"/>
      <c r="I266" s="323"/>
      <c r="J266" s="323"/>
      <c r="K266" s="323">
        <v>4676</v>
      </c>
      <c r="L266" s="323">
        <v>4104</v>
      </c>
      <c r="M266" s="323">
        <v>3342</v>
      </c>
      <c r="N266" s="323">
        <v>2547</v>
      </c>
    </row>
    <row r="267" spans="1:14" ht="14.85" customHeight="1">
      <c r="A267" s="23"/>
      <c r="B267" s="24"/>
      <c r="C267" s="24"/>
      <c r="D267" s="26" t="s">
        <v>277</v>
      </c>
      <c r="E267" s="24"/>
      <c r="F267" s="27"/>
      <c r="G267" s="323"/>
      <c r="H267" s="323"/>
      <c r="I267" s="323"/>
      <c r="J267" s="323"/>
      <c r="K267" s="323">
        <v>4988</v>
      </c>
      <c r="L267" s="323">
        <v>16942</v>
      </c>
      <c r="M267" s="323">
        <v>14298</v>
      </c>
      <c r="N267" s="323">
        <v>10079</v>
      </c>
    </row>
    <row r="268" spans="1:14" ht="14.85" customHeight="1">
      <c r="A268" s="23"/>
      <c r="B268" s="24"/>
      <c r="C268" s="24"/>
      <c r="D268" s="26" t="s">
        <v>386</v>
      </c>
      <c r="E268" s="24"/>
      <c r="F268" s="27"/>
      <c r="G268" s="323"/>
      <c r="H268" s="323"/>
      <c r="I268" s="323"/>
      <c r="J268" s="323"/>
      <c r="K268" s="323">
        <v>0</v>
      </c>
      <c r="L268" s="323">
        <v>0</v>
      </c>
      <c r="M268" s="323">
        <v>0</v>
      </c>
      <c r="N268" s="323">
        <v>0</v>
      </c>
    </row>
    <row r="269" spans="1:14" ht="14.85" customHeight="1">
      <c r="A269" s="23"/>
      <c r="B269" s="24"/>
      <c r="C269" s="24"/>
      <c r="D269" s="26" t="s">
        <v>652</v>
      </c>
      <c r="E269" s="24"/>
      <c r="F269" s="27"/>
      <c r="G269" s="323"/>
      <c r="H269" s="323"/>
      <c r="I269" s="323"/>
      <c r="J269" s="323"/>
      <c r="K269" s="323">
        <v>1830</v>
      </c>
      <c r="L269" s="323">
        <v>3264</v>
      </c>
      <c r="M269" s="323">
        <v>1092</v>
      </c>
      <c r="N269" s="323">
        <v>2866</v>
      </c>
    </row>
    <row r="270" spans="1:14" ht="14.85" customHeight="1">
      <c r="A270" s="23"/>
      <c r="B270" s="24"/>
      <c r="C270" s="24"/>
      <c r="D270" s="26"/>
      <c r="E270" s="24"/>
      <c r="F270" s="27"/>
      <c r="G270" s="323"/>
      <c r="H270" s="323"/>
      <c r="I270" s="323"/>
      <c r="J270" s="323"/>
      <c r="K270" s="323"/>
      <c r="L270" s="323"/>
      <c r="M270" s="323"/>
      <c r="N270" s="323"/>
    </row>
    <row r="271" spans="1:14" ht="14.85" customHeight="1">
      <c r="A271" s="23"/>
      <c r="B271" s="24"/>
      <c r="C271" s="29" t="s">
        <v>533</v>
      </c>
      <c r="D271" s="24"/>
      <c r="E271" s="24"/>
      <c r="F271" s="30"/>
      <c r="G271" s="323"/>
      <c r="H271" s="323"/>
      <c r="I271" s="323"/>
      <c r="J271" s="323"/>
      <c r="K271" s="323">
        <v>34664</v>
      </c>
      <c r="L271" s="323">
        <v>43706</v>
      </c>
      <c r="M271" s="323">
        <v>43736</v>
      </c>
      <c r="N271" s="323">
        <v>43385</v>
      </c>
    </row>
    <row r="272" spans="1:14" ht="14.85" customHeight="1">
      <c r="A272" s="23"/>
      <c r="B272" s="24"/>
      <c r="C272" s="24"/>
      <c r="D272" s="24"/>
      <c r="E272" s="24"/>
      <c r="F272" s="27"/>
      <c r="G272" s="323"/>
      <c r="H272" s="323"/>
      <c r="I272" s="323"/>
      <c r="J272" s="323"/>
      <c r="K272" s="323"/>
      <c r="L272" s="323"/>
      <c r="M272" s="323"/>
      <c r="N272" s="323"/>
    </row>
    <row r="273" spans="1:14" ht="14.85" customHeight="1">
      <c r="A273" s="23"/>
      <c r="B273" s="26" t="s">
        <v>534</v>
      </c>
      <c r="C273" s="24"/>
      <c r="D273" s="24"/>
      <c r="E273" s="24"/>
      <c r="F273" s="27"/>
      <c r="G273" s="323">
        <v>2781</v>
      </c>
      <c r="H273" s="323">
        <v>3360</v>
      </c>
      <c r="I273" s="323">
        <v>4504</v>
      </c>
      <c r="J273" s="323">
        <v>2353</v>
      </c>
      <c r="K273" s="323">
        <v>2479</v>
      </c>
      <c r="L273" s="323">
        <v>3416</v>
      </c>
      <c r="M273" s="323">
        <v>5071</v>
      </c>
      <c r="N273" s="323">
        <v>2556</v>
      </c>
    </row>
    <row r="274" spans="1:14" ht="14.85" customHeight="1">
      <c r="A274" s="23"/>
      <c r="B274" s="24"/>
      <c r="C274" s="24"/>
      <c r="D274" s="24"/>
      <c r="E274" s="24"/>
      <c r="F274" s="27"/>
      <c r="G274" s="323"/>
      <c r="H274" s="323"/>
      <c r="I274" s="323"/>
      <c r="J274" s="323"/>
      <c r="K274" s="323"/>
      <c r="L274" s="323"/>
      <c r="M274" s="323"/>
      <c r="N274" s="323"/>
    </row>
    <row r="275" spans="1:14" ht="14.85" customHeight="1">
      <c r="A275" s="92" t="s">
        <v>544</v>
      </c>
      <c r="B275" s="43"/>
      <c r="C275" s="26" t="s">
        <v>535</v>
      </c>
      <c r="D275" s="24"/>
      <c r="E275" s="24"/>
      <c r="F275" s="27"/>
      <c r="G275" s="323"/>
      <c r="H275" s="323"/>
      <c r="I275" s="323"/>
      <c r="J275" s="323"/>
      <c r="K275" s="323">
        <v>295549</v>
      </c>
      <c r="L275" s="323">
        <v>286336</v>
      </c>
      <c r="M275" s="323">
        <v>344305</v>
      </c>
      <c r="N275" s="323">
        <v>339992</v>
      </c>
    </row>
    <row r="276" spans="1:14" ht="14.85" customHeight="1">
      <c r="A276" s="23"/>
      <c r="B276" s="43"/>
      <c r="C276" s="26"/>
      <c r="D276" s="24"/>
      <c r="E276" s="24"/>
      <c r="F276" s="27"/>
      <c r="G276" s="323"/>
      <c r="H276" s="323"/>
      <c r="I276" s="323"/>
      <c r="J276" s="323"/>
      <c r="K276" s="323"/>
      <c r="L276" s="323"/>
      <c r="M276" s="323"/>
      <c r="N276" s="323"/>
    </row>
    <row r="277" spans="1:14" ht="14.85" customHeight="1">
      <c r="A277" s="92" t="s">
        <v>544</v>
      </c>
      <c r="B277" s="43"/>
      <c r="C277" s="26" t="s">
        <v>536</v>
      </c>
      <c r="D277" s="24"/>
      <c r="E277" s="24"/>
      <c r="F277" s="27"/>
      <c r="G277" s="323"/>
      <c r="H277" s="323"/>
      <c r="I277" s="323"/>
      <c r="J277" s="323"/>
      <c r="K277" s="330">
        <v>63832</v>
      </c>
      <c r="L277" s="330">
        <v>28033</v>
      </c>
      <c r="M277" s="330">
        <v>92355</v>
      </c>
      <c r="N277" s="330">
        <v>81264</v>
      </c>
    </row>
    <row r="278" spans="1:14" ht="14.85" customHeight="1">
      <c r="A278" s="23"/>
      <c r="B278" s="43"/>
      <c r="C278" s="26"/>
      <c r="D278" s="24"/>
      <c r="E278" s="24"/>
      <c r="F278" s="27"/>
      <c r="G278" s="323"/>
      <c r="H278" s="323"/>
      <c r="I278" s="323"/>
      <c r="J278" s="323"/>
      <c r="K278" s="323"/>
      <c r="L278" s="323"/>
      <c r="M278" s="323"/>
      <c r="N278" s="323"/>
    </row>
    <row r="279" spans="1:14" ht="14.85" customHeight="1">
      <c r="A279" s="92" t="s">
        <v>544</v>
      </c>
      <c r="B279" s="43"/>
      <c r="C279" s="26" t="s">
        <v>537</v>
      </c>
      <c r="D279" s="24"/>
      <c r="E279" s="24"/>
      <c r="F279" s="27"/>
      <c r="G279" s="325"/>
      <c r="H279" s="325"/>
      <c r="I279" s="325"/>
      <c r="J279" s="325"/>
      <c r="K279" s="325">
        <v>46482</v>
      </c>
      <c r="L279" s="325">
        <v>26937</v>
      </c>
      <c r="M279" s="325">
        <v>76292</v>
      </c>
      <c r="N279" s="325">
        <v>64141</v>
      </c>
    </row>
    <row r="280" spans="1:14" ht="14.85" customHeight="1">
      <c r="A280" s="23"/>
      <c r="B280" s="43"/>
      <c r="C280" s="26"/>
      <c r="D280" s="24"/>
      <c r="E280" s="24"/>
      <c r="F280" s="27"/>
      <c r="G280" s="326"/>
      <c r="H280" s="326"/>
      <c r="I280" s="326"/>
      <c r="J280" s="326"/>
      <c r="K280" s="326"/>
      <c r="L280" s="326"/>
      <c r="M280" s="326"/>
      <c r="N280" s="326"/>
    </row>
    <row r="281" spans="1:14" ht="14.85" customHeight="1">
      <c r="A281" s="92" t="s">
        <v>544</v>
      </c>
      <c r="B281" s="43"/>
      <c r="C281" s="26" t="s">
        <v>538</v>
      </c>
      <c r="D281" s="24"/>
      <c r="E281" s="24"/>
      <c r="F281" s="27"/>
      <c r="G281" s="327"/>
      <c r="H281" s="327"/>
      <c r="I281" s="327"/>
      <c r="J281" s="327"/>
      <c r="K281" s="327">
        <v>78.400000000000006</v>
      </c>
      <c r="L281" s="327">
        <v>90.2</v>
      </c>
      <c r="M281" s="327">
        <v>73.2</v>
      </c>
      <c r="N281" s="327">
        <v>76.099999999999994</v>
      </c>
    </row>
    <row r="282" spans="1:14" ht="14.85" customHeight="1">
      <c r="A282" s="23"/>
      <c r="B282" s="43"/>
      <c r="C282" s="26"/>
      <c r="D282" s="24"/>
      <c r="E282" s="24"/>
      <c r="F282" s="27"/>
      <c r="G282" s="327"/>
      <c r="H282" s="327"/>
      <c r="I282" s="327"/>
      <c r="J282" s="327"/>
      <c r="K282" s="327"/>
      <c r="L282" s="327"/>
      <c r="M282" s="327"/>
      <c r="N282" s="327"/>
    </row>
    <row r="283" spans="1:14" ht="14.85" customHeight="1">
      <c r="A283" s="92" t="s">
        <v>544</v>
      </c>
      <c r="B283" s="43"/>
      <c r="C283" s="26" t="s">
        <v>387</v>
      </c>
      <c r="D283" s="24"/>
      <c r="E283" s="24"/>
      <c r="F283" s="27"/>
      <c r="G283" s="328"/>
      <c r="H283" s="328"/>
      <c r="I283" s="328"/>
      <c r="J283" s="328"/>
      <c r="K283" s="328">
        <v>15.7</v>
      </c>
      <c r="L283" s="328">
        <v>9.4</v>
      </c>
      <c r="M283" s="328">
        <v>22.2</v>
      </c>
      <c r="N283" s="328">
        <v>18.899999999999999</v>
      </c>
    </row>
    <row r="284" spans="1:14" ht="14.85" customHeight="1">
      <c r="A284" s="23"/>
      <c r="B284" s="43"/>
      <c r="C284" s="26"/>
      <c r="D284" s="24"/>
      <c r="E284" s="24"/>
      <c r="F284" s="27"/>
      <c r="G284" s="327"/>
      <c r="H284" s="327"/>
      <c r="I284" s="327"/>
      <c r="J284" s="327"/>
      <c r="K284" s="327"/>
      <c r="L284" s="327"/>
      <c r="M284" s="327"/>
      <c r="N284" s="327"/>
    </row>
    <row r="285" spans="1:14" ht="14.85" customHeight="1">
      <c r="A285" s="92" t="s">
        <v>58</v>
      </c>
      <c r="B285" s="43"/>
      <c r="C285" s="26" t="s">
        <v>279</v>
      </c>
      <c r="D285" s="24"/>
      <c r="E285" s="24"/>
      <c r="F285" s="27"/>
      <c r="G285" s="327">
        <v>26.7</v>
      </c>
      <c r="H285" s="327">
        <v>25</v>
      </c>
      <c r="I285" s="327">
        <v>26.3</v>
      </c>
      <c r="J285" s="327">
        <v>26.2</v>
      </c>
      <c r="K285" s="327">
        <v>23.1</v>
      </c>
      <c r="L285" s="327">
        <v>22.8</v>
      </c>
      <c r="M285" s="327">
        <v>23.6</v>
      </c>
      <c r="N285" s="327">
        <v>23.6</v>
      </c>
    </row>
    <row r="286" spans="1:14" ht="14.85" customHeight="1">
      <c r="A286" s="44"/>
      <c r="B286" s="45"/>
      <c r="C286" s="20"/>
      <c r="D286" s="20"/>
      <c r="E286" s="20"/>
      <c r="F286" s="21"/>
      <c r="G286" s="48"/>
      <c r="H286" s="48"/>
      <c r="I286" s="48"/>
      <c r="J286" s="48"/>
      <c r="K286" s="48"/>
      <c r="L286" s="48"/>
      <c r="M286" s="48"/>
      <c r="N286" s="49"/>
    </row>
    <row r="287" spans="1:14" ht="14.85" customHeight="1">
      <c r="A287" s="47"/>
      <c r="B287" s="8"/>
      <c r="C287" s="45"/>
      <c r="D287" s="21" t="s">
        <v>280</v>
      </c>
      <c r="E287" s="45"/>
      <c r="G287" s="48"/>
      <c r="H287" s="48"/>
      <c r="I287" s="48"/>
      <c r="J287" s="48"/>
      <c r="K287" s="48"/>
      <c r="L287" s="48"/>
      <c r="M287" s="48" t="s">
        <v>281</v>
      </c>
      <c r="N287" s="49"/>
    </row>
    <row r="288" spans="1:14" ht="14.85" customHeight="1">
      <c r="A288" s="47"/>
      <c r="B288" s="8"/>
      <c r="C288" s="45"/>
      <c r="D288" s="48" t="s">
        <v>282</v>
      </c>
      <c r="E288" s="45"/>
      <c r="G288" s="54"/>
      <c r="H288" s="54"/>
      <c r="I288" s="54"/>
      <c r="J288" s="54"/>
      <c r="K288" s="54"/>
      <c r="L288" s="54"/>
      <c r="M288" s="54"/>
      <c r="N288" s="55"/>
    </row>
    <row r="289" spans="1:14" ht="14.85" customHeight="1">
      <c r="A289" s="47"/>
      <c r="B289" s="8"/>
      <c r="C289" s="45"/>
      <c r="D289" s="8" t="s">
        <v>283</v>
      </c>
      <c r="E289" s="45"/>
      <c r="G289" s="56"/>
      <c r="H289" s="56"/>
      <c r="I289" s="56"/>
      <c r="J289" s="56"/>
      <c r="K289" s="56"/>
      <c r="L289" s="56"/>
      <c r="M289" s="56"/>
      <c r="N289" s="57"/>
    </row>
    <row r="290" spans="1:14" ht="14.85" customHeight="1">
      <c r="A290" s="47"/>
      <c r="B290" s="8"/>
      <c r="C290" s="45"/>
      <c r="D290" s="8" t="s">
        <v>284</v>
      </c>
      <c r="E290" s="45"/>
      <c r="G290" s="56"/>
      <c r="H290" s="56"/>
      <c r="I290" s="56"/>
      <c r="J290" s="56"/>
      <c r="K290" s="56"/>
      <c r="L290" s="56"/>
      <c r="M290" s="56"/>
      <c r="N290" s="57"/>
    </row>
    <row r="291" spans="1:14" ht="14.85" customHeight="1">
      <c r="A291" s="47"/>
      <c r="B291" s="8"/>
      <c r="C291" s="45"/>
      <c r="D291" s="21"/>
      <c r="E291" s="45"/>
      <c r="G291" s="48"/>
      <c r="H291" s="48"/>
      <c r="I291" s="48"/>
      <c r="J291" s="48"/>
      <c r="K291" s="48"/>
      <c r="L291" s="48"/>
      <c r="M291" s="48"/>
      <c r="N291" s="49"/>
    </row>
    <row r="292" spans="1:14" ht="14.85" customHeight="1">
      <c r="A292" s="47"/>
      <c r="B292" s="8"/>
      <c r="C292" s="45"/>
      <c r="D292" s="53" t="s">
        <v>403</v>
      </c>
      <c r="E292" s="45"/>
      <c r="G292" s="48"/>
      <c r="H292" s="48"/>
      <c r="I292" s="48"/>
      <c r="J292" s="48"/>
      <c r="K292" s="48"/>
      <c r="L292" s="48"/>
      <c r="M292" s="48"/>
      <c r="N292" s="49"/>
    </row>
    <row r="293" spans="1:14" ht="14.85" customHeight="1">
      <c r="A293" s="47"/>
      <c r="B293" s="8"/>
      <c r="C293" s="45"/>
      <c r="D293" s="21"/>
      <c r="E293" s="45"/>
      <c r="G293" s="48"/>
      <c r="H293" s="48"/>
      <c r="I293" s="48"/>
      <c r="J293" s="48"/>
      <c r="K293" s="48"/>
      <c r="L293" s="48"/>
      <c r="M293" s="48"/>
      <c r="N293" s="49"/>
    </row>
    <row r="294" spans="1:14" ht="14.85" customHeight="1">
      <c r="A294" s="47"/>
      <c r="B294" s="8"/>
      <c r="C294" s="45"/>
      <c r="D294" s="21" t="s">
        <v>548</v>
      </c>
      <c r="E294" s="45"/>
      <c r="G294" s="48"/>
      <c r="H294" s="48"/>
      <c r="I294" s="48"/>
      <c r="J294" s="48"/>
      <c r="K294" s="48"/>
      <c r="L294" s="48"/>
      <c r="M294" s="48"/>
      <c r="N294" s="49"/>
    </row>
    <row r="295" spans="1:14" ht="14.85" customHeight="1">
      <c r="A295" s="47"/>
      <c r="B295" s="8"/>
      <c r="C295" s="45"/>
      <c r="D295" s="48" t="s">
        <v>549</v>
      </c>
      <c r="E295" s="45"/>
      <c r="H295" s="48"/>
      <c r="I295" s="48"/>
      <c r="J295" s="48"/>
      <c r="K295" s="48"/>
      <c r="L295" s="48"/>
      <c r="M295" s="48"/>
      <c r="N295" s="49"/>
    </row>
    <row r="296" spans="1:14" ht="14.85" customHeight="1">
      <c r="A296" s="47"/>
      <c r="B296" s="8"/>
      <c r="C296" s="45"/>
      <c r="D296" s="21"/>
      <c r="E296" s="45"/>
      <c r="G296" s="48"/>
      <c r="H296" s="48"/>
      <c r="I296" s="48"/>
      <c r="J296" s="48"/>
      <c r="K296" s="48"/>
      <c r="L296" s="48"/>
      <c r="M296" s="48"/>
      <c r="N296" s="49"/>
    </row>
    <row r="297" spans="1:14" ht="14.85" customHeight="1">
      <c r="A297" s="47"/>
      <c r="B297" s="8"/>
      <c r="C297" s="45"/>
      <c r="D297" s="21" t="s">
        <v>402</v>
      </c>
      <c r="E297" s="45"/>
      <c r="G297" s="48"/>
      <c r="H297" s="48"/>
      <c r="I297" s="48"/>
      <c r="J297" s="48"/>
      <c r="K297" s="48"/>
      <c r="L297" s="48"/>
      <c r="M297" s="48"/>
      <c r="N297" s="49"/>
    </row>
    <row r="298" spans="1:14" ht="14.85" customHeight="1">
      <c r="A298" s="47"/>
      <c r="B298" s="8"/>
      <c r="C298" s="45"/>
      <c r="D298" s="48" t="s">
        <v>285</v>
      </c>
      <c r="E298" s="45"/>
      <c r="H298" s="48"/>
      <c r="I298" s="48"/>
      <c r="J298" s="48"/>
      <c r="K298" s="48"/>
      <c r="L298" s="48"/>
      <c r="M298" s="48"/>
      <c r="N298" s="49"/>
    </row>
    <row r="299" spans="1:14" ht="14.85" customHeight="1">
      <c r="A299" s="47"/>
      <c r="B299" s="8"/>
      <c r="C299" s="45"/>
      <c r="D299" s="21"/>
      <c r="E299" s="45"/>
      <c r="G299" s="48"/>
      <c r="H299" s="48"/>
      <c r="I299" s="48"/>
      <c r="J299" s="48"/>
      <c r="K299" s="48"/>
      <c r="L299" s="48"/>
      <c r="M299" s="48"/>
      <c r="N299" s="49"/>
    </row>
    <row r="300" spans="1:14" ht="14.85" customHeight="1">
      <c r="A300" s="47"/>
      <c r="B300" s="8"/>
      <c r="C300" s="45"/>
      <c r="D300" s="21" t="s">
        <v>286</v>
      </c>
      <c r="E300" s="45"/>
      <c r="G300" s="48"/>
      <c r="H300" s="48"/>
      <c r="I300" s="48"/>
      <c r="J300" s="48"/>
      <c r="K300" s="48"/>
      <c r="L300" s="48"/>
      <c r="M300" s="48"/>
      <c r="N300" s="49"/>
    </row>
    <row r="301" spans="1:14" ht="14.85" customHeight="1">
      <c r="A301" s="47"/>
      <c r="B301" s="8"/>
      <c r="C301" s="45"/>
      <c r="D301" s="48" t="s">
        <v>287</v>
      </c>
      <c r="E301" s="45"/>
      <c r="H301" s="48"/>
      <c r="I301" s="48"/>
      <c r="J301" s="48"/>
      <c r="K301" s="48"/>
      <c r="L301" s="48"/>
      <c r="M301" s="48"/>
      <c r="N301" s="49"/>
    </row>
    <row r="302" spans="1:14" ht="14.85" customHeight="1">
      <c r="A302" s="47"/>
      <c r="B302" s="21"/>
      <c r="C302" s="45"/>
      <c r="D302" s="45"/>
      <c r="E302" s="45"/>
      <c r="G302" s="48"/>
      <c r="H302" s="48"/>
      <c r="I302" s="48"/>
      <c r="J302" s="48"/>
      <c r="K302" s="48"/>
      <c r="L302" s="48"/>
      <c r="M302" s="48"/>
      <c r="N302" s="49"/>
    </row>
    <row r="303" spans="1:14" ht="14.85" customHeight="1">
      <c r="A303" s="47"/>
      <c r="B303" s="21" t="s">
        <v>288</v>
      </c>
      <c r="C303" s="45"/>
      <c r="D303" s="45"/>
      <c r="E303" s="45"/>
      <c r="G303" s="48"/>
      <c r="H303" s="48"/>
      <c r="I303" s="48"/>
      <c r="J303" s="48"/>
      <c r="K303" s="48"/>
      <c r="L303" s="48"/>
      <c r="M303" s="48"/>
      <c r="N303" s="49"/>
    </row>
    <row r="304" spans="1:14" ht="14.85" customHeight="1">
      <c r="A304" s="47"/>
      <c r="B304" s="48" t="s">
        <v>289</v>
      </c>
      <c r="C304" s="45"/>
      <c r="D304" s="45"/>
      <c r="E304" s="45"/>
      <c r="H304" s="48"/>
      <c r="I304" s="48"/>
      <c r="J304" s="48"/>
      <c r="K304" s="48"/>
      <c r="L304" s="48"/>
      <c r="M304" s="48"/>
      <c r="N304" s="49"/>
    </row>
    <row r="305" spans="1:14" ht="14.85" customHeight="1">
      <c r="A305" s="202"/>
      <c r="B305" s="18"/>
      <c r="C305" s="18"/>
      <c r="D305" s="18"/>
      <c r="E305" s="18"/>
      <c r="F305" s="25"/>
      <c r="G305" s="25"/>
      <c r="H305" s="25"/>
      <c r="I305" s="25"/>
      <c r="J305" s="25"/>
      <c r="K305" s="25"/>
      <c r="L305" s="25"/>
      <c r="M305" s="25"/>
      <c r="N305" s="19"/>
    </row>
  </sheetData>
  <mergeCells count="7">
    <mergeCell ref="A4:F6"/>
    <mergeCell ref="G4:J4"/>
    <mergeCell ref="K4:N4"/>
    <mergeCell ref="G5:H5"/>
    <mergeCell ref="I5:J5"/>
    <mergeCell ref="K5:L5"/>
    <mergeCell ref="M5:N5"/>
  </mergeCells>
  <phoneticPr fontId="2"/>
  <pageMargins left="0.74803149606299213" right="0.6692913385826772" top="0.70866141732283472" bottom="0.47244094488188981" header="0" footer="0.35433070866141736"/>
  <pageSetup paperSize="9" scale="79" firstPageNumber="10" orientation="portrait" useFirstPageNumber="1" r:id="rId1"/>
  <headerFooter alignWithMargins="0"/>
  <rowBreaks count="4" manualBreakCount="4">
    <brk id="73" max="13" man="1"/>
    <brk id="132" max="13" man="1"/>
    <brk id="190" max="13" man="1"/>
    <brk id="247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20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34" baseType="lpstr">
      <vt:lpstr>表紙</vt:lpstr>
      <vt:lpstr>目次</vt:lpstr>
      <vt:lpstr>概況 (P1)</vt:lpstr>
      <vt:lpstr>表1 (P2)</vt:lpstr>
      <vt:lpstr>表2 (P4～P5)</vt:lpstr>
      <vt:lpstr>図4・5 (P7)</vt:lpstr>
      <vt:lpstr>図6 (P8)</vt:lpstr>
      <vt:lpstr>図7 (P9)</vt:lpstr>
      <vt:lpstr>表3 (P10～P14)</vt:lpstr>
      <vt:lpstr>表4 (P15)</vt:lpstr>
      <vt:lpstr>表5 (P16)</vt:lpstr>
      <vt:lpstr>表6 (P17) </vt:lpstr>
      <vt:lpstr>概要（Ｐ18）</vt:lpstr>
      <vt:lpstr>図1データ</vt:lpstr>
      <vt:lpstr>図2データ</vt:lpstr>
      <vt:lpstr>図3データ</vt:lpstr>
      <vt:lpstr>図4データ</vt:lpstr>
      <vt:lpstr>図5データ</vt:lpstr>
      <vt:lpstr>図6データ</vt:lpstr>
      <vt:lpstr>図7データ</vt:lpstr>
      <vt:lpstr>図2 (P3)</vt:lpstr>
      <vt:lpstr>図3 (P6)</vt:lpstr>
      <vt:lpstr>図3データ!Print_Area</vt:lpstr>
      <vt:lpstr>'図6 (P8)'!Print_Area</vt:lpstr>
      <vt:lpstr>'図7 (P9)'!Print_Area</vt:lpstr>
      <vt:lpstr>'表1 (P2)'!Print_Area</vt:lpstr>
      <vt:lpstr>'表2 (P4～P5)'!Print_Area</vt:lpstr>
      <vt:lpstr>'表3 (P10～P14)'!Print_Area</vt:lpstr>
      <vt:lpstr>'表4 (P15)'!Print_Area</vt:lpstr>
      <vt:lpstr>'表5 (P16)'!Print_Area</vt:lpstr>
      <vt:lpstr>'表6 (P17) '!Print_Area</vt:lpstr>
      <vt:lpstr>表紙!Print_Area</vt:lpstr>
      <vt:lpstr>'表2 (P4～P5)'!Print_Titles</vt:lpstr>
      <vt:lpstr>'表3 (P10～P14)'!Print_Titles</vt:lpstr>
    </vt:vector>
  </TitlesOfParts>
  <Company>ＦＭユーザ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沖縄県統計課</dc:creator>
  <cp:lastModifiedBy>消費農林統計班　安里</cp:lastModifiedBy>
  <cp:lastPrinted>2016-06-02T05:18:42Z</cp:lastPrinted>
  <dcterms:created xsi:type="dcterms:W3CDTF">1997-08-04T07:16:19Z</dcterms:created>
  <dcterms:modified xsi:type="dcterms:W3CDTF">2019-04-19T08:53:55Z</dcterms:modified>
</cp:coreProperties>
</file>