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7235" windowHeight="7605"/>
  </bookViews>
  <sheets>
    <sheet name="P2" sheetId="1" r:id="rId1"/>
  </sheets>
  <externalReferences>
    <externalReference r:id="rId2"/>
  </externalReferences>
  <definedNames>
    <definedName name="CHUBU">'[1]3'!#REF!</definedName>
    <definedName name="CHUUBU">'[1]3'!#REF!</definedName>
    <definedName name="CHUUBU2">'[1]3'!#REF!</definedName>
    <definedName name="HOKUBU">'[1]3'!#REF!</definedName>
    <definedName name="HOKUBU2">'[1]3'!#REF!</definedName>
    <definedName name="MIYAKO">'[1]3'!#REF!</definedName>
    <definedName name="MIYAKO2">'[1]3'!#REF!</definedName>
    <definedName name="NAHA2">'[1]3'!#REF!</definedName>
    <definedName name="NANBU">'[1]3'!#REF!</definedName>
    <definedName name="NANBU2">'[1]3'!#REF!</definedName>
    <definedName name="_xlnm.Print_Area" localSheetId="0">'P2'!$A$1:$I$72</definedName>
    <definedName name="YAEYAMA">'[1]3'!#REF!</definedName>
    <definedName name="YAEYAMA2">'[1]3'!#REF!</definedName>
  </definedNames>
  <calcPr calcId="145621"/>
</workbook>
</file>

<file path=xl/calcChain.xml><?xml version="1.0" encoding="utf-8"?>
<calcChain xmlns="http://schemas.openxmlformats.org/spreadsheetml/2006/main">
  <c r="I66" i="1" l="1"/>
  <c r="E66" i="1"/>
  <c r="I65" i="1"/>
  <c r="E65" i="1"/>
  <c r="H63" i="1"/>
  <c r="G63" i="1"/>
  <c r="I63" i="1" s="1"/>
  <c r="F63" i="1"/>
  <c r="D63" i="1"/>
  <c r="C63" i="1"/>
  <c r="E63" i="1" s="1"/>
  <c r="B63" i="1"/>
  <c r="I61" i="1"/>
  <c r="E61" i="1"/>
  <c r="H59" i="1"/>
  <c r="G59" i="1"/>
  <c r="I59" i="1" s="1"/>
  <c r="F59" i="1"/>
  <c r="D59" i="1"/>
  <c r="C59" i="1"/>
  <c r="E59" i="1" s="1"/>
  <c r="B59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H44" i="1"/>
  <c r="G44" i="1"/>
  <c r="I44" i="1" s="1"/>
  <c r="F44" i="1"/>
  <c r="D44" i="1"/>
  <c r="C44" i="1"/>
  <c r="E44" i="1" s="1"/>
  <c r="B44" i="1"/>
  <c r="I42" i="1"/>
  <c r="E42" i="1"/>
  <c r="I41" i="1"/>
  <c r="E41" i="1"/>
  <c r="I40" i="1"/>
  <c r="E40" i="1"/>
  <c r="I39" i="1"/>
  <c r="E39" i="1"/>
  <c r="I38" i="1"/>
  <c r="E38" i="1"/>
  <c r="I37" i="1"/>
  <c r="E37" i="1"/>
  <c r="H35" i="1"/>
  <c r="G35" i="1"/>
  <c r="I35" i="1" s="1"/>
  <c r="F35" i="1"/>
  <c r="D35" i="1"/>
  <c r="C35" i="1"/>
  <c r="E35" i="1" s="1"/>
  <c r="B35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H23" i="1"/>
  <c r="G23" i="1"/>
  <c r="I23" i="1" s="1"/>
  <c r="F23" i="1"/>
  <c r="D23" i="1"/>
  <c r="C23" i="1"/>
  <c r="E23" i="1" s="1"/>
  <c r="B23" i="1"/>
  <c r="H22" i="1"/>
  <c r="G22" i="1"/>
  <c r="I22" i="1" s="1"/>
  <c r="F22" i="1"/>
  <c r="D22" i="1"/>
  <c r="C22" i="1"/>
  <c r="E22" i="1" s="1"/>
  <c r="B22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8" i="1"/>
  <c r="G8" i="1"/>
  <c r="I8" i="1" s="1"/>
  <c r="F8" i="1"/>
  <c r="D8" i="1"/>
  <c r="C8" i="1"/>
  <c r="E8" i="1" s="1"/>
  <c r="B8" i="1"/>
  <c r="H6" i="1"/>
  <c r="G6" i="1"/>
  <c r="I6" i="1" s="1"/>
  <c r="F6" i="1"/>
  <c r="D6" i="1"/>
  <c r="C6" i="1"/>
  <c r="E6" i="1" s="1"/>
  <c r="B6" i="1"/>
</calcChain>
</file>

<file path=xl/sharedStrings.xml><?xml version="1.0" encoding="utf-8"?>
<sst xmlns="http://schemas.openxmlformats.org/spreadsheetml/2006/main" count="62" uniqueCount="58">
  <si>
    <r>
      <t>平成2</t>
    </r>
    <r>
      <rPr>
        <sz val="20"/>
        <rFont val="ＤＨＰ平成明朝体W7"/>
        <family val="1"/>
        <charset val="128"/>
      </rPr>
      <t>6</t>
    </r>
    <r>
      <rPr>
        <sz val="20"/>
        <rFont val="ＤＨＰ平成明朝体W7"/>
        <family val="1"/>
        <charset val="128"/>
      </rPr>
      <t>年１０月１日現在市町村別推計人口</t>
    </r>
    <rPh sb="4" eb="5">
      <t>ネン</t>
    </rPh>
    <phoneticPr fontId="5"/>
  </si>
  <si>
    <t>（単位：人、％）</t>
  </si>
  <si>
    <t>総　　　　　人　　　　　口</t>
  </si>
  <si>
    <t>日　　本　　人　　人　　口</t>
  </si>
  <si>
    <t>男 女 計</t>
  </si>
  <si>
    <t>男</t>
  </si>
  <si>
    <t>女</t>
  </si>
  <si>
    <t>性比 (%)</t>
  </si>
  <si>
    <t>県  計</t>
  </si>
  <si>
    <t>市部計</t>
  </si>
  <si>
    <t>那 覇 市</t>
  </si>
  <si>
    <t>宜野湾市</t>
  </si>
  <si>
    <t>石 垣 市</t>
  </si>
  <si>
    <t>浦 添 市</t>
  </si>
  <si>
    <t>名 護 市</t>
  </si>
  <si>
    <t>糸 満 市</t>
    <rPh sb="0" eb="5">
      <t>イトマンシ</t>
    </rPh>
    <phoneticPr fontId="1"/>
  </si>
  <si>
    <t>沖 縄 市</t>
  </si>
  <si>
    <t>豊見城市</t>
    <rPh sb="3" eb="4">
      <t>シ</t>
    </rPh>
    <phoneticPr fontId="1"/>
  </si>
  <si>
    <t>うるま市</t>
  </si>
  <si>
    <t>宮古島市</t>
    <rPh sb="0" eb="2">
      <t>ミヤコ</t>
    </rPh>
    <rPh sb="2" eb="3">
      <t>シマ</t>
    </rPh>
    <rPh sb="3" eb="4">
      <t>シ</t>
    </rPh>
    <phoneticPr fontId="1"/>
  </si>
  <si>
    <t>南 城 市</t>
    <rPh sb="0" eb="1">
      <t>ミナミ</t>
    </rPh>
    <rPh sb="2" eb="3">
      <t>シロ</t>
    </rPh>
    <rPh sb="4" eb="5">
      <t>シ</t>
    </rPh>
    <phoneticPr fontId="5"/>
  </si>
  <si>
    <t>郡部計</t>
  </si>
  <si>
    <t>国頭郡</t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</si>
  <si>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</si>
  <si>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</si>
  <si>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</si>
  <si>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</si>
  <si>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</si>
  <si>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</si>
  <si>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</si>
  <si>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</si>
  <si>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</si>
  <si>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中頭郡</t>
  </si>
  <si>
    <t>読 谷 村</t>
  </si>
  <si>
    <t>嘉手納町</t>
  </si>
  <si>
    <t>北 谷 町</t>
  </si>
  <si>
    <t>北中城村</t>
  </si>
  <si>
    <t>中 城 村</t>
  </si>
  <si>
    <t>西 原 町</t>
  </si>
  <si>
    <t>島尻郡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</si>
  <si>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</si>
  <si>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</si>
  <si>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</si>
  <si>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</si>
  <si>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</si>
  <si>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</si>
  <si>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</si>
  <si>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</si>
  <si>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</si>
  <si>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</si>
  <si>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1"/>
  </si>
  <si>
    <t>八重瀬町</t>
    <rPh sb="0" eb="3">
      <t>ヤエセ</t>
    </rPh>
    <rPh sb="3" eb="4">
      <t>チョウ</t>
    </rPh>
    <phoneticPr fontId="5"/>
  </si>
  <si>
    <t>宮古郡</t>
  </si>
  <si>
    <t>多良間村</t>
  </si>
  <si>
    <t>八重山郡</t>
  </si>
  <si>
    <t>竹 富 町</t>
  </si>
  <si>
    <t>与那国町</t>
  </si>
  <si>
    <t>注）性比とは女100人に対する男の数である。</t>
    <rPh sb="2" eb="3">
      <t>セイ</t>
    </rPh>
    <rPh sb="3" eb="4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</si>
</sst>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name val="ＤＨＰ平成明朝体W7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/>
  </cellStyleXfs>
  <cellXfs count="48">
    <xf numFmtId="0" fontId="0" fillId="0" borderId="0" xfId="0">
      <alignment vertical="center"/>
    </xf>
    <xf numFmtId="0" fontId="2" fillId="0" borderId="0" xfId="2" applyFont="1"/>
    <xf numFmtId="0" fontId="2" fillId="0" borderId="0" xfId="2" applyFont="1" applyAlignment="1">
      <alignment horizontal="right" vertical="center"/>
    </xf>
    <xf numFmtId="0" fontId="2" fillId="0" borderId="1" xfId="2" applyFont="1" applyBorder="1"/>
    <xf numFmtId="0" fontId="2" fillId="0" borderId="0" xfId="2" applyFont="1" applyBorder="1"/>
    <xf numFmtId="0" fontId="2" fillId="0" borderId="6" xfId="2" applyFont="1" applyBorder="1"/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right"/>
    </xf>
    <xf numFmtId="38" fontId="8" fillId="0" borderId="12" xfId="1" applyFont="1" applyBorder="1"/>
    <xf numFmtId="38" fontId="8" fillId="0" borderId="13" xfId="1" applyFont="1" applyBorder="1"/>
    <xf numFmtId="176" fontId="8" fillId="0" borderId="14" xfId="2" applyNumberFormat="1" applyFont="1" applyBorder="1"/>
    <xf numFmtId="176" fontId="8" fillId="0" borderId="15" xfId="2" applyNumberFormat="1" applyFont="1" applyBorder="1"/>
    <xf numFmtId="0" fontId="7" fillId="0" borderId="16" xfId="2" applyFont="1" applyBorder="1" applyAlignment="1">
      <alignment horizontal="right"/>
    </xf>
    <xf numFmtId="38" fontId="8" fillId="0" borderId="17" xfId="1" applyFont="1" applyBorder="1"/>
    <xf numFmtId="38" fontId="8" fillId="0" borderId="18" xfId="1" applyFont="1" applyBorder="1"/>
    <xf numFmtId="176" fontId="8" fillId="0" borderId="19" xfId="2" applyNumberFormat="1" applyFont="1" applyBorder="1"/>
    <xf numFmtId="176" fontId="8" fillId="0" borderId="20" xfId="2" applyNumberFormat="1" applyFont="1" applyBorder="1"/>
    <xf numFmtId="0" fontId="2" fillId="0" borderId="16" xfId="2" applyFont="1" applyBorder="1" applyAlignment="1">
      <alignment horizontal="center"/>
    </xf>
    <xf numFmtId="38" fontId="2" fillId="0" borderId="17" xfId="1" applyFont="1" applyBorder="1"/>
    <xf numFmtId="38" fontId="2" fillId="0" borderId="18" xfId="1" applyFont="1" applyBorder="1"/>
    <xf numFmtId="176" fontId="2" fillId="0" borderId="19" xfId="2" applyNumberFormat="1" applyFont="1" applyBorder="1"/>
    <xf numFmtId="176" fontId="2" fillId="0" borderId="20" xfId="2" applyNumberFormat="1" applyFont="1" applyBorder="1"/>
    <xf numFmtId="38" fontId="2" fillId="0" borderId="21" xfId="1" applyFont="1" applyBorder="1"/>
    <xf numFmtId="38" fontId="2" fillId="0" borderId="22" xfId="1" applyFont="1" applyBorder="1"/>
    <xf numFmtId="38" fontId="8" fillId="0" borderId="22" xfId="1" applyFont="1" applyBorder="1"/>
    <xf numFmtId="38" fontId="8" fillId="0" borderId="21" xfId="1" applyFont="1" applyBorder="1"/>
    <xf numFmtId="0" fontId="2" fillId="0" borderId="23" xfId="2" applyFont="1" applyBorder="1" applyAlignment="1">
      <alignment horizontal="center"/>
    </xf>
    <xf numFmtId="38" fontId="2" fillId="0" borderId="24" xfId="1" applyFont="1" applyBorder="1"/>
    <xf numFmtId="38" fontId="2" fillId="0" borderId="25" xfId="1" applyFont="1" applyBorder="1"/>
    <xf numFmtId="176" fontId="2" fillId="0" borderId="26" xfId="2" applyNumberFormat="1" applyFont="1" applyBorder="1"/>
    <xf numFmtId="38" fontId="2" fillId="0" borderId="27" xfId="1" applyFont="1" applyBorder="1"/>
    <xf numFmtId="176" fontId="2" fillId="0" borderId="28" xfId="2" applyNumberFormat="1" applyFont="1" applyBorder="1"/>
    <xf numFmtId="0" fontId="2" fillId="0" borderId="0" xfId="2" applyFont="1" applyBorder="1" applyAlignment="1">
      <alignment horizontal="center"/>
    </xf>
    <xf numFmtId="38" fontId="2" fillId="0" borderId="29" xfId="1" applyFont="1" applyBorder="1"/>
    <xf numFmtId="176" fontId="2" fillId="0" borderId="29" xfId="2" applyNumberFormat="1" applyFont="1" applyBorder="1"/>
    <xf numFmtId="38" fontId="2" fillId="0" borderId="0" xfId="1" applyFont="1" applyBorder="1"/>
    <xf numFmtId="176" fontId="2" fillId="0" borderId="0" xfId="2" applyNumberFormat="1" applyFont="1" applyBorder="1"/>
    <xf numFmtId="0" fontId="9" fillId="0" borderId="0" xfId="2" applyFont="1"/>
    <xf numFmtId="0" fontId="4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6" fillId="0" borderId="3" xfId="3" applyBorder="1" applyAlignment="1">
      <alignment horizontal="center" vertical="center"/>
    </xf>
    <xf numFmtId="0" fontId="6" fillId="0" borderId="5" xfId="3" applyBorder="1" applyAlignment="1">
      <alignment horizontal="center" vertical="center"/>
    </xf>
    <xf numFmtId="49" fontId="10" fillId="0" borderId="0" xfId="2" applyNumberFormat="1" applyFont="1" applyAlignment="1">
      <alignment horizontal="center"/>
    </xf>
  </cellXfs>
  <cellStyles count="4">
    <cellStyle name="桁区切り" xfId="1" builtinId="6"/>
    <cellStyle name="標準" xfId="0" builtinId="0"/>
    <cellStyle name="標準_199710～199809" xfId="3"/>
    <cellStyle name="標準_年報作業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\&#25512;&#35336;&#20154;&#21475;\&#20154;&#21475;&#31038;&#20250;&#32113;&#35336;&#20418;\&#25512;&#35336;&#20154;&#21475;\&#24180;&#22577;\1997&#24180;&#24180;&#22577;Excel\1997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N73"/>
  <sheetViews>
    <sheetView tabSelected="1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RowHeight="13.5"/>
  <cols>
    <col min="1" max="1" width="12.625" style="1" customWidth="1"/>
    <col min="2" max="2" width="12.125" style="1" customWidth="1"/>
    <col min="3" max="4" width="10.625" style="1" customWidth="1"/>
    <col min="5" max="5" width="9" style="1"/>
    <col min="6" max="6" width="12.125" style="1" customWidth="1"/>
    <col min="7" max="8" width="10.625" style="1" customWidth="1"/>
    <col min="9" max="16384" width="9" style="1"/>
  </cols>
  <sheetData>
    <row r="1" spans="1:14" ht="15" customHeight="1"/>
    <row r="2" spans="1:14" ht="26.2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14" ht="18.75" customHeight="1" thickBot="1">
      <c r="I3" s="2" t="s">
        <v>1</v>
      </c>
    </row>
    <row r="4" spans="1:14" ht="15" customHeight="1">
      <c r="A4" s="3"/>
      <c r="B4" s="42" t="s">
        <v>2</v>
      </c>
      <c r="C4" s="43"/>
      <c r="D4" s="43"/>
      <c r="E4" s="44"/>
      <c r="F4" s="43" t="s">
        <v>3</v>
      </c>
      <c r="G4" s="45"/>
      <c r="H4" s="45"/>
      <c r="I4" s="46"/>
      <c r="L4" s="4"/>
      <c r="M4" s="4"/>
      <c r="N4" s="4"/>
    </row>
    <row r="5" spans="1:14" s="4" customFormat="1" ht="19.5" customHeight="1">
      <c r="A5" s="5"/>
      <c r="B5" s="6" t="s">
        <v>4</v>
      </c>
      <c r="C5" s="7" t="s">
        <v>5</v>
      </c>
      <c r="D5" s="7" t="s">
        <v>6</v>
      </c>
      <c r="E5" s="8" t="s">
        <v>7</v>
      </c>
      <c r="F5" s="6" t="s">
        <v>4</v>
      </c>
      <c r="G5" s="7" t="s">
        <v>5</v>
      </c>
      <c r="H5" s="7" t="s">
        <v>6</v>
      </c>
      <c r="I5" s="9" t="s">
        <v>7</v>
      </c>
    </row>
    <row r="6" spans="1:14" s="4" customFormat="1" ht="19.5" customHeight="1">
      <c r="A6" s="10" t="s">
        <v>8</v>
      </c>
      <c r="B6" s="11">
        <f>B8+B22</f>
        <v>1422536</v>
      </c>
      <c r="C6" s="12">
        <f>C8+C22</f>
        <v>698275</v>
      </c>
      <c r="D6" s="12">
        <f>D8+D22</f>
        <v>724261</v>
      </c>
      <c r="E6" s="13">
        <f>ROUND(C6*100/D6,1)</f>
        <v>96.4</v>
      </c>
      <c r="F6" s="11">
        <f>F8+F22</f>
        <v>1413305</v>
      </c>
      <c r="G6" s="12">
        <f>G8+G22</f>
        <v>693073</v>
      </c>
      <c r="H6" s="12">
        <f>H8+H22</f>
        <v>720232</v>
      </c>
      <c r="I6" s="14">
        <f>ROUND(G6*100/H6,1)</f>
        <v>96.2</v>
      </c>
      <c r="L6" s="1"/>
      <c r="M6" s="1"/>
    </row>
    <row r="7" spans="1:14" s="4" customFormat="1" ht="19.5" customHeight="1">
      <c r="A7" s="10"/>
      <c r="B7" s="11"/>
      <c r="C7" s="12"/>
      <c r="D7" s="12"/>
      <c r="E7" s="13"/>
      <c r="F7" s="11"/>
      <c r="G7" s="12"/>
      <c r="H7" s="12"/>
      <c r="I7" s="14"/>
      <c r="L7" s="1"/>
      <c r="M7" s="1"/>
    </row>
    <row r="8" spans="1:14">
      <c r="A8" s="15" t="s">
        <v>9</v>
      </c>
      <c r="B8" s="16">
        <f>SUM(B10:B20)</f>
        <v>1100323</v>
      </c>
      <c r="C8" s="17">
        <f>SUM(C10:C20)</f>
        <v>538396</v>
      </c>
      <c r="D8" s="17">
        <f>SUM(D10:D20)</f>
        <v>561927</v>
      </c>
      <c r="E8" s="18">
        <f>ROUND(C8*100/D8,1)</f>
        <v>95.8</v>
      </c>
      <c r="F8" s="16">
        <f>SUM(F10:F20)</f>
        <v>1093877</v>
      </c>
      <c r="G8" s="17">
        <f>SUM(G10:G20)</f>
        <v>534685</v>
      </c>
      <c r="H8" s="17">
        <f>SUM(H10:H20)</f>
        <v>559192</v>
      </c>
      <c r="I8" s="19">
        <f>ROUND(G8*100/H8,1)</f>
        <v>95.6</v>
      </c>
      <c r="N8" s="4"/>
    </row>
    <row r="9" spans="1:14">
      <c r="A9" s="15"/>
      <c r="B9" s="16"/>
      <c r="C9" s="17"/>
      <c r="D9" s="17"/>
      <c r="E9" s="18"/>
      <c r="F9" s="16"/>
      <c r="G9" s="17"/>
      <c r="H9" s="17"/>
      <c r="I9" s="19"/>
      <c r="N9" s="4"/>
    </row>
    <row r="10" spans="1:14">
      <c r="A10" s="20" t="s">
        <v>10</v>
      </c>
      <c r="B10" s="21">
        <v>320719</v>
      </c>
      <c r="C10" s="22">
        <v>154671</v>
      </c>
      <c r="D10" s="22">
        <v>166048</v>
      </c>
      <c r="E10" s="23">
        <f t="shared" ref="E10:E20" si="0">ROUND(C10*100/D10,1)</f>
        <v>93.1</v>
      </c>
      <c r="F10" s="21">
        <v>318326</v>
      </c>
      <c r="G10" s="22">
        <v>153292</v>
      </c>
      <c r="H10" s="22">
        <v>165034</v>
      </c>
      <c r="I10" s="24">
        <f t="shared" ref="I10:I20" si="1">ROUND(G10*100/H10,1)</f>
        <v>92.9</v>
      </c>
      <c r="N10" s="4"/>
    </row>
    <row r="11" spans="1:14">
      <c r="A11" s="20" t="s">
        <v>11</v>
      </c>
      <c r="B11" s="21">
        <v>94840</v>
      </c>
      <c r="C11" s="22">
        <v>46007</v>
      </c>
      <c r="D11" s="22">
        <v>48833</v>
      </c>
      <c r="E11" s="23">
        <f t="shared" si="0"/>
        <v>94.2</v>
      </c>
      <c r="F11" s="21">
        <v>93925</v>
      </c>
      <c r="G11" s="22">
        <v>45478</v>
      </c>
      <c r="H11" s="22">
        <v>48447</v>
      </c>
      <c r="I11" s="24">
        <f t="shared" si="1"/>
        <v>93.9</v>
      </c>
      <c r="N11" s="4"/>
    </row>
    <row r="12" spans="1:14">
      <c r="A12" s="20" t="s">
        <v>12</v>
      </c>
      <c r="B12" s="21">
        <v>47067</v>
      </c>
      <c r="C12" s="22">
        <v>23424</v>
      </c>
      <c r="D12" s="22">
        <v>23643</v>
      </c>
      <c r="E12" s="23">
        <f t="shared" si="0"/>
        <v>99.1</v>
      </c>
      <c r="F12" s="21">
        <v>46832</v>
      </c>
      <c r="G12" s="22">
        <v>23308</v>
      </c>
      <c r="H12" s="22">
        <v>23524</v>
      </c>
      <c r="I12" s="24">
        <f t="shared" si="1"/>
        <v>99.1</v>
      </c>
      <c r="N12" s="4"/>
    </row>
    <row r="13" spans="1:14">
      <c r="A13" s="20" t="s">
        <v>13</v>
      </c>
      <c r="B13" s="21">
        <v>112517</v>
      </c>
      <c r="C13" s="22">
        <v>54849</v>
      </c>
      <c r="D13" s="22">
        <v>57668</v>
      </c>
      <c r="E13" s="23">
        <f t="shared" si="0"/>
        <v>95.1</v>
      </c>
      <c r="F13" s="21">
        <v>111926</v>
      </c>
      <c r="G13" s="22">
        <v>54440</v>
      </c>
      <c r="H13" s="22">
        <v>57486</v>
      </c>
      <c r="I13" s="24">
        <f t="shared" si="1"/>
        <v>94.7</v>
      </c>
      <c r="N13" s="4"/>
    </row>
    <row r="14" spans="1:14">
      <c r="A14" s="20" t="s">
        <v>14</v>
      </c>
      <c r="B14" s="21">
        <v>61474</v>
      </c>
      <c r="C14" s="22">
        <v>30671</v>
      </c>
      <c r="D14" s="22">
        <v>30803</v>
      </c>
      <c r="E14" s="23">
        <f t="shared" si="0"/>
        <v>99.6</v>
      </c>
      <c r="F14" s="21">
        <v>61168</v>
      </c>
      <c r="G14" s="22">
        <v>30529</v>
      </c>
      <c r="H14" s="22">
        <v>30639</v>
      </c>
      <c r="I14" s="24">
        <f t="shared" si="1"/>
        <v>99.6</v>
      </c>
      <c r="N14" s="4"/>
    </row>
    <row r="15" spans="1:14">
      <c r="A15" s="20" t="s">
        <v>15</v>
      </c>
      <c r="B15" s="21">
        <v>58503</v>
      </c>
      <c r="C15" s="22">
        <v>29397</v>
      </c>
      <c r="D15" s="22">
        <v>29106</v>
      </c>
      <c r="E15" s="23">
        <f t="shared" si="0"/>
        <v>101</v>
      </c>
      <c r="F15" s="21">
        <v>58303</v>
      </c>
      <c r="G15" s="22">
        <v>29254</v>
      </c>
      <c r="H15" s="22">
        <v>29049</v>
      </c>
      <c r="I15" s="24">
        <f t="shared" si="1"/>
        <v>100.7</v>
      </c>
      <c r="N15" s="4"/>
    </row>
    <row r="16" spans="1:14">
      <c r="A16" s="20" t="s">
        <v>16</v>
      </c>
      <c r="B16" s="21">
        <v>132694</v>
      </c>
      <c r="C16" s="22">
        <v>64360</v>
      </c>
      <c r="D16" s="22">
        <v>68334</v>
      </c>
      <c r="E16" s="23">
        <f t="shared" si="0"/>
        <v>94.2</v>
      </c>
      <c r="F16" s="21">
        <v>131827</v>
      </c>
      <c r="G16" s="22">
        <v>63836</v>
      </c>
      <c r="H16" s="22">
        <v>67991</v>
      </c>
      <c r="I16" s="24">
        <f t="shared" si="1"/>
        <v>93.9</v>
      </c>
      <c r="L16" s="4"/>
      <c r="M16" s="4"/>
      <c r="N16" s="4"/>
    </row>
    <row r="17" spans="1:14">
      <c r="A17" s="20" t="s">
        <v>17</v>
      </c>
      <c r="B17" s="21">
        <v>60846</v>
      </c>
      <c r="C17" s="22">
        <v>29635</v>
      </c>
      <c r="D17" s="22">
        <v>31211</v>
      </c>
      <c r="E17" s="23">
        <f t="shared" si="0"/>
        <v>95</v>
      </c>
      <c r="F17" s="21">
        <v>60719</v>
      </c>
      <c r="G17" s="22">
        <v>29568</v>
      </c>
      <c r="H17" s="22">
        <v>31151</v>
      </c>
      <c r="I17" s="24">
        <f t="shared" si="1"/>
        <v>94.9</v>
      </c>
      <c r="L17" s="4"/>
      <c r="M17" s="4"/>
      <c r="N17" s="4"/>
    </row>
    <row r="18" spans="1:14">
      <c r="A18" s="20" t="s">
        <v>18</v>
      </c>
      <c r="B18" s="21">
        <v>119095</v>
      </c>
      <c r="C18" s="22">
        <v>59338</v>
      </c>
      <c r="D18" s="22">
        <v>59757</v>
      </c>
      <c r="E18" s="23">
        <f t="shared" si="0"/>
        <v>99.3</v>
      </c>
      <c r="F18" s="21">
        <v>118645</v>
      </c>
      <c r="G18" s="22">
        <v>59059</v>
      </c>
      <c r="H18" s="22">
        <v>59586</v>
      </c>
      <c r="I18" s="24">
        <f t="shared" si="1"/>
        <v>99.1</v>
      </c>
      <c r="N18" s="4"/>
    </row>
    <row r="19" spans="1:14">
      <c r="A19" s="20" t="s">
        <v>19</v>
      </c>
      <c r="B19" s="21">
        <v>51614</v>
      </c>
      <c r="C19" s="22">
        <v>25360</v>
      </c>
      <c r="D19" s="22">
        <v>26254</v>
      </c>
      <c r="E19" s="23">
        <f t="shared" si="0"/>
        <v>96.6</v>
      </c>
      <c r="F19" s="21">
        <v>51375</v>
      </c>
      <c r="G19" s="22">
        <v>25300</v>
      </c>
      <c r="H19" s="22">
        <v>26075</v>
      </c>
      <c r="I19" s="24">
        <f t="shared" si="1"/>
        <v>97</v>
      </c>
      <c r="N19" s="4"/>
    </row>
    <row r="20" spans="1:14">
      <c r="A20" s="20" t="s">
        <v>20</v>
      </c>
      <c r="B20" s="21">
        <v>40954</v>
      </c>
      <c r="C20" s="22">
        <v>20684</v>
      </c>
      <c r="D20" s="25">
        <v>20270</v>
      </c>
      <c r="E20" s="23">
        <f t="shared" si="0"/>
        <v>102</v>
      </c>
      <c r="F20" s="21">
        <v>40831</v>
      </c>
      <c r="G20" s="22">
        <v>20621</v>
      </c>
      <c r="H20" s="25">
        <v>20210</v>
      </c>
      <c r="I20" s="24">
        <f t="shared" si="1"/>
        <v>102</v>
      </c>
      <c r="N20" s="4"/>
    </row>
    <row r="21" spans="1:14">
      <c r="A21" s="20"/>
      <c r="B21" s="26"/>
      <c r="C21" s="22"/>
      <c r="D21" s="25"/>
      <c r="E21" s="23"/>
      <c r="F21" s="26"/>
      <c r="G21" s="22"/>
      <c r="H21" s="25"/>
      <c r="I21" s="24"/>
      <c r="N21" s="4"/>
    </row>
    <row r="22" spans="1:14" s="4" customFormat="1" ht="19.5" customHeight="1">
      <c r="A22" s="15" t="s">
        <v>21</v>
      </c>
      <c r="B22" s="27">
        <f>B23+B35+B44+B59+B63</f>
        <v>322213</v>
      </c>
      <c r="C22" s="17">
        <f>C23+C35+C44+C59+C63</f>
        <v>159879</v>
      </c>
      <c r="D22" s="17">
        <f>D23+D35+D44+D59+D63</f>
        <v>162334</v>
      </c>
      <c r="E22" s="18">
        <f>ROUND(C22*100/D22,1)</f>
        <v>98.5</v>
      </c>
      <c r="F22" s="27">
        <f>F23+F35+F44+F59+F63</f>
        <v>319428</v>
      </c>
      <c r="G22" s="17">
        <f>G23+G35+G44+G59+G63</f>
        <v>158388</v>
      </c>
      <c r="H22" s="28">
        <f>H23+H35+H44+H59+H63</f>
        <v>161040</v>
      </c>
      <c r="I22" s="19">
        <f>ROUND(G22*100/H22,1)</f>
        <v>98.4</v>
      </c>
      <c r="L22" s="1"/>
      <c r="M22" s="1"/>
    </row>
    <row r="23" spans="1:14">
      <c r="A23" s="15" t="s">
        <v>22</v>
      </c>
      <c r="B23" s="16">
        <f>SUM(B25:B33)</f>
        <v>64264</v>
      </c>
      <c r="C23" s="17">
        <f>SUM(C25:C33)</f>
        <v>32399</v>
      </c>
      <c r="D23" s="17">
        <f>SUM(D25:D33)</f>
        <v>31865</v>
      </c>
      <c r="E23" s="18">
        <f>ROUND(C23*100/D23,1)</f>
        <v>101.7</v>
      </c>
      <c r="F23" s="16">
        <f>SUM(F25:F33)</f>
        <v>63689</v>
      </c>
      <c r="G23" s="17">
        <f>SUM(G25:G33)</f>
        <v>32075</v>
      </c>
      <c r="H23" s="17">
        <f>SUM(H25:H33)</f>
        <v>31614</v>
      </c>
      <c r="I23" s="19">
        <f>ROUND(G23*100/H23,1)</f>
        <v>101.5</v>
      </c>
      <c r="N23" s="4"/>
    </row>
    <row r="24" spans="1:14">
      <c r="A24" s="15"/>
      <c r="B24" s="16"/>
      <c r="C24" s="17"/>
      <c r="D24" s="17"/>
      <c r="E24" s="18"/>
      <c r="F24" s="16"/>
      <c r="G24" s="17"/>
      <c r="H24" s="17"/>
      <c r="I24" s="19"/>
      <c r="N24" s="4"/>
    </row>
    <row r="25" spans="1:14">
      <c r="A25" s="20" t="s">
        <v>23</v>
      </c>
      <c r="B25" s="21">
        <v>4860</v>
      </c>
      <c r="C25" s="22">
        <v>2439</v>
      </c>
      <c r="D25" s="22">
        <v>2421</v>
      </c>
      <c r="E25" s="23">
        <f t="shared" ref="E25:E33" si="2">ROUND(C25*100/D25,1)</f>
        <v>100.7</v>
      </c>
      <c r="F25" s="21">
        <v>4837</v>
      </c>
      <c r="G25" s="22">
        <v>2428</v>
      </c>
      <c r="H25" s="22">
        <v>2409</v>
      </c>
      <c r="I25" s="24">
        <f t="shared" ref="I25:I33" si="3">ROUND(G25*100/H25,1)</f>
        <v>100.8</v>
      </c>
      <c r="N25" s="4"/>
    </row>
    <row r="26" spans="1:14">
      <c r="A26" s="20" t="s">
        <v>24</v>
      </c>
      <c r="B26" s="21">
        <v>3156</v>
      </c>
      <c r="C26" s="22">
        <v>1629</v>
      </c>
      <c r="D26" s="22">
        <v>1527</v>
      </c>
      <c r="E26" s="23">
        <f t="shared" si="2"/>
        <v>106.7</v>
      </c>
      <c r="F26" s="21">
        <v>3137</v>
      </c>
      <c r="G26" s="22">
        <v>1622</v>
      </c>
      <c r="H26" s="22">
        <v>1515</v>
      </c>
      <c r="I26" s="24">
        <f t="shared" si="3"/>
        <v>107.1</v>
      </c>
      <c r="N26" s="4"/>
    </row>
    <row r="27" spans="1:14">
      <c r="A27" s="20" t="s">
        <v>25</v>
      </c>
      <c r="B27" s="21">
        <v>1724</v>
      </c>
      <c r="C27" s="22">
        <v>956</v>
      </c>
      <c r="D27" s="22">
        <v>768</v>
      </c>
      <c r="E27" s="23">
        <f t="shared" si="2"/>
        <v>124.5</v>
      </c>
      <c r="F27" s="21">
        <v>1718</v>
      </c>
      <c r="G27" s="22">
        <v>956</v>
      </c>
      <c r="H27" s="22">
        <v>762</v>
      </c>
      <c r="I27" s="24">
        <f t="shared" si="3"/>
        <v>125.5</v>
      </c>
      <c r="N27" s="4"/>
    </row>
    <row r="28" spans="1:14">
      <c r="A28" s="20" t="s">
        <v>26</v>
      </c>
      <c r="B28" s="21">
        <v>9263</v>
      </c>
      <c r="C28" s="22">
        <v>4617</v>
      </c>
      <c r="D28" s="22">
        <v>4646</v>
      </c>
      <c r="E28" s="23">
        <f t="shared" si="2"/>
        <v>99.4</v>
      </c>
      <c r="F28" s="21">
        <v>9229</v>
      </c>
      <c r="G28" s="22">
        <v>4600</v>
      </c>
      <c r="H28" s="22">
        <v>4629</v>
      </c>
      <c r="I28" s="24">
        <f t="shared" si="3"/>
        <v>99.4</v>
      </c>
      <c r="L28" s="4"/>
      <c r="M28" s="4"/>
      <c r="N28" s="4"/>
    </row>
    <row r="29" spans="1:14">
      <c r="A29" s="20" t="s">
        <v>27</v>
      </c>
      <c r="B29" s="21">
        <v>13586</v>
      </c>
      <c r="C29" s="22">
        <v>6890</v>
      </c>
      <c r="D29" s="22">
        <v>6696</v>
      </c>
      <c r="E29" s="23">
        <f t="shared" si="2"/>
        <v>102.9</v>
      </c>
      <c r="F29" s="21">
        <v>13559</v>
      </c>
      <c r="G29" s="22">
        <v>6880</v>
      </c>
      <c r="H29" s="22">
        <v>6679</v>
      </c>
      <c r="I29" s="24">
        <f t="shared" si="3"/>
        <v>103</v>
      </c>
      <c r="N29" s="4"/>
    </row>
    <row r="30" spans="1:14">
      <c r="A30" s="20" t="s">
        <v>28</v>
      </c>
      <c r="B30" s="21">
        <v>10423</v>
      </c>
      <c r="C30" s="22">
        <v>5336</v>
      </c>
      <c r="D30" s="22">
        <v>5087</v>
      </c>
      <c r="E30" s="23">
        <f t="shared" si="2"/>
        <v>104.9</v>
      </c>
      <c r="F30" s="21">
        <v>10048</v>
      </c>
      <c r="G30" s="22">
        <v>5110</v>
      </c>
      <c r="H30" s="22">
        <v>4938</v>
      </c>
      <c r="I30" s="24">
        <f t="shared" si="3"/>
        <v>103.5</v>
      </c>
      <c r="N30" s="4"/>
    </row>
    <row r="31" spans="1:14">
      <c r="A31" s="20" t="s">
        <v>29</v>
      </c>
      <c r="B31" s="21">
        <v>5601</v>
      </c>
      <c r="C31" s="22">
        <v>2770</v>
      </c>
      <c r="D31" s="22">
        <v>2831</v>
      </c>
      <c r="E31" s="23">
        <f t="shared" si="2"/>
        <v>97.8</v>
      </c>
      <c r="F31" s="21">
        <v>5570</v>
      </c>
      <c r="G31" s="22">
        <v>2749</v>
      </c>
      <c r="H31" s="22">
        <v>2821</v>
      </c>
      <c r="I31" s="24">
        <f t="shared" si="3"/>
        <v>97.4</v>
      </c>
      <c r="N31" s="4"/>
    </row>
    <row r="32" spans="1:14">
      <c r="A32" s="20" t="s">
        <v>30</v>
      </c>
      <c r="B32" s="21">
        <v>11121</v>
      </c>
      <c r="C32" s="22">
        <v>5467</v>
      </c>
      <c r="D32" s="22">
        <v>5654</v>
      </c>
      <c r="E32" s="23">
        <f t="shared" si="2"/>
        <v>96.7</v>
      </c>
      <c r="F32" s="21">
        <v>11074</v>
      </c>
      <c r="G32" s="22">
        <v>5438</v>
      </c>
      <c r="H32" s="22">
        <v>5636</v>
      </c>
      <c r="I32" s="24">
        <f t="shared" si="3"/>
        <v>96.5</v>
      </c>
      <c r="N32" s="4"/>
    </row>
    <row r="33" spans="1:14" s="4" customFormat="1" ht="15" customHeight="1">
      <c r="A33" s="20" t="s">
        <v>31</v>
      </c>
      <c r="B33" s="21">
        <v>4530</v>
      </c>
      <c r="C33" s="22">
        <v>2295</v>
      </c>
      <c r="D33" s="22">
        <v>2235</v>
      </c>
      <c r="E33" s="23">
        <f t="shared" si="2"/>
        <v>102.7</v>
      </c>
      <c r="F33" s="21">
        <v>4517</v>
      </c>
      <c r="G33" s="22">
        <v>2292</v>
      </c>
      <c r="H33" s="22">
        <v>2225</v>
      </c>
      <c r="I33" s="24">
        <f t="shared" si="3"/>
        <v>103</v>
      </c>
      <c r="L33" s="1"/>
      <c r="M33" s="1"/>
    </row>
    <row r="34" spans="1:14" s="4" customFormat="1" ht="15" customHeight="1">
      <c r="A34" s="20"/>
      <c r="B34" s="21"/>
      <c r="C34" s="22"/>
      <c r="D34" s="22"/>
      <c r="E34" s="23"/>
      <c r="F34" s="21"/>
      <c r="G34" s="22"/>
      <c r="H34" s="22"/>
      <c r="I34" s="24"/>
      <c r="L34" s="1"/>
      <c r="M34" s="1"/>
    </row>
    <row r="35" spans="1:14">
      <c r="A35" s="15" t="s">
        <v>32</v>
      </c>
      <c r="B35" s="16">
        <f>SUM(B37:B42)</f>
        <v>151530</v>
      </c>
      <c r="C35" s="17">
        <f>SUM(C37:C42)</f>
        <v>74373</v>
      </c>
      <c r="D35" s="17">
        <f>SUM(D37:D42)</f>
        <v>77157</v>
      </c>
      <c r="E35" s="18">
        <f>ROUND(C35*100/D35,1)</f>
        <v>96.4</v>
      </c>
      <c r="F35" s="16">
        <f>SUM(F37:F42)</f>
        <v>149715</v>
      </c>
      <c r="G35" s="17">
        <f>SUM(G37:G42)</f>
        <v>73362</v>
      </c>
      <c r="H35" s="17">
        <f>SUM(H37:H42)</f>
        <v>76353</v>
      </c>
      <c r="I35" s="19">
        <f>ROUND(G35*100/H35,1)</f>
        <v>96.1</v>
      </c>
      <c r="N35" s="4"/>
    </row>
    <row r="36" spans="1:14">
      <c r="A36" s="15"/>
      <c r="B36" s="16"/>
      <c r="C36" s="17"/>
      <c r="D36" s="17"/>
      <c r="E36" s="18"/>
      <c r="F36" s="16"/>
      <c r="G36" s="17"/>
      <c r="H36" s="17"/>
      <c r="I36" s="19"/>
      <c r="N36" s="4"/>
    </row>
    <row r="37" spans="1:14">
      <c r="A37" s="20" t="s">
        <v>33</v>
      </c>
      <c r="B37" s="21">
        <v>39238</v>
      </c>
      <c r="C37" s="22">
        <v>19321</v>
      </c>
      <c r="D37" s="22">
        <v>19917</v>
      </c>
      <c r="E37" s="23">
        <f t="shared" ref="E37:E42" si="4">ROUND(C37*100/D37,1)</f>
        <v>97</v>
      </c>
      <c r="F37" s="21">
        <v>38849</v>
      </c>
      <c r="G37" s="22">
        <v>19104</v>
      </c>
      <c r="H37" s="22">
        <v>19745</v>
      </c>
      <c r="I37" s="24">
        <f t="shared" ref="I37:I42" si="5">ROUND(G37*100/H37,1)</f>
        <v>96.8</v>
      </c>
      <c r="N37" s="4"/>
    </row>
    <row r="38" spans="1:14">
      <c r="A38" s="20" t="s">
        <v>34</v>
      </c>
      <c r="B38" s="21">
        <v>13640</v>
      </c>
      <c r="C38" s="22">
        <v>6636</v>
      </c>
      <c r="D38" s="22">
        <v>7004</v>
      </c>
      <c r="E38" s="23">
        <f t="shared" si="4"/>
        <v>94.7</v>
      </c>
      <c r="F38" s="21">
        <v>13552</v>
      </c>
      <c r="G38" s="22">
        <v>6584</v>
      </c>
      <c r="H38" s="22">
        <v>6968</v>
      </c>
      <c r="I38" s="24">
        <f t="shared" si="5"/>
        <v>94.5</v>
      </c>
      <c r="N38" s="4"/>
    </row>
    <row r="39" spans="1:14">
      <c r="A39" s="20" t="s">
        <v>35</v>
      </c>
      <c r="B39" s="21">
        <v>28100</v>
      </c>
      <c r="C39" s="22">
        <v>13533</v>
      </c>
      <c r="D39" s="22">
        <v>14567</v>
      </c>
      <c r="E39" s="23">
        <f t="shared" si="4"/>
        <v>92.9</v>
      </c>
      <c r="F39" s="21">
        <v>27685</v>
      </c>
      <c r="G39" s="22">
        <v>13300</v>
      </c>
      <c r="H39" s="22">
        <v>14385</v>
      </c>
      <c r="I39" s="24">
        <f t="shared" si="5"/>
        <v>92.5</v>
      </c>
      <c r="N39" s="4"/>
    </row>
    <row r="40" spans="1:14">
      <c r="A40" s="20" t="s">
        <v>36</v>
      </c>
      <c r="B40" s="21">
        <v>16444</v>
      </c>
      <c r="C40" s="22">
        <v>7840</v>
      </c>
      <c r="D40" s="22">
        <v>8604</v>
      </c>
      <c r="E40" s="23">
        <f t="shared" si="4"/>
        <v>91.1</v>
      </c>
      <c r="F40" s="21">
        <v>16044</v>
      </c>
      <c r="G40" s="22">
        <v>7609</v>
      </c>
      <c r="H40" s="22">
        <v>8435</v>
      </c>
      <c r="I40" s="24">
        <f t="shared" si="5"/>
        <v>90.2</v>
      </c>
      <c r="N40" s="4"/>
    </row>
    <row r="41" spans="1:14">
      <c r="A41" s="20" t="s">
        <v>37</v>
      </c>
      <c r="B41" s="21">
        <v>19246</v>
      </c>
      <c r="C41" s="22">
        <v>9650</v>
      </c>
      <c r="D41" s="22">
        <v>9596</v>
      </c>
      <c r="E41" s="23">
        <f t="shared" si="4"/>
        <v>100.6</v>
      </c>
      <c r="F41" s="21">
        <v>19115</v>
      </c>
      <c r="G41" s="22">
        <v>9569</v>
      </c>
      <c r="H41" s="22">
        <v>9546</v>
      </c>
      <c r="I41" s="24">
        <f t="shared" si="5"/>
        <v>100.2</v>
      </c>
      <c r="N41" s="4"/>
    </row>
    <row r="42" spans="1:14" s="4" customFormat="1" ht="16.5" customHeight="1">
      <c r="A42" s="20" t="s">
        <v>38</v>
      </c>
      <c r="B42" s="21">
        <v>34862</v>
      </c>
      <c r="C42" s="22">
        <v>17393</v>
      </c>
      <c r="D42" s="22">
        <v>17469</v>
      </c>
      <c r="E42" s="23">
        <f t="shared" si="4"/>
        <v>99.6</v>
      </c>
      <c r="F42" s="21">
        <v>34470</v>
      </c>
      <c r="G42" s="22">
        <v>17196</v>
      </c>
      <c r="H42" s="22">
        <v>17274</v>
      </c>
      <c r="I42" s="24">
        <f t="shared" si="5"/>
        <v>99.5</v>
      </c>
      <c r="L42" s="1"/>
      <c r="M42" s="1"/>
    </row>
    <row r="43" spans="1:14" s="4" customFormat="1" ht="16.5" customHeight="1">
      <c r="A43" s="20"/>
      <c r="B43" s="21"/>
      <c r="C43" s="22"/>
      <c r="D43" s="22"/>
      <c r="E43" s="23"/>
      <c r="F43" s="21"/>
      <c r="G43" s="22"/>
      <c r="H43" s="22"/>
      <c r="I43" s="24"/>
      <c r="L43" s="1"/>
      <c r="M43" s="1"/>
    </row>
    <row r="44" spans="1:14">
      <c r="A44" s="15" t="s">
        <v>39</v>
      </c>
      <c r="B44" s="16">
        <f>SUM(B46:B57)</f>
        <v>99715</v>
      </c>
      <c r="C44" s="17">
        <f>SUM(C46:C57)</f>
        <v>49661</v>
      </c>
      <c r="D44" s="17">
        <f>SUM(D46:D57)</f>
        <v>50054</v>
      </c>
      <c r="E44" s="18">
        <f>ROUND(C44*100/D44,1)</f>
        <v>99.2</v>
      </c>
      <c r="F44" s="16">
        <f>SUM(F46:F57)</f>
        <v>99375</v>
      </c>
      <c r="G44" s="17">
        <f>SUM(G46:G57)</f>
        <v>49513</v>
      </c>
      <c r="H44" s="17">
        <f>SUM(H46:H57)</f>
        <v>49862</v>
      </c>
      <c r="I44" s="19">
        <f>ROUND(G44*100/H44,1)</f>
        <v>99.3</v>
      </c>
      <c r="N44" s="4"/>
    </row>
    <row r="45" spans="1:14">
      <c r="A45" s="15"/>
      <c r="B45" s="16"/>
      <c r="C45" s="17"/>
      <c r="D45" s="17"/>
      <c r="E45" s="18"/>
      <c r="F45" s="16"/>
      <c r="G45" s="17"/>
      <c r="H45" s="17"/>
      <c r="I45" s="19"/>
      <c r="N45" s="4"/>
    </row>
    <row r="46" spans="1:14">
      <c r="A46" s="20" t="s">
        <v>40</v>
      </c>
      <c r="B46" s="21">
        <v>18170</v>
      </c>
      <c r="C46" s="22">
        <v>8789</v>
      </c>
      <c r="D46" s="22">
        <v>9381</v>
      </c>
      <c r="E46" s="23">
        <f t="shared" ref="E46:E57" si="6">ROUND(C46*100/D46,1)</f>
        <v>93.7</v>
      </c>
      <c r="F46" s="21">
        <v>18086</v>
      </c>
      <c r="G46" s="22">
        <v>8750</v>
      </c>
      <c r="H46" s="22">
        <v>9336</v>
      </c>
      <c r="I46" s="24">
        <f t="shared" ref="I46:I57" si="7">ROUND(G46*100/H46,1)</f>
        <v>93.7</v>
      </c>
      <c r="N46" s="4"/>
    </row>
    <row r="47" spans="1:14">
      <c r="A47" s="20" t="s">
        <v>41</v>
      </c>
      <c r="B47" s="21">
        <v>37142</v>
      </c>
      <c r="C47" s="22">
        <v>18253</v>
      </c>
      <c r="D47" s="22">
        <v>18889</v>
      </c>
      <c r="E47" s="23">
        <f t="shared" si="6"/>
        <v>96.6</v>
      </c>
      <c r="F47" s="21">
        <v>37061</v>
      </c>
      <c r="G47" s="22">
        <v>18214</v>
      </c>
      <c r="H47" s="22">
        <v>18847</v>
      </c>
      <c r="I47" s="24">
        <f t="shared" si="7"/>
        <v>96.6</v>
      </c>
      <c r="N47" s="4"/>
    </row>
    <row r="48" spans="1:14">
      <c r="A48" s="20" t="s">
        <v>42</v>
      </c>
      <c r="B48" s="21">
        <v>734</v>
      </c>
      <c r="C48" s="22">
        <v>410</v>
      </c>
      <c r="D48" s="22">
        <v>324</v>
      </c>
      <c r="E48" s="23">
        <f t="shared" si="6"/>
        <v>126.5</v>
      </c>
      <c r="F48" s="21">
        <v>726</v>
      </c>
      <c r="G48" s="22">
        <v>403</v>
      </c>
      <c r="H48" s="22">
        <v>323</v>
      </c>
      <c r="I48" s="24">
        <f t="shared" si="7"/>
        <v>124.8</v>
      </c>
      <c r="N48" s="4"/>
    </row>
    <row r="49" spans="1:14">
      <c r="A49" s="20" t="s">
        <v>43</v>
      </c>
      <c r="B49" s="21">
        <v>872</v>
      </c>
      <c r="C49" s="22">
        <v>456</v>
      </c>
      <c r="D49" s="22">
        <v>416</v>
      </c>
      <c r="E49" s="23">
        <f t="shared" si="6"/>
        <v>109.6</v>
      </c>
      <c r="F49" s="21">
        <v>861</v>
      </c>
      <c r="G49" s="22">
        <v>452</v>
      </c>
      <c r="H49" s="22">
        <v>409</v>
      </c>
      <c r="I49" s="24">
        <f t="shared" si="7"/>
        <v>110.5</v>
      </c>
      <c r="N49" s="4"/>
    </row>
    <row r="50" spans="1:14">
      <c r="A50" s="20" t="s">
        <v>44</v>
      </c>
      <c r="B50" s="21">
        <v>825</v>
      </c>
      <c r="C50" s="22">
        <v>448</v>
      </c>
      <c r="D50" s="22">
        <v>377</v>
      </c>
      <c r="E50" s="23">
        <f t="shared" si="6"/>
        <v>118.8</v>
      </c>
      <c r="F50" s="21">
        <v>820</v>
      </c>
      <c r="G50" s="22">
        <v>446</v>
      </c>
      <c r="H50" s="22">
        <v>374</v>
      </c>
      <c r="I50" s="24">
        <f t="shared" si="7"/>
        <v>119.3</v>
      </c>
      <c r="N50" s="4"/>
    </row>
    <row r="51" spans="1:14">
      <c r="A51" s="20" t="s">
        <v>45</v>
      </c>
      <c r="B51" s="21">
        <v>432</v>
      </c>
      <c r="C51" s="22">
        <v>251</v>
      </c>
      <c r="D51" s="22">
        <v>181</v>
      </c>
      <c r="E51" s="23">
        <f t="shared" si="6"/>
        <v>138.69999999999999</v>
      </c>
      <c r="F51" s="21">
        <v>430</v>
      </c>
      <c r="G51" s="22">
        <v>249</v>
      </c>
      <c r="H51" s="22">
        <v>181</v>
      </c>
      <c r="I51" s="24">
        <f t="shared" si="7"/>
        <v>137.6</v>
      </c>
      <c r="N51" s="4"/>
    </row>
    <row r="52" spans="1:14">
      <c r="A52" s="20" t="s">
        <v>46</v>
      </c>
      <c r="B52" s="21">
        <v>1410</v>
      </c>
      <c r="C52" s="22">
        <v>829</v>
      </c>
      <c r="D52" s="22">
        <v>581</v>
      </c>
      <c r="E52" s="23">
        <f t="shared" si="6"/>
        <v>142.69999999999999</v>
      </c>
      <c r="F52" s="21">
        <v>1384</v>
      </c>
      <c r="G52" s="22">
        <v>821</v>
      </c>
      <c r="H52" s="22">
        <v>563</v>
      </c>
      <c r="I52" s="24">
        <f t="shared" si="7"/>
        <v>145.80000000000001</v>
      </c>
      <c r="L52" s="4"/>
      <c r="M52" s="4"/>
      <c r="N52" s="4"/>
    </row>
    <row r="53" spans="1:14">
      <c r="A53" s="20" t="s">
        <v>47</v>
      </c>
      <c r="B53" s="21">
        <v>692</v>
      </c>
      <c r="C53" s="22">
        <v>441</v>
      </c>
      <c r="D53" s="22">
        <v>251</v>
      </c>
      <c r="E53" s="23">
        <f t="shared" si="6"/>
        <v>175.7</v>
      </c>
      <c r="F53" s="21">
        <v>688</v>
      </c>
      <c r="G53" s="22">
        <v>440</v>
      </c>
      <c r="H53" s="22">
        <v>248</v>
      </c>
      <c r="I53" s="24">
        <f t="shared" si="7"/>
        <v>177.4</v>
      </c>
      <c r="N53" s="4"/>
    </row>
    <row r="54" spans="1:14">
      <c r="A54" s="20" t="s">
        <v>48</v>
      </c>
      <c r="B54" s="21">
        <v>1321</v>
      </c>
      <c r="C54" s="22">
        <v>684</v>
      </c>
      <c r="D54" s="22">
        <v>637</v>
      </c>
      <c r="E54" s="23">
        <f t="shared" si="6"/>
        <v>107.4</v>
      </c>
      <c r="F54" s="21">
        <v>1310</v>
      </c>
      <c r="G54" s="22">
        <v>684</v>
      </c>
      <c r="H54" s="22">
        <v>626</v>
      </c>
      <c r="I54" s="24">
        <f t="shared" si="7"/>
        <v>109.3</v>
      </c>
      <c r="N54" s="4"/>
    </row>
    <row r="55" spans="1:14">
      <c r="A55" s="20" t="s">
        <v>49</v>
      </c>
      <c r="B55" s="21">
        <v>1502</v>
      </c>
      <c r="C55" s="22">
        <v>812</v>
      </c>
      <c r="D55" s="22">
        <v>690</v>
      </c>
      <c r="E55" s="23">
        <f t="shared" si="6"/>
        <v>117.7</v>
      </c>
      <c r="F55" s="21">
        <v>1480</v>
      </c>
      <c r="G55" s="22">
        <v>807</v>
      </c>
      <c r="H55" s="22">
        <v>673</v>
      </c>
      <c r="I55" s="24">
        <f t="shared" si="7"/>
        <v>119.9</v>
      </c>
      <c r="N55" s="4"/>
    </row>
    <row r="56" spans="1:14" s="4" customFormat="1" ht="15" customHeight="1">
      <c r="A56" s="20" t="s">
        <v>50</v>
      </c>
      <c r="B56" s="21">
        <v>8142</v>
      </c>
      <c r="C56" s="22">
        <v>4308</v>
      </c>
      <c r="D56" s="22">
        <v>3834</v>
      </c>
      <c r="E56" s="23">
        <f t="shared" si="6"/>
        <v>112.4</v>
      </c>
      <c r="F56" s="21">
        <v>8119</v>
      </c>
      <c r="G56" s="22">
        <v>4299</v>
      </c>
      <c r="H56" s="22">
        <v>3820</v>
      </c>
      <c r="I56" s="24">
        <f t="shared" si="7"/>
        <v>112.5</v>
      </c>
      <c r="L56" s="1"/>
      <c r="M56" s="1"/>
    </row>
    <row r="57" spans="1:14" s="4" customFormat="1" ht="15" customHeight="1">
      <c r="A57" s="20" t="s">
        <v>51</v>
      </c>
      <c r="B57" s="21">
        <v>28473</v>
      </c>
      <c r="C57" s="22">
        <v>13980</v>
      </c>
      <c r="D57" s="22">
        <v>14493</v>
      </c>
      <c r="E57" s="23">
        <f t="shared" si="6"/>
        <v>96.5</v>
      </c>
      <c r="F57" s="21">
        <v>28410</v>
      </c>
      <c r="G57" s="22">
        <v>13948</v>
      </c>
      <c r="H57" s="22">
        <v>14462</v>
      </c>
      <c r="I57" s="24">
        <f t="shared" si="7"/>
        <v>96.4</v>
      </c>
      <c r="L57" s="1"/>
      <c r="M57" s="1"/>
    </row>
    <row r="58" spans="1:14" s="4" customFormat="1" ht="15" customHeight="1">
      <c r="A58" s="20"/>
      <c r="B58" s="21"/>
      <c r="C58" s="22"/>
      <c r="D58" s="22"/>
      <c r="E58" s="23"/>
      <c r="F58" s="21"/>
      <c r="G58" s="22"/>
      <c r="H58" s="22"/>
      <c r="I58" s="24"/>
      <c r="L58" s="1"/>
      <c r="M58" s="1"/>
    </row>
    <row r="59" spans="1:14">
      <c r="A59" s="15" t="s">
        <v>52</v>
      </c>
      <c r="B59" s="16">
        <f>SUM(B61:B61)</f>
        <v>1118</v>
      </c>
      <c r="C59" s="17">
        <f>SUM(C61:C61)</f>
        <v>604</v>
      </c>
      <c r="D59" s="17">
        <f>SUM(D61:D61)</f>
        <v>514</v>
      </c>
      <c r="E59" s="18">
        <f>ROUND(C59*100/D59,1)</f>
        <v>117.5</v>
      </c>
      <c r="F59" s="16">
        <f>SUM(F61:F61)</f>
        <v>1105</v>
      </c>
      <c r="G59" s="17">
        <f>SUM(G61:G61)</f>
        <v>604</v>
      </c>
      <c r="H59" s="17">
        <f>SUM(H61:H61)</f>
        <v>501</v>
      </c>
      <c r="I59" s="19">
        <f>ROUND(G59*100/H59,1)</f>
        <v>120.6</v>
      </c>
      <c r="N59" s="4"/>
    </row>
    <row r="60" spans="1:14">
      <c r="A60" s="15"/>
      <c r="B60" s="16"/>
      <c r="C60" s="17"/>
      <c r="D60" s="17"/>
      <c r="E60" s="18"/>
      <c r="F60" s="16"/>
      <c r="G60" s="17"/>
      <c r="H60" s="17"/>
      <c r="I60" s="19"/>
      <c r="N60" s="4"/>
    </row>
    <row r="61" spans="1:14" s="4" customFormat="1" ht="15" customHeight="1">
      <c r="A61" s="20" t="s">
        <v>53</v>
      </c>
      <c r="B61" s="21">
        <v>1118</v>
      </c>
      <c r="C61" s="22">
        <v>604</v>
      </c>
      <c r="D61" s="22">
        <v>514</v>
      </c>
      <c r="E61" s="23">
        <f>ROUND(C61*100/D61,1)</f>
        <v>117.5</v>
      </c>
      <c r="F61" s="21">
        <v>1105</v>
      </c>
      <c r="G61" s="22">
        <v>604</v>
      </c>
      <c r="H61" s="22">
        <v>501</v>
      </c>
      <c r="I61" s="24">
        <f>ROUND(G61*100/H61,1)</f>
        <v>120.6</v>
      </c>
      <c r="L61" s="1"/>
      <c r="M61" s="1"/>
    </row>
    <row r="62" spans="1:14" s="4" customFormat="1" ht="15" customHeight="1">
      <c r="A62" s="20"/>
      <c r="B62" s="21"/>
      <c r="C62" s="22"/>
      <c r="D62" s="22"/>
      <c r="E62" s="23"/>
      <c r="F62" s="21"/>
      <c r="G62" s="22"/>
      <c r="H62" s="22"/>
      <c r="I62" s="24"/>
      <c r="L62" s="1"/>
      <c r="M62" s="1"/>
    </row>
    <row r="63" spans="1:14">
      <c r="A63" s="15" t="s">
        <v>54</v>
      </c>
      <c r="B63" s="16">
        <f>SUM(B65:B66)</f>
        <v>5586</v>
      </c>
      <c r="C63" s="17">
        <f>SUM(C65:C66)</f>
        <v>2842</v>
      </c>
      <c r="D63" s="17">
        <f>SUM(D65:D66)</f>
        <v>2744</v>
      </c>
      <c r="E63" s="18">
        <f>ROUND(C63*100/D63,1)</f>
        <v>103.6</v>
      </c>
      <c r="F63" s="16">
        <f>SUM(F65:F66)</f>
        <v>5544</v>
      </c>
      <c r="G63" s="17">
        <f>SUM(G65:G66)</f>
        <v>2834</v>
      </c>
      <c r="H63" s="17">
        <f>SUM(H65:H66)</f>
        <v>2710</v>
      </c>
      <c r="I63" s="19">
        <f>ROUND(G63*100/H63,1)</f>
        <v>104.6</v>
      </c>
      <c r="N63" s="4"/>
    </row>
    <row r="64" spans="1:14">
      <c r="A64" s="15"/>
      <c r="B64" s="16"/>
      <c r="C64" s="17"/>
      <c r="D64" s="17"/>
      <c r="E64" s="18"/>
      <c r="F64" s="16"/>
      <c r="G64" s="17"/>
      <c r="H64" s="17"/>
      <c r="I64" s="19"/>
      <c r="N64" s="4"/>
    </row>
    <row r="65" spans="1:14">
      <c r="A65" s="20" t="s">
        <v>55</v>
      </c>
      <c r="B65" s="21">
        <v>4027</v>
      </c>
      <c r="C65" s="22">
        <v>2053</v>
      </c>
      <c r="D65" s="22">
        <v>1974</v>
      </c>
      <c r="E65" s="23">
        <f>ROUND(C65*100/D65,1)</f>
        <v>104</v>
      </c>
      <c r="F65" s="21">
        <v>3992</v>
      </c>
      <c r="G65" s="22">
        <v>2046</v>
      </c>
      <c r="H65" s="22">
        <v>1946</v>
      </c>
      <c r="I65" s="24">
        <f>ROUND(G65*100/H65,1)</f>
        <v>105.1</v>
      </c>
      <c r="N65" s="4"/>
    </row>
    <row r="66" spans="1:14" ht="15.75" customHeight="1" thickBot="1">
      <c r="A66" s="29" t="s">
        <v>56</v>
      </c>
      <c r="B66" s="30">
        <v>1559</v>
      </c>
      <c r="C66" s="31">
        <v>789</v>
      </c>
      <c r="D66" s="31">
        <v>770</v>
      </c>
      <c r="E66" s="32">
        <f>ROUND(C66*100/D66,1)</f>
        <v>102.5</v>
      </c>
      <c r="F66" s="30">
        <v>1552</v>
      </c>
      <c r="G66" s="33">
        <v>788</v>
      </c>
      <c r="H66" s="33">
        <v>764</v>
      </c>
      <c r="I66" s="34">
        <f>ROUND(G66*100/H66,1)</f>
        <v>103.1</v>
      </c>
    </row>
    <row r="67" spans="1:14" ht="15.75" customHeight="1">
      <c r="A67" s="35"/>
      <c r="B67" s="36"/>
      <c r="C67" s="36"/>
      <c r="D67" s="36"/>
      <c r="E67" s="37"/>
      <c r="F67" s="36"/>
      <c r="G67" s="38"/>
      <c r="H67" s="38"/>
      <c r="I67" s="39"/>
    </row>
    <row r="68" spans="1:14">
      <c r="A68" s="40" t="s">
        <v>57</v>
      </c>
      <c r="B68" s="4"/>
      <c r="C68" s="4"/>
      <c r="D68" s="4"/>
      <c r="E68" s="4"/>
      <c r="F68" s="4"/>
    </row>
    <row r="69" spans="1:14">
      <c r="A69" s="40"/>
      <c r="B69" s="4"/>
      <c r="C69" s="4"/>
      <c r="D69" s="4"/>
      <c r="E69" s="4"/>
      <c r="F69" s="4"/>
    </row>
    <row r="70" spans="1:14">
      <c r="A70" s="40"/>
      <c r="B70" s="4"/>
      <c r="C70" s="4"/>
      <c r="D70" s="4"/>
      <c r="E70" s="4"/>
      <c r="F70" s="4"/>
    </row>
    <row r="71" spans="1:14" ht="12" customHeight="1">
      <c r="A71" s="47"/>
      <c r="B71" s="47"/>
      <c r="C71" s="47"/>
      <c r="D71" s="47"/>
      <c r="E71" s="47"/>
      <c r="F71" s="47"/>
      <c r="G71" s="47"/>
      <c r="H71" s="47"/>
      <c r="I71" s="47"/>
    </row>
    <row r="72" spans="1:14" ht="11.25" customHeight="1">
      <c r="A72" s="47"/>
      <c r="B72" s="47"/>
      <c r="C72" s="47"/>
      <c r="D72" s="47"/>
      <c r="E72" s="47"/>
      <c r="F72" s="47"/>
      <c r="G72" s="47"/>
      <c r="H72" s="47"/>
      <c r="I72" s="47"/>
    </row>
    <row r="73" spans="1:14" ht="9.75" customHeight="1"/>
  </sheetData>
  <mergeCells count="4">
    <mergeCell ref="A2:I2"/>
    <mergeCell ref="B4:E4"/>
    <mergeCell ref="F4:I4"/>
    <mergeCell ref="A71:I72"/>
  </mergeCells>
  <phoneticPr fontId="3"/>
  <printOptions horizontalCentered="1" verticalCentered="1"/>
  <pageMargins left="0.39370078740157483" right="0.70866141732283472" top="0.19685039370078741" bottom="0.19685039370078741" header="0" footer="0.19685039370078741"/>
  <pageSetup paperSize="9" scale="85" orientation="portrait" r:id="rId1"/>
  <headerFooter alignWithMargins="0">
    <oddFooter>&amp;C&amp;"ＭＳ Ｐ明朝,標準"&amp;14－　２　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P2</vt:lpstr>
      <vt:lpstr>'P2'!Print_Area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2015-02-18T23:30:18Z</dcterms:created>
  <dcterms:modified xsi:type="dcterms:W3CDTF">2015-02-19T02:45:43Z</dcterms:modified>
</cp:coreProperties>
</file>